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Hoja1" sheetId="1" r:id="rId1"/>
    <sheet name="Hoja2" sheetId="2" r:id="rId2"/>
  </sheets>
  <externalReferences>
    <externalReference r:id="rId3"/>
  </externalReferences>
  <definedNames>
    <definedName name="_xlnm._FilterDatabase" localSheetId="0" hidden="1">Hoja1!$A$2:$J$1798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2" i="1" l="1"/>
  <c r="I392" i="1"/>
  <c r="J392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80" i="1"/>
  <c r="I180" i="1"/>
  <c r="J180" i="1"/>
  <c r="H181" i="1"/>
  <c r="I181" i="1"/>
  <c r="J181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6" i="1"/>
  <c r="I216" i="1"/>
  <c r="J216" i="1"/>
  <c r="H217" i="1"/>
  <c r="I217" i="1"/>
  <c r="J217" i="1"/>
  <c r="H218" i="1"/>
  <c r="I218" i="1"/>
  <c r="J218" i="1"/>
  <c r="H219" i="1"/>
  <c r="I219" i="1"/>
  <c r="J219" i="1"/>
  <c r="H220" i="1"/>
  <c r="I220" i="1"/>
  <c r="J220" i="1"/>
  <c r="H221" i="1"/>
  <c r="I221" i="1"/>
  <c r="J221" i="1"/>
  <c r="H222" i="1"/>
  <c r="I222" i="1"/>
  <c r="J222" i="1"/>
  <c r="H225" i="1"/>
  <c r="I225" i="1"/>
  <c r="J225" i="1"/>
  <c r="H226" i="1"/>
  <c r="I226" i="1"/>
  <c r="J226" i="1"/>
  <c r="H227" i="1"/>
  <c r="I227" i="1"/>
  <c r="J227" i="1"/>
  <c r="H228" i="1"/>
  <c r="I228" i="1"/>
  <c r="J228" i="1"/>
  <c r="H229" i="1"/>
  <c r="I229" i="1"/>
  <c r="J229" i="1"/>
  <c r="H230" i="1"/>
  <c r="I230" i="1"/>
  <c r="J230" i="1"/>
  <c r="H231" i="1"/>
  <c r="I231" i="1"/>
  <c r="J231" i="1"/>
  <c r="H232" i="1"/>
  <c r="I232" i="1"/>
  <c r="J232" i="1"/>
  <c r="H233" i="1"/>
  <c r="I233" i="1"/>
  <c r="J233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238" i="1"/>
  <c r="I238" i="1"/>
  <c r="J238" i="1"/>
  <c r="H241" i="1"/>
  <c r="I241" i="1"/>
  <c r="J241" i="1"/>
  <c r="H242" i="1"/>
  <c r="I242" i="1"/>
  <c r="J242" i="1"/>
  <c r="H243" i="1"/>
  <c r="I243" i="1"/>
  <c r="J243" i="1"/>
  <c r="H244" i="1"/>
  <c r="I244" i="1"/>
  <c r="J244" i="1"/>
  <c r="H245" i="1"/>
  <c r="I245" i="1"/>
  <c r="J245" i="1"/>
  <c r="H246" i="1"/>
  <c r="I246" i="1"/>
  <c r="J246" i="1"/>
  <c r="H247" i="1"/>
  <c r="I247" i="1"/>
  <c r="J247" i="1"/>
  <c r="H248" i="1"/>
  <c r="I248" i="1"/>
  <c r="J248" i="1"/>
  <c r="H249" i="1"/>
  <c r="I249" i="1"/>
  <c r="J249" i="1"/>
  <c r="H250" i="1"/>
  <c r="I250" i="1"/>
  <c r="J250" i="1"/>
  <c r="H251" i="1"/>
  <c r="I251" i="1"/>
  <c r="J251" i="1"/>
  <c r="H254" i="1"/>
  <c r="I254" i="1"/>
  <c r="J254" i="1"/>
  <c r="H255" i="1"/>
  <c r="I255" i="1"/>
  <c r="J255" i="1"/>
  <c r="H256" i="1"/>
  <c r="I256" i="1"/>
  <c r="J256" i="1"/>
  <c r="H257" i="1"/>
  <c r="I257" i="1"/>
  <c r="J257" i="1"/>
  <c r="H258" i="1"/>
  <c r="I258" i="1"/>
  <c r="J258" i="1"/>
  <c r="H259" i="1"/>
  <c r="I259" i="1"/>
  <c r="J259" i="1"/>
  <c r="H260" i="1"/>
  <c r="I260" i="1"/>
  <c r="J260" i="1"/>
  <c r="H261" i="1"/>
  <c r="I261" i="1"/>
  <c r="J261" i="1"/>
  <c r="H262" i="1"/>
  <c r="I262" i="1"/>
  <c r="J262" i="1"/>
  <c r="H265" i="1"/>
  <c r="I265" i="1"/>
  <c r="J265" i="1"/>
  <c r="H266" i="1"/>
  <c r="I266" i="1"/>
  <c r="J266" i="1"/>
  <c r="H267" i="1"/>
  <c r="I267" i="1"/>
  <c r="J267" i="1"/>
  <c r="H268" i="1"/>
  <c r="I268" i="1"/>
  <c r="J268" i="1"/>
  <c r="H269" i="1"/>
  <c r="I269" i="1"/>
  <c r="J269" i="1"/>
  <c r="H270" i="1"/>
  <c r="I270" i="1"/>
  <c r="J270" i="1"/>
  <c r="H271" i="1"/>
  <c r="I271" i="1"/>
  <c r="J271" i="1"/>
  <c r="H272" i="1"/>
  <c r="I272" i="1"/>
  <c r="J272" i="1"/>
  <c r="H275" i="1"/>
  <c r="I275" i="1"/>
  <c r="J275" i="1"/>
  <c r="H276" i="1"/>
  <c r="I276" i="1"/>
  <c r="J276" i="1"/>
  <c r="H277" i="1"/>
  <c r="I277" i="1"/>
  <c r="J277" i="1"/>
  <c r="H278" i="1"/>
  <c r="I278" i="1"/>
  <c r="J278" i="1"/>
  <c r="H279" i="1"/>
  <c r="I279" i="1"/>
  <c r="J279" i="1"/>
  <c r="H280" i="1"/>
  <c r="I280" i="1"/>
  <c r="J280" i="1"/>
  <c r="H281" i="1"/>
  <c r="I281" i="1"/>
  <c r="J281" i="1"/>
  <c r="H284" i="1"/>
  <c r="I284" i="1"/>
  <c r="J284" i="1"/>
  <c r="H285" i="1"/>
  <c r="I285" i="1"/>
  <c r="J285" i="1"/>
  <c r="H286" i="1"/>
  <c r="I286" i="1"/>
  <c r="J286" i="1"/>
  <c r="H287" i="1"/>
  <c r="I287" i="1"/>
  <c r="J287" i="1"/>
  <c r="H288" i="1"/>
  <c r="I288" i="1"/>
  <c r="J288" i="1"/>
  <c r="H289" i="1"/>
  <c r="I289" i="1"/>
  <c r="J289" i="1"/>
  <c r="H290" i="1"/>
  <c r="I290" i="1"/>
  <c r="J290" i="1"/>
  <c r="H291" i="1"/>
  <c r="I291" i="1"/>
  <c r="J291" i="1"/>
  <c r="H292" i="1"/>
  <c r="I292" i="1"/>
  <c r="J292" i="1"/>
  <c r="H293" i="1"/>
  <c r="I293" i="1"/>
  <c r="J293" i="1"/>
  <c r="H294" i="1"/>
  <c r="I294" i="1"/>
  <c r="J294" i="1"/>
  <c r="H295" i="1"/>
  <c r="I295" i="1"/>
  <c r="J295" i="1"/>
  <c r="H296" i="1"/>
  <c r="I296" i="1"/>
  <c r="J296" i="1"/>
  <c r="H297" i="1"/>
  <c r="I297" i="1"/>
  <c r="J297" i="1"/>
  <c r="H298" i="1"/>
  <c r="I298" i="1"/>
  <c r="J298" i="1"/>
  <c r="H299" i="1"/>
  <c r="I299" i="1"/>
  <c r="J299" i="1"/>
  <c r="H302" i="1"/>
  <c r="I302" i="1"/>
  <c r="J302" i="1"/>
  <c r="H303" i="1"/>
  <c r="I303" i="1"/>
  <c r="J303" i="1"/>
  <c r="H304" i="1"/>
  <c r="I304" i="1"/>
  <c r="J304" i="1"/>
  <c r="H305" i="1"/>
  <c r="I305" i="1"/>
  <c r="J305" i="1"/>
  <c r="H306" i="1"/>
  <c r="I306" i="1"/>
  <c r="J306" i="1"/>
  <c r="H307" i="1"/>
  <c r="I307" i="1"/>
  <c r="J307" i="1"/>
  <c r="H308" i="1"/>
  <c r="I308" i="1"/>
  <c r="J308" i="1"/>
  <c r="H309" i="1"/>
  <c r="I309" i="1"/>
  <c r="J309" i="1"/>
  <c r="H310" i="1"/>
  <c r="I310" i="1"/>
  <c r="J310" i="1"/>
  <c r="H311" i="1"/>
  <c r="I311" i="1"/>
  <c r="J311" i="1"/>
  <c r="H312" i="1"/>
  <c r="I312" i="1"/>
  <c r="J312" i="1"/>
  <c r="H313" i="1"/>
  <c r="I313" i="1"/>
  <c r="J313" i="1"/>
  <c r="H314" i="1"/>
  <c r="I314" i="1"/>
  <c r="J314" i="1"/>
  <c r="H315" i="1"/>
  <c r="I315" i="1"/>
  <c r="J315" i="1"/>
  <c r="H316" i="1"/>
  <c r="I316" i="1"/>
  <c r="J316" i="1"/>
  <c r="H317" i="1"/>
  <c r="I317" i="1"/>
  <c r="J317" i="1"/>
  <c r="H318" i="1"/>
  <c r="I318" i="1"/>
  <c r="J318" i="1"/>
  <c r="H321" i="1"/>
  <c r="I321" i="1"/>
  <c r="J321" i="1"/>
  <c r="H322" i="1"/>
  <c r="I322" i="1"/>
  <c r="J322" i="1"/>
  <c r="H323" i="1"/>
  <c r="I323" i="1"/>
  <c r="J323" i="1"/>
  <c r="H324" i="1"/>
  <c r="I324" i="1"/>
  <c r="J324" i="1"/>
  <c r="H325" i="1"/>
  <c r="I325" i="1"/>
  <c r="J325" i="1"/>
  <c r="H326" i="1"/>
  <c r="I326" i="1"/>
  <c r="J326" i="1"/>
  <c r="H327" i="1"/>
  <c r="I327" i="1"/>
  <c r="J327" i="1"/>
  <c r="H328" i="1"/>
  <c r="I328" i="1"/>
  <c r="J328" i="1"/>
  <c r="H329" i="1"/>
  <c r="I329" i="1"/>
  <c r="J329" i="1"/>
  <c r="H330" i="1"/>
  <c r="I330" i="1"/>
  <c r="J330" i="1"/>
  <c r="H331" i="1"/>
  <c r="I331" i="1"/>
  <c r="J331" i="1"/>
  <c r="H332" i="1"/>
  <c r="I332" i="1"/>
  <c r="J332" i="1"/>
  <c r="H333" i="1"/>
  <c r="I333" i="1"/>
  <c r="J333" i="1"/>
  <c r="H334" i="1"/>
  <c r="I334" i="1"/>
  <c r="J334" i="1"/>
  <c r="H335" i="1"/>
  <c r="I335" i="1"/>
  <c r="J335" i="1"/>
  <c r="H336" i="1"/>
  <c r="I336" i="1"/>
  <c r="J336" i="1"/>
  <c r="H337" i="1"/>
  <c r="I337" i="1"/>
  <c r="J337" i="1"/>
  <c r="H338" i="1"/>
  <c r="I338" i="1"/>
  <c r="J338" i="1"/>
  <c r="H339" i="1"/>
  <c r="I339" i="1"/>
  <c r="J339" i="1"/>
  <c r="H340" i="1"/>
  <c r="I340" i="1"/>
  <c r="J340" i="1"/>
  <c r="H341" i="1"/>
  <c r="I341" i="1"/>
  <c r="J341" i="1"/>
  <c r="H342" i="1"/>
  <c r="I342" i="1"/>
  <c r="J342" i="1"/>
  <c r="H343" i="1"/>
  <c r="I343" i="1"/>
  <c r="J343" i="1"/>
  <c r="H346" i="1"/>
  <c r="I346" i="1"/>
  <c r="J346" i="1"/>
  <c r="H347" i="1"/>
  <c r="I347" i="1"/>
  <c r="J347" i="1"/>
  <c r="H348" i="1"/>
  <c r="I348" i="1"/>
  <c r="J348" i="1"/>
  <c r="H349" i="1"/>
  <c r="I349" i="1"/>
  <c r="J349" i="1"/>
  <c r="H350" i="1"/>
  <c r="I350" i="1"/>
  <c r="J350" i="1"/>
  <c r="H351" i="1"/>
  <c r="I351" i="1"/>
  <c r="J351" i="1"/>
  <c r="H354" i="1"/>
  <c r="I354" i="1"/>
  <c r="J354" i="1"/>
  <c r="H355" i="1"/>
  <c r="I355" i="1"/>
  <c r="J355" i="1"/>
  <c r="H356" i="1"/>
  <c r="I356" i="1"/>
  <c r="J356" i="1"/>
  <c r="H357" i="1"/>
  <c r="I357" i="1"/>
  <c r="J357" i="1"/>
  <c r="H358" i="1"/>
  <c r="I358" i="1"/>
  <c r="J358" i="1"/>
  <c r="H359" i="1"/>
  <c r="I359" i="1"/>
  <c r="J359" i="1"/>
  <c r="H360" i="1"/>
  <c r="I360" i="1"/>
  <c r="J360" i="1"/>
  <c r="H361" i="1"/>
  <c r="I361" i="1"/>
  <c r="J361" i="1"/>
  <c r="H362" i="1"/>
  <c r="I362" i="1"/>
  <c r="J362" i="1"/>
  <c r="H363" i="1"/>
  <c r="I363" i="1"/>
  <c r="J363" i="1"/>
  <c r="H366" i="1"/>
  <c r="I366" i="1"/>
  <c r="J366" i="1"/>
  <c r="H367" i="1"/>
  <c r="I367" i="1"/>
  <c r="J367" i="1"/>
  <c r="H368" i="1"/>
  <c r="I368" i="1"/>
  <c r="J368" i="1"/>
  <c r="H369" i="1"/>
  <c r="I369" i="1"/>
  <c r="J369" i="1"/>
  <c r="H370" i="1"/>
  <c r="I370" i="1"/>
  <c r="J370" i="1"/>
  <c r="H371" i="1"/>
  <c r="I371" i="1"/>
  <c r="J371" i="1"/>
  <c r="H372" i="1"/>
  <c r="I372" i="1"/>
  <c r="J372" i="1"/>
  <c r="H373" i="1"/>
  <c r="I373" i="1"/>
  <c r="J373" i="1"/>
  <c r="H374" i="1"/>
  <c r="I374" i="1"/>
  <c r="J374" i="1"/>
  <c r="H375" i="1"/>
  <c r="I375" i="1"/>
  <c r="J375" i="1"/>
  <c r="H376" i="1"/>
  <c r="I376" i="1"/>
  <c r="J376" i="1"/>
  <c r="H377" i="1"/>
  <c r="I377" i="1"/>
  <c r="J377" i="1"/>
  <c r="H378" i="1"/>
  <c r="I378" i="1"/>
  <c r="J378" i="1"/>
  <c r="H381" i="1"/>
  <c r="I381" i="1"/>
  <c r="J381" i="1"/>
  <c r="H382" i="1"/>
  <c r="I382" i="1"/>
  <c r="J382" i="1"/>
  <c r="H383" i="1"/>
  <c r="I383" i="1"/>
  <c r="J383" i="1"/>
  <c r="H384" i="1"/>
  <c r="I384" i="1"/>
  <c r="J384" i="1"/>
  <c r="H387" i="1"/>
  <c r="I387" i="1"/>
  <c r="J387" i="1"/>
  <c r="H388" i="1"/>
  <c r="I388" i="1"/>
  <c r="J388" i="1"/>
  <c r="H389" i="1"/>
  <c r="I389" i="1"/>
  <c r="J389" i="1"/>
  <c r="H390" i="1"/>
  <c r="I390" i="1"/>
  <c r="J390" i="1"/>
  <c r="H391" i="1"/>
  <c r="I391" i="1"/>
  <c r="J391" i="1"/>
  <c r="H393" i="1"/>
  <c r="I393" i="1"/>
  <c r="J393" i="1"/>
  <c r="H394" i="1"/>
  <c r="I394" i="1"/>
  <c r="J394" i="1"/>
  <c r="H397" i="1"/>
  <c r="I397" i="1"/>
  <c r="J397" i="1"/>
  <c r="H398" i="1"/>
  <c r="I398" i="1"/>
  <c r="J398" i="1"/>
  <c r="H399" i="1"/>
  <c r="I399" i="1"/>
  <c r="J399" i="1"/>
  <c r="H400" i="1"/>
  <c r="I400" i="1"/>
  <c r="J400" i="1"/>
  <c r="H403" i="1"/>
  <c r="I403" i="1"/>
  <c r="J403" i="1"/>
  <c r="H404" i="1"/>
  <c r="I404" i="1"/>
  <c r="J404" i="1"/>
  <c r="H405" i="1"/>
  <c r="I405" i="1"/>
  <c r="J405" i="1"/>
  <c r="H406" i="1"/>
  <c r="I406" i="1"/>
  <c r="J406" i="1"/>
  <c r="H407" i="1"/>
  <c r="I407" i="1"/>
  <c r="J407" i="1"/>
  <c r="H408" i="1"/>
  <c r="I408" i="1"/>
  <c r="J408" i="1"/>
  <c r="H411" i="1"/>
  <c r="I411" i="1"/>
  <c r="J411" i="1"/>
  <c r="H412" i="1"/>
  <c r="I412" i="1"/>
  <c r="J412" i="1"/>
  <c r="H413" i="1"/>
  <c r="I413" i="1"/>
  <c r="J413" i="1"/>
  <c r="H414" i="1"/>
  <c r="I414" i="1"/>
  <c r="J414" i="1"/>
  <c r="H415" i="1"/>
  <c r="I415" i="1"/>
  <c r="J415" i="1"/>
  <c r="H416" i="1"/>
  <c r="I416" i="1"/>
  <c r="J416" i="1"/>
  <c r="H417" i="1"/>
  <c r="I417" i="1"/>
  <c r="J417" i="1"/>
  <c r="H418" i="1"/>
  <c r="I418" i="1"/>
  <c r="J418" i="1"/>
  <c r="H419" i="1"/>
  <c r="I419" i="1"/>
  <c r="J419" i="1"/>
  <c r="H420" i="1"/>
  <c r="I420" i="1"/>
  <c r="J420" i="1"/>
  <c r="H421" i="1"/>
  <c r="I421" i="1"/>
  <c r="J421" i="1"/>
  <c r="H422" i="1"/>
  <c r="I422" i="1"/>
  <c r="J422" i="1"/>
  <c r="H425" i="1"/>
  <c r="I425" i="1"/>
  <c r="J425" i="1"/>
  <c r="H426" i="1"/>
  <c r="I426" i="1"/>
  <c r="J426" i="1"/>
  <c r="H427" i="1"/>
  <c r="I427" i="1"/>
  <c r="J427" i="1"/>
  <c r="H428" i="1"/>
  <c r="I428" i="1"/>
  <c r="J428" i="1"/>
  <c r="H429" i="1"/>
  <c r="I429" i="1"/>
  <c r="J429" i="1"/>
  <c r="H430" i="1"/>
  <c r="I430" i="1"/>
  <c r="J430" i="1"/>
  <c r="H433" i="1"/>
  <c r="I433" i="1"/>
  <c r="J433" i="1"/>
  <c r="H434" i="1"/>
  <c r="I434" i="1"/>
  <c r="J434" i="1"/>
  <c r="H435" i="1"/>
  <c r="I435" i="1"/>
  <c r="J435" i="1"/>
  <c r="H438" i="1"/>
  <c r="I438" i="1"/>
  <c r="J438" i="1"/>
  <c r="H439" i="1"/>
  <c r="I439" i="1"/>
  <c r="J439" i="1"/>
  <c r="H440" i="1"/>
  <c r="I440" i="1"/>
  <c r="J440" i="1"/>
  <c r="H441" i="1"/>
  <c r="I441" i="1"/>
  <c r="J441" i="1"/>
  <c r="H442" i="1"/>
  <c r="I442" i="1"/>
  <c r="J442" i="1"/>
  <c r="H443" i="1"/>
  <c r="I443" i="1"/>
  <c r="J443" i="1"/>
  <c r="H444" i="1"/>
  <c r="I444" i="1"/>
  <c r="J444" i="1"/>
  <c r="H445" i="1"/>
  <c r="I445" i="1"/>
  <c r="J445" i="1"/>
  <c r="H446" i="1"/>
  <c r="I446" i="1"/>
  <c r="J446" i="1"/>
  <c r="H447" i="1"/>
  <c r="I447" i="1"/>
  <c r="J447" i="1"/>
  <c r="H448" i="1"/>
  <c r="I448" i="1"/>
  <c r="J448" i="1"/>
  <c r="H449" i="1"/>
  <c r="I449" i="1"/>
  <c r="J449" i="1"/>
  <c r="H450" i="1"/>
  <c r="I450" i="1"/>
  <c r="J450" i="1"/>
  <c r="H451" i="1"/>
  <c r="I451" i="1"/>
  <c r="J451" i="1"/>
  <c r="H452" i="1"/>
  <c r="I452" i="1"/>
  <c r="J452" i="1"/>
  <c r="H453" i="1"/>
  <c r="I453" i="1"/>
  <c r="J453" i="1"/>
  <c r="H456" i="1"/>
  <c r="I456" i="1"/>
  <c r="J456" i="1"/>
  <c r="H457" i="1"/>
  <c r="I457" i="1"/>
  <c r="J457" i="1"/>
  <c r="H458" i="1"/>
  <c r="I458" i="1"/>
  <c r="J458" i="1"/>
  <c r="H459" i="1"/>
  <c r="I459" i="1"/>
  <c r="J459" i="1"/>
  <c r="H460" i="1"/>
  <c r="I460" i="1"/>
  <c r="J460" i="1"/>
  <c r="H461" i="1"/>
  <c r="I461" i="1"/>
  <c r="J461" i="1"/>
  <c r="H462" i="1"/>
  <c r="I462" i="1"/>
  <c r="J462" i="1"/>
  <c r="H463" i="1"/>
  <c r="I463" i="1"/>
  <c r="J463" i="1"/>
  <c r="H464" i="1"/>
  <c r="I464" i="1"/>
  <c r="J464" i="1"/>
  <c r="H465" i="1"/>
  <c r="I465" i="1"/>
  <c r="J465" i="1"/>
  <c r="H466" i="1"/>
  <c r="I466" i="1"/>
  <c r="J466" i="1"/>
  <c r="H467" i="1"/>
  <c r="I467" i="1"/>
  <c r="J467" i="1"/>
  <c r="H468" i="1"/>
  <c r="I468" i="1"/>
  <c r="J468" i="1"/>
  <c r="H469" i="1"/>
  <c r="I469" i="1"/>
  <c r="J469" i="1"/>
  <c r="H470" i="1"/>
  <c r="I470" i="1"/>
  <c r="J470" i="1"/>
  <c r="H473" i="1"/>
  <c r="I473" i="1"/>
  <c r="J473" i="1"/>
  <c r="H474" i="1"/>
  <c r="I474" i="1"/>
  <c r="J474" i="1"/>
  <c r="H475" i="1"/>
  <c r="I475" i="1"/>
  <c r="J475" i="1"/>
  <c r="H476" i="1"/>
  <c r="I476" i="1"/>
  <c r="J476" i="1"/>
  <c r="H477" i="1"/>
  <c r="I477" i="1"/>
  <c r="J477" i="1"/>
  <c r="H478" i="1"/>
  <c r="I478" i="1"/>
  <c r="J478" i="1"/>
  <c r="H479" i="1"/>
  <c r="I479" i="1"/>
  <c r="J479" i="1"/>
  <c r="H480" i="1"/>
  <c r="I480" i="1"/>
  <c r="J480" i="1"/>
  <c r="H481" i="1"/>
  <c r="I481" i="1"/>
  <c r="J481" i="1"/>
  <c r="H482" i="1"/>
  <c r="I482" i="1"/>
  <c r="J482" i="1"/>
  <c r="H483" i="1"/>
  <c r="I483" i="1"/>
  <c r="J483" i="1"/>
  <c r="H484" i="1"/>
  <c r="I484" i="1"/>
  <c r="J484" i="1"/>
  <c r="H487" i="1"/>
  <c r="I487" i="1"/>
  <c r="J487" i="1"/>
  <c r="H490" i="1"/>
  <c r="I490" i="1"/>
  <c r="J490" i="1"/>
  <c r="H491" i="1"/>
  <c r="I491" i="1"/>
  <c r="J491" i="1"/>
  <c r="H492" i="1"/>
  <c r="I492" i="1"/>
  <c r="J492" i="1"/>
  <c r="H493" i="1"/>
  <c r="I493" i="1"/>
  <c r="J493" i="1"/>
  <c r="H494" i="1"/>
  <c r="I494" i="1"/>
  <c r="J494" i="1"/>
  <c r="H495" i="1"/>
  <c r="I495" i="1"/>
  <c r="J495" i="1"/>
  <c r="H496" i="1"/>
  <c r="I496" i="1"/>
  <c r="J496" i="1"/>
  <c r="H497" i="1"/>
  <c r="I497" i="1"/>
  <c r="J497" i="1"/>
  <c r="H498" i="1"/>
  <c r="I498" i="1"/>
  <c r="J498" i="1"/>
  <c r="H499" i="1"/>
  <c r="I499" i="1"/>
  <c r="J499" i="1"/>
  <c r="H500" i="1"/>
  <c r="I500" i="1"/>
  <c r="J500" i="1"/>
  <c r="H501" i="1"/>
  <c r="I501" i="1"/>
  <c r="J501" i="1"/>
  <c r="H504" i="1"/>
  <c r="I504" i="1"/>
  <c r="J504" i="1"/>
  <c r="H505" i="1"/>
  <c r="I505" i="1"/>
  <c r="J505" i="1"/>
  <c r="H506" i="1"/>
  <c r="I506" i="1"/>
  <c r="J506" i="1"/>
  <c r="H507" i="1"/>
  <c r="I507" i="1"/>
  <c r="J507" i="1"/>
  <c r="H508" i="1"/>
  <c r="I508" i="1"/>
  <c r="J508" i="1"/>
  <c r="H509" i="1"/>
  <c r="I509" i="1"/>
  <c r="J509" i="1"/>
  <c r="H512" i="1"/>
  <c r="I512" i="1"/>
  <c r="J512" i="1"/>
  <c r="H513" i="1"/>
  <c r="I513" i="1"/>
  <c r="J513" i="1"/>
  <c r="H514" i="1"/>
  <c r="I514" i="1"/>
  <c r="J514" i="1"/>
  <c r="H515" i="1"/>
  <c r="I515" i="1"/>
  <c r="J515" i="1"/>
  <c r="H516" i="1"/>
  <c r="I516" i="1"/>
  <c r="J516" i="1"/>
  <c r="H517" i="1"/>
  <c r="I517" i="1"/>
  <c r="J517" i="1"/>
  <c r="H518" i="1"/>
  <c r="I518" i="1"/>
  <c r="J518" i="1"/>
  <c r="H519" i="1"/>
  <c r="I519" i="1"/>
  <c r="J519" i="1"/>
  <c r="H520" i="1"/>
  <c r="I520" i="1"/>
  <c r="J520" i="1"/>
  <c r="H521" i="1"/>
  <c r="I521" i="1"/>
  <c r="J521" i="1"/>
  <c r="H524" i="1"/>
  <c r="I524" i="1"/>
  <c r="J524" i="1"/>
  <c r="H525" i="1"/>
  <c r="I525" i="1"/>
  <c r="J525" i="1"/>
  <c r="H526" i="1"/>
  <c r="I526" i="1"/>
  <c r="J526" i="1"/>
  <c r="H527" i="1"/>
  <c r="I527" i="1"/>
  <c r="J527" i="1"/>
  <c r="H528" i="1"/>
  <c r="I528" i="1"/>
  <c r="J528" i="1"/>
  <c r="H529" i="1"/>
  <c r="I529" i="1"/>
  <c r="J529" i="1"/>
  <c r="H530" i="1"/>
  <c r="I530" i="1"/>
  <c r="J530" i="1"/>
  <c r="H531" i="1"/>
  <c r="I531" i="1"/>
  <c r="J531" i="1"/>
  <c r="H532" i="1"/>
  <c r="I532" i="1"/>
  <c r="J532" i="1"/>
  <c r="H533" i="1"/>
  <c r="I533" i="1"/>
  <c r="J533" i="1"/>
  <c r="H534" i="1"/>
  <c r="I534" i="1"/>
  <c r="J534" i="1"/>
  <c r="H535" i="1"/>
  <c r="I535" i="1"/>
  <c r="J535" i="1"/>
  <c r="H536" i="1"/>
  <c r="I536" i="1"/>
  <c r="J536" i="1"/>
  <c r="H539" i="1"/>
  <c r="I539" i="1"/>
  <c r="J539" i="1"/>
  <c r="H540" i="1"/>
  <c r="I540" i="1"/>
  <c r="J540" i="1"/>
  <c r="H541" i="1"/>
  <c r="I541" i="1"/>
  <c r="J541" i="1"/>
  <c r="H542" i="1"/>
  <c r="I542" i="1"/>
  <c r="J542" i="1"/>
  <c r="H543" i="1"/>
  <c r="I543" i="1"/>
  <c r="J543" i="1"/>
  <c r="H544" i="1"/>
  <c r="I544" i="1"/>
  <c r="J544" i="1"/>
  <c r="H545" i="1"/>
  <c r="I545" i="1"/>
  <c r="J545" i="1"/>
  <c r="H548" i="1"/>
  <c r="I548" i="1"/>
  <c r="J548" i="1"/>
  <c r="H549" i="1"/>
  <c r="I549" i="1"/>
  <c r="J549" i="1"/>
  <c r="H550" i="1"/>
  <c r="I550" i="1"/>
  <c r="J550" i="1"/>
  <c r="H551" i="1"/>
  <c r="I551" i="1"/>
  <c r="J551" i="1"/>
  <c r="H552" i="1"/>
  <c r="I552" i="1"/>
  <c r="J552" i="1"/>
  <c r="H553" i="1"/>
  <c r="I553" i="1"/>
  <c r="J553" i="1"/>
  <c r="H556" i="1"/>
  <c r="I556" i="1"/>
  <c r="J556" i="1"/>
  <c r="H557" i="1"/>
  <c r="I557" i="1"/>
  <c r="J557" i="1"/>
  <c r="H560" i="1"/>
  <c r="I560" i="1"/>
  <c r="J560" i="1"/>
  <c r="H561" i="1"/>
  <c r="I561" i="1"/>
  <c r="J561" i="1"/>
  <c r="H564" i="1"/>
  <c r="I564" i="1"/>
  <c r="J564" i="1"/>
  <c r="H565" i="1"/>
  <c r="I565" i="1"/>
  <c r="J565" i="1"/>
  <c r="H566" i="1"/>
  <c r="I566" i="1"/>
  <c r="J566" i="1"/>
  <c r="H569" i="1"/>
  <c r="I569" i="1"/>
  <c r="J569" i="1"/>
  <c r="H570" i="1"/>
  <c r="I570" i="1"/>
  <c r="J570" i="1"/>
  <c r="H571" i="1"/>
  <c r="I571" i="1"/>
  <c r="J571" i="1"/>
  <c r="H572" i="1"/>
  <c r="I572" i="1"/>
  <c r="J572" i="1"/>
  <c r="H575" i="1"/>
  <c r="I575" i="1"/>
  <c r="J575" i="1"/>
  <c r="H576" i="1"/>
  <c r="I576" i="1"/>
  <c r="J576" i="1"/>
  <c r="H577" i="1"/>
  <c r="I577" i="1"/>
  <c r="J577" i="1"/>
  <c r="H578" i="1"/>
  <c r="I578" i="1"/>
  <c r="J578" i="1"/>
  <c r="H579" i="1"/>
  <c r="I579" i="1"/>
  <c r="J579" i="1"/>
  <c r="H580" i="1"/>
  <c r="I580" i="1"/>
  <c r="J580" i="1"/>
  <c r="H581" i="1"/>
  <c r="I581" i="1"/>
  <c r="J581" i="1"/>
  <c r="H582" i="1"/>
  <c r="I582" i="1"/>
  <c r="J582" i="1"/>
  <c r="H583" i="1"/>
  <c r="I583" i="1"/>
  <c r="J583" i="1"/>
  <c r="H584" i="1"/>
  <c r="I584" i="1"/>
  <c r="J584" i="1"/>
  <c r="H585" i="1"/>
  <c r="I585" i="1"/>
  <c r="J585" i="1"/>
  <c r="H586" i="1"/>
  <c r="I586" i="1"/>
  <c r="J586" i="1"/>
  <c r="H587" i="1"/>
  <c r="I587" i="1"/>
  <c r="J587" i="1"/>
  <c r="H588" i="1"/>
  <c r="I588" i="1"/>
  <c r="J588" i="1"/>
  <c r="H591" i="1"/>
  <c r="I591" i="1"/>
  <c r="J591" i="1"/>
  <c r="H592" i="1"/>
  <c r="I592" i="1"/>
  <c r="J592" i="1"/>
  <c r="H593" i="1"/>
  <c r="I593" i="1"/>
  <c r="J593" i="1"/>
  <c r="H594" i="1"/>
  <c r="I594" i="1"/>
  <c r="J594" i="1"/>
  <c r="H595" i="1"/>
  <c r="I595" i="1"/>
  <c r="J595" i="1"/>
  <c r="H596" i="1"/>
  <c r="I596" i="1"/>
  <c r="J596" i="1"/>
  <c r="H597" i="1"/>
  <c r="I597" i="1"/>
  <c r="J597" i="1"/>
  <c r="H600" i="1"/>
  <c r="I600" i="1"/>
  <c r="J600" i="1"/>
  <c r="H601" i="1"/>
  <c r="I601" i="1"/>
  <c r="J601" i="1"/>
  <c r="H602" i="1"/>
  <c r="I602" i="1"/>
  <c r="J602" i="1"/>
  <c r="H603" i="1"/>
  <c r="I603" i="1"/>
  <c r="J603" i="1"/>
  <c r="H604" i="1"/>
  <c r="I604" i="1"/>
  <c r="J604" i="1"/>
  <c r="H605" i="1"/>
  <c r="I605" i="1"/>
  <c r="J605" i="1"/>
  <c r="H608" i="1"/>
  <c r="I608" i="1"/>
  <c r="J608" i="1"/>
  <c r="H609" i="1"/>
  <c r="I609" i="1"/>
  <c r="J609" i="1"/>
  <c r="H610" i="1"/>
  <c r="I610" i="1"/>
  <c r="J610" i="1"/>
  <c r="H613" i="1"/>
  <c r="I613" i="1"/>
  <c r="J613" i="1"/>
  <c r="H614" i="1"/>
  <c r="I614" i="1"/>
  <c r="J614" i="1"/>
  <c r="H615" i="1"/>
  <c r="I615" i="1"/>
  <c r="J615" i="1"/>
  <c r="H616" i="1"/>
  <c r="I616" i="1"/>
  <c r="J616" i="1"/>
  <c r="H617" i="1"/>
  <c r="I617" i="1"/>
  <c r="J617" i="1"/>
  <c r="H620" i="1"/>
  <c r="I620" i="1"/>
  <c r="J620" i="1"/>
  <c r="H621" i="1"/>
  <c r="I621" i="1"/>
  <c r="J621" i="1"/>
  <c r="H622" i="1"/>
  <c r="I622" i="1"/>
  <c r="J622" i="1"/>
  <c r="H623" i="1"/>
  <c r="I623" i="1"/>
  <c r="J623" i="1"/>
  <c r="H624" i="1"/>
  <c r="I624" i="1"/>
  <c r="J624" i="1"/>
  <c r="H625" i="1"/>
  <c r="I625" i="1"/>
  <c r="J625" i="1"/>
  <c r="H626" i="1"/>
  <c r="I626" i="1"/>
  <c r="J626" i="1"/>
  <c r="H627" i="1"/>
  <c r="I627" i="1"/>
  <c r="J627" i="1"/>
  <c r="H628" i="1"/>
  <c r="I628" i="1"/>
  <c r="J628" i="1"/>
  <c r="H629" i="1"/>
  <c r="I629" i="1"/>
  <c r="J629" i="1"/>
  <c r="H630" i="1"/>
  <c r="I630" i="1"/>
  <c r="J630" i="1"/>
  <c r="H631" i="1"/>
  <c r="I631" i="1"/>
  <c r="J631" i="1"/>
  <c r="H632" i="1"/>
  <c r="I632" i="1"/>
  <c r="J632" i="1"/>
  <c r="H633" i="1"/>
  <c r="I633" i="1"/>
  <c r="J633" i="1"/>
  <c r="H634" i="1"/>
  <c r="I634" i="1"/>
  <c r="J634" i="1"/>
  <c r="H635" i="1"/>
  <c r="I635" i="1"/>
  <c r="J635" i="1"/>
  <c r="H636" i="1"/>
  <c r="I636" i="1"/>
  <c r="J636" i="1"/>
  <c r="H637" i="1"/>
  <c r="I637" i="1"/>
  <c r="J637" i="1"/>
  <c r="H638" i="1"/>
  <c r="I638" i="1"/>
  <c r="J638" i="1"/>
  <c r="H639" i="1"/>
  <c r="I639" i="1"/>
  <c r="J639" i="1"/>
  <c r="H640" i="1"/>
  <c r="I640" i="1"/>
  <c r="J640" i="1"/>
  <c r="H643" i="1"/>
  <c r="I643" i="1"/>
  <c r="J643" i="1"/>
  <c r="H644" i="1"/>
  <c r="I644" i="1"/>
  <c r="J644" i="1"/>
  <c r="H645" i="1"/>
  <c r="I645" i="1"/>
  <c r="J645" i="1"/>
  <c r="H646" i="1"/>
  <c r="I646" i="1"/>
  <c r="J646" i="1"/>
  <c r="H647" i="1"/>
  <c r="I647" i="1"/>
  <c r="J647" i="1"/>
  <c r="H648" i="1"/>
  <c r="I648" i="1"/>
  <c r="J648" i="1"/>
  <c r="H649" i="1"/>
  <c r="I649" i="1"/>
  <c r="J649" i="1"/>
  <c r="H650" i="1"/>
  <c r="I650" i="1"/>
  <c r="J650" i="1"/>
  <c r="H651" i="1"/>
  <c r="I651" i="1"/>
  <c r="J651" i="1"/>
  <c r="H654" i="1"/>
  <c r="I654" i="1"/>
  <c r="J654" i="1"/>
  <c r="H655" i="1"/>
  <c r="I655" i="1"/>
  <c r="J655" i="1"/>
  <c r="H656" i="1"/>
  <c r="I656" i="1"/>
  <c r="J656" i="1"/>
  <c r="H657" i="1"/>
  <c r="I657" i="1"/>
  <c r="J657" i="1"/>
  <c r="H658" i="1"/>
  <c r="I658" i="1"/>
  <c r="J658" i="1"/>
  <c r="H659" i="1"/>
  <c r="I659" i="1"/>
  <c r="J659" i="1"/>
  <c r="H660" i="1"/>
  <c r="I660" i="1"/>
  <c r="J660" i="1"/>
  <c r="H661" i="1"/>
  <c r="I661" i="1"/>
  <c r="J661" i="1"/>
  <c r="H662" i="1"/>
  <c r="I662" i="1"/>
  <c r="J662" i="1"/>
  <c r="H663" i="1"/>
  <c r="I663" i="1"/>
  <c r="J663" i="1"/>
  <c r="H664" i="1"/>
  <c r="I664" i="1"/>
  <c r="J664" i="1"/>
  <c r="H665" i="1"/>
  <c r="I665" i="1"/>
  <c r="J665" i="1"/>
  <c r="H666" i="1"/>
  <c r="I666" i="1"/>
  <c r="J666" i="1"/>
  <c r="H669" i="1"/>
  <c r="I669" i="1"/>
  <c r="J669" i="1"/>
  <c r="H670" i="1"/>
  <c r="I670" i="1"/>
  <c r="J670" i="1"/>
  <c r="H671" i="1"/>
  <c r="I671" i="1"/>
  <c r="J671" i="1"/>
  <c r="H672" i="1"/>
  <c r="I672" i="1"/>
  <c r="J672" i="1"/>
  <c r="H673" i="1"/>
  <c r="I673" i="1"/>
  <c r="J673" i="1"/>
  <c r="H674" i="1"/>
  <c r="I674" i="1"/>
  <c r="J674" i="1"/>
  <c r="H675" i="1"/>
  <c r="I675" i="1"/>
  <c r="J675" i="1"/>
  <c r="H676" i="1"/>
  <c r="I676" i="1"/>
  <c r="J676" i="1"/>
  <c r="H677" i="1"/>
  <c r="I677" i="1"/>
  <c r="J677" i="1"/>
  <c r="H678" i="1"/>
  <c r="I678" i="1"/>
  <c r="J678" i="1"/>
  <c r="H679" i="1"/>
  <c r="I679" i="1"/>
  <c r="J679" i="1"/>
  <c r="H680" i="1"/>
  <c r="I680" i="1"/>
  <c r="J680" i="1"/>
  <c r="H681" i="1"/>
  <c r="I681" i="1"/>
  <c r="J681" i="1"/>
  <c r="H682" i="1"/>
  <c r="I682" i="1"/>
  <c r="J682" i="1"/>
  <c r="H683" i="1"/>
  <c r="I683" i="1"/>
  <c r="J683" i="1"/>
  <c r="H684" i="1"/>
  <c r="I684" i="1"/>
  <c r="J684" i="1"/>
  <c r="H685" i="1"/>
  <c r="I685" i="1"/>
  <c r="J685" i="1"/>
  <c r="H686" i="1"/>
  <c r="I686" i="1"/>
  <c r="J686" i="1"/>
  <c r="H687" i="1"/>
  <c r="I687" i="1"/>
  <c r="J687" i="1"/>
  <c r="H688" i="1"/>
  <c r="I688" i="1"/>
  <c r="J688" i="1"/>
  <c r="H689" i="1"/>
  <c r="I689" i="1"/>
  <c r="J689" i="1"/>
  <c r="H690" i="1"/>
  <c r="I690" i="1"/>
  <c r="J690" i="1"/>
  <c r="H691" i="1"/>
  <c r="I691" i="1"/>
  <c r="J691" i="1"/>
  <c r="H692" i="1"/>
  <c r="I692" i="1"/>
  <c r="J692" i="1"/>
  <c r="H693" i="1"/>
  <c r="I693" i="1"/>
  <c r="J693" i="1"/>
  <c r="H694" i="1"/>
  <c r="I694" i="1"/>
  <c r="J694" i="1"/>
  <c r="H697" i="1"/>
  <c r="I697" i="1"/>
  <c r="J697" i="1"/>
  <c r="H698" i="1"/>
  <c r="I698" i="1"/>
  <c r="J698" i="1"/>
  <c r="H699" i="1"/>
  <c r="I699" i="1"/>
  <c r="J699" i="1"/>
  <c r="H700" i="1"/>
  <c r="I700" i="1"/>
  <c r="J700" i="1"/>
  <c r="H701" i="1"/>
  <c r="I701" i="1"/>
  <c r="J701" i="1"/>
  <c r="H704" i="1"/>
  <c r="I704" i="1"/>
  <c r="J704" i="1"/>
  <c r="H705" i="1"/>
  <c r="I705" i="1"/>
  <c r="J705" i="1"/>
  <c r="H706" i="1"/>
  <c r="I706" i="1"/>
  <c r="J706" i="1"/>
  <c r="H707" i="1"/>
  <c r="I707" i="1"/>
  <c r="J707" i="1"/>
  <c r="H708" i="1"/>
  <c r="I708" i="1"/>
  <c r="J708" i="1"/>
  <c r="H709" i="1"/>
  <c r="I709" i="1"/>
  <c r="J709" i="1"/>
  <c r="H710" i="1"/>
  <c r="I710" i="1"/>
  <c r="J710" i="1"/>
  <c r="H711" i="1"/>
  <c r="I711" i="1"/>
  <c r="J711" i="1"/>
  <c r="H712" i="1"/>
  <c r="I712" i="1"/>
  <c r="J712" i="1"/>
  <c r="H713" i="1"/>
  <c r="I713" i="1"/>
  <c r="J713" i="1"/>
  <c r="H714" i="1"/>
  <c r="I714" i="1"/>
  <c r="J714" i="1"/>
  <c r="H715" i="1"/>
  <c r="I715" i="1"/>
  <c r="J715" i="1"/>
  <c r="H716" i="1"/>
  <c r="I716" i="1"/>
  <c r="J716" i="1"/>
  <c r="H717" i="1"/>
  <c r="I717" i="1"/>
  <c r="J717" i="1"/>
  <c r="H718" i="1"/>
  <c r="I718" i="1"/>
  <c r="J718" i="1"/>
  <c r="H719" i="1"/>
  <c r="I719" i="1"/>
  <c r="J719" i="1"/>
  <c r="H722" i="1"/>
  <c r="I722" i="1"/>
  <c r="J722" i="1"/>
  <c r="H723" i="1"/>
  <c r="I723" i="1"/>
  <c r="J723" i="1"/>
  <c r="H724" i="1"/>
  <c r="I724" i="1"/>
  <c r="J724" i="1"/>
  <c r="H725" i="1"/>
  <c r="I725" i="1"/>
  <c r="J725" i="1"/>
  <c r="H726" i="1"/>
  <c r="I726" i="1"/>
  <c r="J726" i="1"/>
  <c r="H729" i="1"/>
  <c r="I729" i="1"/>
  <c r="J729" i="1"/>
  <c r="H730" i="1"/>
  <c r="I730" i="1"/>
  <c r="J730" i="1"/>
  <c r="H731" i="1"/>
  <c r="I731" i="1"/>
  <c r="J731" i="1"/>
  <c r="H732" i="1"/>
  <c r="I732" i="1"/>
  <c r="J732" i="1"/>
  <c r="H733" i="1"/>
  <c r="I733" i="1"/>
  <c r="J733" i="1"/>
  <c r="H734" i="1"/>
  <c r="I734" i="1"/>
  <c r="J734" i="1"/>
  <c r="H735" i="1"/>
  <c r="I735" i="1"/>
  <c r="J735" i="1"/>
  <c r="H736" i="1"/>
  <c r="I736" i="1"/>
  <c r="J736" i="1"/>
  <c r="H739" i="1"/>
  <c r="I739" i="1"/>
  <c r="J739" i="1"/>
  <c r="H740" i="1"/>
  <c r="I740" i="1"/>
  <c r="J740" i="1"/>
  <c r="H741" i="1"/>
  <c r="I741" i="1"/>
  <c r="J741" i="1"/>
  <c r="H742" i="1"/>
  <c r="I742" i="1"/>
  <c r="J742" i="1"/>
  <c r="H743" i="1"/>
  <c r="I743" i="1"/>
  <c r="J743" i="1"/>
  <c r="H744" i="1"/>
  <c r="I744" i="1"/>
  <c r="J744" i="1"/>
  <c r="H745" i="1"/>
  <c r="I745" i="1"/>
  <c r="J745" i="1"/>
  <c r="H748" i="1"/>
  <c r="I748" i="1"/>
  <c r="J748" i="1"/>
  <c r="H749" i="1"/>
  <c r="I749" i="1"/>
  <c r="J749" i="1"/>
  <c r="H750" i="1"/>
  <c r="I750" i="1"/>
  <c r="J750" i="1"/>
  <c r="H751" i="1"/>
  <c r="I751" i="1"/>
  <c r="J751" i="1"/>
  <c r="H752" i="1"/>
  <c r="I752" i="1"/>
  <c r="J752" i="1"/>
  <c r="H753" i="1"/>
  <c r="I753" i="1"/>
  <c r="J753" i="1"/>
  <c r="H754" i="1"/>
  <c r="I754" i="1"/>
  <c r="J754" i="1"/>
  <c r="H755" i="1"/>
  <c r="I755" i="1"/>
  <c r="J755" i="1"/>
  <c r="H756" i="1"/>
  <c r="I756" i="1"/>
  <c r="J756" i="1"/>
  <c r="H757" i="1"/>
  <c r="I757" i="1"/>
  <c r="J757" i="1"/>
  <c r="H758" i="1"/>
  <c r="I758" i="1"/>
  <c r="J758" i="1"/>
  <c r="H759" i="1"/>
  <c r="I759" i="1"/>
  <c r="J759" i="1"/>
  <c r="H760" i="1"/>
  <c r="I760" i="1"/>
  <c r="J760" i="1"/>
  <c r="H763" i="1"/>
  <c r="I763" i="1"/>
  <c r="J763" i="1"/>
  <c r="H764" i="1"/>
  <c r="I764" i="1"/>
  <c r="J764" i="1"/>
  <c r="H767" i="1"/>
  <c r="I767" i="1"/>
  <c r="J767" i="1"/>
  <c r="H768" i="1"/>
  <c r="I768" i="1"/>
  <c r="J768" i="1"/>
  <c r="H769" i="1"/>
  <c r="I769" i="1"/>
  <c r="J769" i="1"/>
  <c r="H770" i="1"/>
  <c r="I770" i="1"/>
  <c r="J770" i="1"/>
  <c r="H771" i="1"/>
  <c r="I771" i="1"/>
  <c r="J771" i="1"/>
  <c r="H772" i="1"/>
  <c r="I772" i="1"/>
  <c r="J772" i="1"/>
  <c r="H773" i="1"/>
  <c r="I773" i="1"/>
  <c r="J773" i="1"/>
  <c r="H774" i="1"/>
  <c r="I774" i="1"/>
  <c r="J774" i="1"/>
  <c r="H775" i="1"/>
  <c r="I775" i="1"/>
  <c r="J775" i="1"/>
  <c r="H776" i="1"/>
  <c r="I776" i="1"/>
  <c r="J776" i="1"/>
  <c r="H777" i="1"/>
  <c r="I777" i="1"/>
  <c r="J777" i="1"/>
  <c r="H778" i="1"/>
  <c r="I778" i="1"/>
  <c r="J778" i="1"/>
  <c r="H779" i="1"/>
  <c r="I779" i="1"/>
  <c r="J779" i="1"/>
  <c r="H782" i="1"/>
  <c r="I782" i="1"/>
  <c r="J782" i="1"/>
  <c r="H783" i="1"/>
  <c r="I783" i="1"/>
  <c r="J783" i="1"/>
  <c r="H784" i="1"/>
  <c r="I784" i="1"/>
  <c r="J784" i="1"/>
  <c r="H785" i="1"/>
  <c r="I785" i="1"/>
  <c r="J785" i="1"/>
  <c r="H786" i="1"/>
  <c r="I786" i="1"/>
  <c r="J786" i="1"/>
  <c r="H787" i="1"/>
  <c r="I787" i="1"/>
  <c r="J787" i="1"/>
  <c r="H788" i="1"/>
  <c r="I788" i="1"/>
  <c r="J788" i="1"/>
  <c r="H789" i="1"/>
  <c r="I789" i="1"/>
  <c r="J789" i="1"/>
  <c r="H792" i="1"/>
  <c r="I792" i="1"/>
  <c r="J792" i="1"/>
  <c r="H793" i="1"/>
  <c r="I793" i="1"/>
  <c r="J793" i="1"/>
  <c r="H796" i="1"/>
  <c r="I796" i="1"/>
  <c r="J796" i="1"/>
  <c r="H797" i="1"/>
  <c r="I797" i="1"/>
  <c r="J797" i="1"/>
  <c r="H798" i="1"/>
  <c r="I798" i="1"/>
  <c r="J798" i="1"/>
  <c r="H799" i="1"/>
  <c r="I799" i="1"/>
  <c r="J799" i="1"/>
  <c r="H800" i="1"/>
  <c r="I800" i="1"/>
  <c r="J800" i="1"/>
  <c r="H801" i="1"/>
  <c r="I801" i="1"/>
  <c r="J801" i="1"/>
  <c r="H802" i="1"/>
  <c r="I802" i="1"/>
  <c r="J802" i="1"/>
  <c r="H805" i="1"/>
  <c r="I805" i="1"/>
  <c r="J805" i="1"/>
  <c r="H806" i="1"/>
  <c r="I806" i="1"/>
  <c r="J806" i="1"/>
  <c r="H807" i="1"/>
  <c r="I807" i="1"/>
  <c r="J807" i="1"/>
  <c r="H808" i="1"/>
  <c r="I808" i="1"/>
  <c r="J808" i="1"/>
  <c r="H809" i="1"/>
  <c r="I809" i="1"/>
  <c r="J809" i="1"/>
  <c r="H810" i="1"/>
  <c r="I810" i="1"/>
  <c r="J810" i="1"/>
  <c r="H811" i="1"/>
  <c r="I811" i="1"/>
  <c r="J811" i="1"/>
  <c r="H812" i="1"/>
  <c r="I812" i="1"/>
  <c r="J812" i="1"/>
  <c r="H813" i="1"/>
  <c r="I813" i="1"/>
  <c r="J813" i="1"/>
  <c r="H814" i="1"/>
  <c r="I814" i="1"/>
  <c r="J814" i="1"/>
  <c r="H815" i="1"/>
  <c r="I815" i="1"/>
  <c r="J815" i="1"/>
  <c r="H816" i="1"/>
  <c r="I816" i="1"/>
  <c r="J816" i="1"/>
  <c r="H817" i="1"/>
  <c r="I817" i="1"/>
  <c r="J817" i="1"/>
  <c r="H818" i="1"/>
  <c r="I818" i="1"/>
  <c r="J818" i="1"/>
  <c r="H819" i="1"/>
  <c r="I819" i="1"/>
  <c r="J819" i="1"/>
  <c r="H820" i="1"/>
  <c r="I820" i="1"/>
  <c r="J820" i="1"/>
  <c r="H821" i="1"/>
  <c r="I821" i="1"/>
  <c r="J821" i="1"/>
  <c r="H824" i="1"/>
  <c r="I824" i="1"/>
  <c r="J824" i="1"/>
  <c r="H825" i="1"/>
  <c r="I825" i="1"/>
  <c r="J825" i="1"/>
  <c r="H828" i="1"/>
  <c r="I828" i="1"/>
  <c r="J828" i="1"/>
  <c r="H829" i="1"/>
  <c r="I829" i="1"/>
  <c r="J829" i="1"/>
  <c r="H830" i="1"/>
  <c r="I830" i="1"/>
  <c r="J830" i="1"/>
  <c r="H831" i="1"/>
  <c r="I831" i="1"/>
  <c r="J831" i="1"/>
  <c r="H832" i="1"/>
  <c r="I832" i="1"/>
  <c r="J832" i="1"/>
  <c r="H833" i="1"/>
  <c r="I833" i="1"/>
  <c r="J833" i="1"/>
  <c r="H834" i="1"/>
  <c r="I834" i="1"/>
  <c r="J834" i="1"/>
  <c r="H835" i="1"/>
  <c r="I835" i="1"/>
  <c r="J835" i="1"/>
  <c r="H836" i="1"/>
  <c r="I836" i="1"/>
  <c r="J836" i="1"/>
  <c r="H837" i="1"/>
  <c r="I837" i="1"/>
  <c r="J837" i="1"/>
  <c r="H838" i="1"/>
  <c r="I838" i="1"/>
  <c r="J838" i="1"/>
  <c r="H839" i="1"/>
  <c r="I839" i="1"/>
  <c r="J839" i="1"/>
  <c r="H840" i="1"/>
  <c r="I840" i="1"/>
  <c r="J840" i="1"/>
  <c r="H841" i="1"/>
  <c r="I841" i="1"/>
  <c r="J841" i="1"/>
  <c r="H842" i="1"/>
  <c r="I842" i="1"/>
  <c r="J842" i="1"/>
  <c r="H843" i="1"/>
  <c r="I843" i="1"/>
  <c r="J843" i="1"/>
  <c r="H844" i="1"/>
  <c r="I844" i="1"/>
  <c r="J844" i="1"/>
  <c r="H845" i="1"/>
  <c r="I845" i="1"/>
  <c r="J845" i="1"/>
  <c r="H846" i="1"/>
  <c r="I846" i="1"/>
  <c r="J846" i="1"/>
  <c r="H847" i="1"/>
  <c r="I847" i="1"/>
  <c r="J847" i="1"/>
  <c r="H848" i="1"/>
  <c r="I848" i="1"/>
  <c r="J848" i="1"/>
  <c r="H849" i="1"/>
  <c r="I849" i="1"/>
  <c r="J849" i="1"/>
  <c r="H850" i="1"/>
  <c r="I850" i="1"/>
  <c r="J850" i="1"/>
  <c r="H851" i="1"/>
  <c r="I851" i="1"/>
  <c r="J851" i="1"/>
  <c r="H852" i="1"/>
  <c r="I852" i="1"/>
  <c r="J852" i="1"/>
  <c r="H855" i="1"/>
  <c r="I855" i="1"/>
  <c r="J855" i="1"/>
  <c r="H856" i="1"/>
  <c r="I856" i="1"/>
  <c r="J856" i="1"/>
  <c r="H857" i="1"/>
  <c r="I857" i="1"/>
  <c r="J857" i="1"/>
  <c r="H858" i="1"/>
  <c r="I858" i="1"/>
  <c r="J858" i="1"/>
  <c r="H859" i="1"/>
  <c r="I859" i="1"/>
  <c r="J859" i="1"/>
  <c r="H862" i="1"/>
  <c r="I862" i="1"/>
  <c r="J862" i="1"/>
  <c r="H863" i="1"/>
  <c r="I863" i="1"/>
  <c r="J863" i="1"/>
  <c r="H864" i="1"/>
  <c r="I864" i="1"/>
  <c r="J864" i="1"/>
  <c r="H865" i="1"/>
  <c r="I865" i="1"/>
  <c r="J865" i="1"/>
  <c r="H866" i="1"/>
  <c r="I866" i="1"/>
  <c r="J866" i="1"/>
  <c r="H867" i="1"/>
  <c r="I867" i="1"/>
  <c r="J867" i="1"/>
  <c r="H868" i="1"/>
  <c r="I868" i="1"/>
  <c r="J868" i="1"/>
  <c r="H869" i="1"/>
  <c r="I869" i="1"/>
  <c r="J869" i="1"/>
  <c r="H870" i="1"/>
  <c r="I870" i="1"/>
  <c r="J870" i="1"/>
  <c r="H873" i="1"/>
  <c r="I873" i="1"/>
  <c r="J873" i="1"/>
  <c r="H874" i="1"/>
  <c r="I874" i="1"/>
  <c r="J874" i="1"/>
  <c r="H875" i="1"/>
  <c r="I875" i="1"/>
  <c r="J875" i="1"/>
  <c r="H876" i="1"/>
  <c r="I876" i="1"/>
  <c r="J876" i="1"/>
  <c r="H877" i="1"/>
  <c r="I877" i="1"/>
  <c r="J877" i="1"/>
  <c r="H880" i="1"/>
  <c r="I880" i="1"/>
  <c r="J880" i="1"/>
  <c r="H881" i="1"/>
  <c r="I881" i="1"/>
  <c r="J881" i="1"/>
  <c r="H882" i="1"/>
  <c r="I882" i="1"/>
  <c r="J882" i="1"/>
  <c r="H883" i="1"/>
  <c r="I883" i="1"/>
  <c r="J883" i="1"/>
  <c r="H884" i="1"/>
  <c r="I884" i="1"/>
  <c r="J884" i="1"/>
  <c r="H885" i="1"/>
  <c r="I885" i="1"/>
  <c r="J885" i="1"/>
  <c r="H886" i="1"/>
  <c r="I886" i="1"/>
  <c r="J886" i="1"/>
  <c r="H887" i="1"/>
  <c r="I887" i="1"/>
  <c r="J887" i="1"/>
  <c r="H890" i="1"/>
  <c r="I890" i="1"/>
  <c r="J890" i="1"/>
  <c r="H891" i="1"/>
  <c r="I891" i="1"/>
  <c r="J891" i="1"/>
  <c r="H892" i="1"/>
  <c r="I892" i="1"/>
  <c r="J892" i="1"/>
  <c r="H893" i="1"/>
  <c r="I893" i="1"/>
  <c r="J893" i="1"/>
  <c r="H894" i="1"/>
  <c r="I894" i="1"/>
  <c r="J894" i="1"/>
  <c r="H895" i="1"/>
  <c r="I895" i="1"/>
  <c r="J895" i="1"/>
  <c r="H898" i="1"/>
  <c r="I898" i="1"/>
  <c r="J898" i="1"/>
  <c r="H899" i="1"/>
  <c r="I899" i="1"/>
  <c r="J899" i="1"/>
  <c r="H900" i="1"/>
  <c r="I900" i="1"/>
  <c r="J900" i="1"/>
  <c r="H901" i="1"/>
  <c r="I901" i="1"/>
  <c r="J901" i="1"/>
  <c r="H902" i="1"/>
  <c r="I902" i="1"/>
  <c r="J902" i="1"/>
  <c r="H903" i="1"/>
  <c r="I903" i="1"/>
  <c r="J903" i="1"/>
  <c r="H904" i="1"/>
  <c r="I904" i="1"/>
  <c r="J904" i="1"/>
  <c r="H905" i="1"/>
  <c r="I905" i="1"/>
  <c r="J905" i="1"/>
  <c r="H906" i="1"/>
  <c r="I906" i="1"/>
  <c r="J906" i="1"/>
  <c r="H907" i="1"/>
  <c r="I907" i="1"/>
  <c r="J907" i="1"/>
  <c r="H910" i="1"/>
  <c r="I910" i="1"/>
  <c r="J910" i="1"/>
  <c r="H911" i="1"/>
  <c r="I911" i="1"/>
  <c r="J911" i="1"/>
  <c r="H912" i="1"/>
  <c r="I912" i="1"/>
  <c r="J912" i="1"/>
  <c r="H913" i="1"/>
  <c r="I913" i="1"/>
  <c r="J913" i="1"/>
  <c r="H916" i="1"/>
  <c r="I916" i="1"/>
  <c r="J916" i="1"/>
  <c r="H917" i="1"/>
  <c r="I917" i="1"/>
  <c r="J917" i="1"/>
  <c r="H918" i="1"/>
  <c r="I918" i="1"/>
  <c r="J918" i="1"/>
  <c r="H919" i="1"/>
  <c r="I919" i="1"/>
  <c r="J919" i="1"/>
  <c r="H920" i="1"/>
  <c r="I920" i="1"/>
  <c r="J920" i="1"/>
  <c r="H921" i="1"/>
  <c r="I921" i="1"/>
  <c r="J921" i="1"/>
  <c r="H922" i="1"/>
  <c r="I922" i="1"/>
  <c r="J922" i="1"/>
  <c r="H923" i="1"/>
  <c r="I923" i="1"/>
  <c r="J923" i="1"/>
  <c r="H924" i="1"/>
  <c r="I924" i="1"/>
  <c r="J924" i="1"/>
  <c r="H927" i="1"/>
  <c r="I927" i="1"/>
  <c r="J927" i="1"/>
  <c r="H928" i="1"/>
  <c r="I928" i="1"/>
  <c r="J928" i="1"/>
  <c r="H929" i="1"/>
  <c r="I929" i="1"/>
  <c r="J929" i="1"/>
  <c r="H932" i="1"/>
  <c r="I932" i="1"/>
  <c r="J932" i="1"/>
  <c r="H933" i="1"/>
  <c r="I933" i="1"/>
  <c r="J933" i="1"/>
  <c r="H934" i="1"/>
  <c r="I934" i="1"/>
  <c r="J934" i="1"/>
  <c r="H937" i="1"/>
  <c r="I937" i="1"/>
  <c r="J937" i="1"/>
  <c r="H938" i="1"/>
  <c r="I938" i="1"/>
  <c r="J938" i="1"/>
  <c r="H939" i="1"/>
  <c r="I939" i="1"/>
  <c r="J939" i="1"/>
  <c r="H940" i="1"/>
  <c r="I940" i="1"/>
  <c r="J940" i="1"/>
  <c r="H941" i="1"/>
  <c r="I941" i="1"/>
  <c r="J941" i="1"/>
  <c r="H942" i="1"/>
  <c r="I942" i="1"/>
  <c r="J942" i="1"/>
  <c r="H943" i="1"/>
  <c r="I943" i="1"/>
  <c r="J943" i="1"/>
  <c r="H944" i="1"/>
  <c r="I944" i="1"/>
  <c r="J944" i="1"/>
  <c r="H945" i="1"/>
  <c r="I945" i="1"/>
  <c r="J945" i="1"/>
  <c r="H946" i="1"/>
  <c r="I946" i="1"/>
  <c r="J946" i="1"/>
  <c r="H947" i="1"/>
  <c r="I947" i="1"/>
  <c r="J947" i="1"/>
  <c r="H948" i="1"/>
  <c r="I948" i="1"/>
  <c r="J948" i="1"/>
  <c r="H949" i="1"/>
  <c r="I949" i="1"/>
  <c r="J949" i="1"/>
  <c r="H950" i="1"/>
  <c r="I950" i="1"/>
  <c r="J950" i="1"/>
  <c r="H951" i="1"/>
  <c r="I951" i="1"/>
  <c r="J951" i="1"/>
  <c r="H952" i="1"/>
  <c r="I952" i="1"/>
  <c r="J952" i="1"/>
  <c r="H953" i="1"/>
  <c r="I953" i="1"/>
  <c r="J953" i="1"/>
  <c r="H954" i="1"/>
  <c r="I954" i="1"/>
  <c r="J954" i="1"/>
  <c r="H955" i="1"/>
  <c r="I955" i="1"/>
  <c r="J955" i="1"/>
  <c r="H956" i="1"/>
  <c r="I956" i="1"/>
  <c r="J956" i="1"/>
  <c r="H957" i="1"/>
  <c r="I957" i="1"/>
  <c r="J957" i="1"/>
  <c r="H960" i="1"/>
  <c r="I960" i="1"/>
  <c r="J960" i="1"/>
  <c r="H961" i="1"/>
  <c r="I961" i="1"/>
  <c r="J961" i="1"/>
  <c r="H962" i="1"/>
  <c r="I962" i="1"/>
  <c r="J962" i="1"/>
  <c r="H963" i="1"/>
  <c r="I963" i="1"/>
  <c r="J963" i="1"/>
  <c r="H964" i="1"/>
  <c r="I964" i="1"/>
  <c r="J964" i="1"/>
  <c r="H965" i="1"/>
  <c r="I965" i="1"/>
  <c r="J965" i="1"/>
  <c r="H966" i="1"/>
  <c r="I966" i="1"/>
  <c r="J966" i="1"/>
  <c r="H967" i="1"/>
  <c r="I967" i="1"/>
  <c r="J967" i="1"/>
  <c r="H968" i="1"/>
  <c r="I968" i="1"/>
  <c r="J968" i="1"/>
  <c r="H969" i="1"/>
  <c r="I969" i="1"/>
  <c r="J969" i="1"/>
  <c r="H970" i="1"/>
  <c r="I970" i="1"/>
  <c r="J970" i="1"/>
  <c r="H971" i="1"/>
  <c r="I971" i="1"/>
  <c r="J971" i="1"/>
  <c r="H972" i="1"/>
  <c r="I972" i="1"/>
  <c r="J972" i="1"/>
  <c r="H973" i="1"/>
  <c r="I973" i="1"/>
  <c r="J973" i="1"/>
  <c r="H974" i="1"/>
  <c r="I974" i="1"/>
  <c r="J974" i="1"/>
  <c r="H977" i="1"/>
  <c r="I977" i="1"/>
  <c r="J977" i="1"/>
  <c r="H978" i="1"/>
  <c r="I978" i="1"/>
  <c r="J978" i="1"/>
  <c r="H979" i="1"/>
  <c r="I979" i="1"/>
  <c r="J979" i="1"/>
  <c r="H982" i="1"/>
  <c r="I982" i="1"/>
  <c r="J982" i="1"/>
  <c r="H983" i="1"/>
  <c r="I983" i="1"/>
  <c r="J983" i="1"/>
  <c r="H984" i="1"/>
  <c r="I984" i="1"/>
  <c r="J984" i="1"/>
  <c r="H985" i="1"/>
  <c r="I985" i="1"/>
  <c r="J985" i="1"/>
  <c r="H986" i="1"/>
  <c r="I986" i="1"/>
  <c r="J986" i="1"/>
  <c r="H987" i="1"/>
  <c r="I987" i="1"/>
  <c r="J987" i="1"/>
  <c r="H988" i="1"/>
  <c r="I988" i="1"/>
  <c r="J988" i="1"/>
  <c r="H989" i="1"/>
  <c r="I989" i="1"/>
  <c r="J989" i="1"/>
  <c r="H990" i="1"/>
  <c r="I990" i="1"/>
  <c r="J990" i="1"/>
  <c r="H991" i="1"/>
  <c r="I991" i="1"/>
  <c r="J991" i="1"/>
  <c r="H992" i="1"/>
  <c r="I992" i="1"/>
  <c r="J992" i="1"/>
  <c r="H993" i="1"/>
  <c r="I993" i="1"/>
  <c r="J993" i="1"/>
  <c r="H994" i="1"/>
  <c r="I994" i="1"/>
  <c r="J994" i="1"/>
  <c r="H995" i="1"/>
  <c r="I995" i="1"/>
  <c r="J995" i="1"/>
  <c r="H996" i="1"/>
  <c r="I996" i="1"/>
  <c r="J996" i="1"/>
  <c r="H999" i="1"/>
  <c r="I999" i="1"/>
  <c r="J999" i="1"/>
  <c r="H1000" i="1"/>
  <c r="I1000" i="1"/>
  <c r="J1000" i="1"/>
  <c r="H1001" i="1"/>
  <c r="I1001" i="1"/>
  <c r="J1001" i="1"/>
  <c r="H1002" i="1"/>
  <c r="I1002" i="1"/>
  <c r="J1002" i="1"/>
  <c r="H1003" i="1"/>
  <c r="I1003" i="1"/>
  <c r="J1003" i="1"/>
  <c r="H1006" i="1"/>
  <c r="I1006" i="1"/>
  <c r="J1006" i="1"/>
  <c r="H1007" i="1"/>
  <c r="I1007" i="1"/>
  <c r="J1007" i="1"/>
  <c r="H1008" i="1"/>
  <c r="I1008" i="1"/>
  <c r="J1008" i="1"/>
  <c r="H1009" i="1"/>
  <c r="I1009" i="1"/>
  <c r="J1009" i="1"/>
  <c r="H1010" i="1"/>
  <c r="I1010" i="1"/>
  <c r="J1010" i="1"/>
  <c r="H1011" i="1"/>
  <c r="I1011" i="1"/>
  <c r="J1011" i="1"/>
  <c r="H1012" i="1"/>
  <c r="I1012" i="1"/>
  <c r="J1012" i="1"/>
  <c r="H1013" i="1"/>
  <c r="I1013" i="1"/>
  <c r="J1013" i="1"/>
  <c r="H1016" i="1"/>
  <c r="I1016" i="1"/>
  <c r="J1016" i="1"/>
  <c r="H1017" i="1"/>
  <c r="I1017" i="1"/>
  <c r="J1017" i="1"/>
  <c r="H1018" i="1"/>
  <c r="I1018" i="1"/>
  <c r="J1018" i="1"/>
  <c r="H1019" i="1"/>
  <c r="I1019" i="1"/>
  <c r="J1019" i="1"/>
  <c r="H1020" i="1"/>
  <c r="I1020" i="1"/>
  <c r="J1020" i="1"/>
  <c r="H1021" i="1"/>
  <c r="I1021" i="1"/>
  <c r="J1021" i="1"/>
  <c r="H1022" i="1"/>
  <c r="I1022" i="1"/>
  <c r="J1022" i="1"/>
  <c r="H1023" i="1"/>
  <c r="I1023" i="1"/>
  <c r="J1023" i="1"/>
  <c r="H1024" i="1"/>
  <c r="I1024" i="1"/>
  <c r="J1024" i="1"/>
  <c r="H1025" i="1"/>
  <c r="I1025" i="1"/>
  <c r="J1025" i="1"/>
  <c r="H1028" i="1"/>
  <c r="I1028" i="1"/>
  <c r="J1028" i="1"/>
  <c r="H1029" i="1"/>
  <c r="I1029" i="1"/>
  <c r="J1029" i="1"/>
  <c r="H1030" i="1"/>
  <c r="I1030" i="1"/>
  <c r="J1030" i="1"/>
  <c r="H1031" i="1"/>
  <c r="I1031" i="1"/>
  <c r="J1031" i="1"/>
  <c r="H1032" i="1"/>
  <c r="I1032" i="1"/>
  <c r="J1032" i="1"/>
  <c r="H1033" i="1"/>
  <c r="I1033" i="1"/>
  <c r="J1033" i="1"/>
  <c r="H1034" i="1"/>
  <c r="I1034" i="1"/>
  <c r="J1034" i="1"/>
  <c r="H1035" i="1"/>
  <c r="I1035" i="1"/>
  <c r="J1035" i="1"/>
  <c r="H1038" i="1"/>
  <c r="I1038" i="1"/>
  <c r="J1038" i="1"/>
  <c r="H1039" i="1"/>
  <c r="I1039" i="1"/>
  <c r="J1039" i="1"/>
  <c r="H1040" i="1"/>
  <c r="I1040" i="1"/>
  <c r="J1040" i="1"/>
  <c r="H1041" i="1"/>
  <c r="I1041" i="1"/>
  <c r="J1041" i="1"/>
  <c r="H1042" i="1"/>
  <c r="I1042" i="1"/>
  <c r="J1042" i="1"/>
  <c r="H1043" i="1"/>
  <c r="I1043" i="1"/>
  <c r="J1043" i="1"/>
  <c r="H1044" i="1"/>
  <c r="I1044" i="1"/>
  <c r="J1044" i="1"/>
  <c r="H1045" i="1"/>
  <c r="I1045" i="1"/>
  <c r="J1045" i="1"/>
  <c r="H1046" i="1"/>
  <c r="I1046" i="1"/>
  <c r="J1046" i="1"/>
  <c r="H1047" i="1"/>
  <c r="I1047" i="1"/>
  <c r="J1047" i="1"/>
  <c r="H1048" i="1"/>
  <c r="I1048" i="1"/>
  <c r="J1048" i="1"/>
  <c r="H1049" i="1"/>
  <c r="I1049" i="1"/>
  <c r="J1049" i="1"/>
  <c r="H1050" i="1"/>
  <c r="I1050" i="1"/>
  <c r="J1050" i="1"/>
  <c r="H1051" i="1"/>
  <c r="I1051" i="1"/>
  <c r="J1051" i="1"/>
  <c r="H1052" i="1"/>
  <c r="I1052" i="1"/>
  <c r="J1052" i="1"/>
  <c r="H1053" i="1"/>
  <c r="I1053" i="1"/>
  <c r="J1053" i="1"/>
  <c r="H1054" i="1"/>
  <c r="I1054" i="1"/>
  <c r="J1054" i="1"/>
  <c r="H1057" i="1"/>
  <c r="I1057" i="1"/>
  <c r="J1057" i="1"/>
  <c r="H1058" i="1"/>
  <c r="I1058" i="1"/>
  <c r="J1058" i="1"/>
  <c r="H1059" i="1"/>
  <c r="I1059" i="1"/>
  <c r="J1059" i="1"/>
  <c r="H1060" i="1"/>
  <c r="I1060" i="1"/>
  <c r="J1060" i="1"/>
  <c r="H1061" i="1"/>
  <c r="I1061" i="1"/>
  <c r="J1061" i="1"/>
  <c r="H1062" i="1"/>
  <c r="I1062" i="1"/>
  <c r="J1062" i="1"/>
  <c r="H1063" i="1"/>
  <c r="I1063" i="1"/>
  <c r="J1063" i="1"/>
  <c r="H1064" i="1"/>
  <c r="I1064" i="1"/>
  <c r="J1064" i="1"/>
  <c r="H1067" i="1"/>
  <c r="I1067" i="1"/>
  <c r="J1067" i="1"/>
  <c r="H1068" i="1"/>
  <c r="I1068" i="1"/>
  <c r="J1068" i="1"/>
  <c r="H1069" i="1"/>
  <c r="I1069" i="1"/>
  <c r="J1069" i="1"/>
  <c r="H1070" i="1"/>
  <c r="I1070" i="1"/>
  <c r="J1070" i="1"/>
  <c r="H1071" i="1"/>
  <c r="I1071" i="1"/>
  <c r="J1071" i="1"/>
  <c r="H1072" i="1"/>
  <c r="I1072" i="1"/>
  <c r="J1072" i="1"/>
  <c r="H1073" i="1"/>
  <c r="I1073" i="1"/>
  <c r="J1073" i="1"/>
  <c r="H1074" i="1"/>
  <c r="I1074" i="1"/>
  <c r="J1074" i="1"/>
  <c r="H1075" i="1"/>
  <c r="I1075" i="1"/>
  <c r="J1075" i="1"/>
  <c r="H1076" i="1"/>
  <c r="I1076" i="1"/>
  <c r="J1076" i="1"/>
  <c r="H1077" i="1"/>
  <c r="I1077" i="1"/>
  <c r="J1077" i="1"/>
  <c r="H1078" i="1"/>
  <c r="I1078" i="1"/>
  <c r="J1078" i="1"/>
  <c r="H1081" i="1"/>
  <c r="I1081" i="1"/>
  <c r="J1081" i="1"/>
  <c r="H1082" i="1"/>
  <c r="I1082" i="1"/>
  <c r="J1082" i="1"/>
  <c r="H1083" i="1"/>
  <c r="I1083" i="1"/>
  <c r="J1083" i="1"/>
  <c r="H1084" i="1"/>
  <c r="I1084" i="1"/>
  <c r="J1084" i="1"/>
  <c r="H1085" i="1"/>
  <c r="I1085" i="1"/>
  <c r="J1085" i="1"/>
  <c r="H1086" i="1"/>
  <c r="I1086" i="1"/>
  <c r="J1086" i="1"/>
  <c r="H1087" i="1"/>
  <c r="I1087" i="1"/>
  <c r="J1087" i="1"/>
  <c r="H1088" i="1"/>
  <c r="I1088" i="1"/>
  <c r="J1088" i="1"/>
  <c r="H1089" i="1"/>
  <c r="I1089" i="1"/>
  <c r="J1089" i="1"/>
  <c r="H1090" i="1"/>
  <c r="I1090" i="1"/>
  <c r="J1090" i="1"/>
  <c r="H1093" i="1"/>
  <c r="I1093" i="1"/>
  <c r="J1093" i="1"/>
  <c r="H1094" i="1"/>
  <c r="I1094" i="1"/>
  <c r="J1094" i="1"/>
  <c r="H1095" i="1"/>
  <c r="I1095" i="1"/>
  <c r="J1095" i="1"/>
  <c r="H1096" i="1"/>
  <c r="I1096" i="1"/>
  <c r="J1096" i="1"/>
  <c r="H1097" i="1"/>
  <c r="I1097" i="1"/>
  <c r="J1097" i="1"/>
  <c r="H1098" i="1"/>
  <c r="I1098" i="1"/>
  <c r="J1098" i="1"/>
  <c r="H1099" i="1"/>
  <c r="I1099" i="1"/>
  <c r="J1099" i="1"/>
  <c r="H1100" i="1"/>
  <c r="I1100" i="1"/>
  <c r="J1100" i="1"/>
  <c r="H1101" i="1"/>
  <c r="I1101" i="1"/>
  <c r="J1101" i="1"/>
  <c r="H1102" i="1"/>
  <c r="I1102" i="1"/>
  <c r="J1102" i="1"/>
  <c r="H1103" i="1"/>
  <c r="I1103" i="1"/>
  <c r="J1103" i="1"/>
  <c r="H1104" i="1"/>
  <c r="I1104" i="1"/>
  <c r="J1104" i="1"/>
  <c r="H1105" i="1"/>
  <c r="I1105" i="1"/>
  <c r="J1105" i="1"/>
  <c r="H1106" i="1"/>
  <c r="I1106" i="1"/>
  <c r="J1106" i="1"/>
  <c r="H1109" i="1"/>
  <c r="I1109" i="1"/>
  <c r="J1109" i="1"/>
  <c r="H1110" i="1"/>
  <c r="I1110" i="1"/>
  <c r="J1110" i="1"/>
  <c r="H1111" i="1"/>
  <c r="I1111" i="1"/>
  <c r="J1111" i="1"/>
  <c r="H1112" i="1"/>
  <c r="I1112" i="1"/>
  <c r="J1112" i="1"/>
  <c r="H1113" i="1"/>
  <c r="I1113" i="1"/>
  <c r="J1113" i="1"/>
  <c r="H1114" i="1"/>
  <c r="I1114" i="1"/>
  <c r="J1114" i="1"/>
  <c r="H1115" i="1"/>
  <c r="I1115" i="1"/>
  <c r="J1115" i="1"/>
  <c r="H1116" i="1"/>
  <c r="I1116" i="1"/>
  <c r="J1116" i="1"/>
  <c r="H1117" i="1"/>
  <c r="I1117" i="1"/>
  <c r="J1117" i="1"/>
  <c r="H1118" i="1"/>
  <c r="I1118" i="1"/>
  <c r="J1118" i="1"/>
  <c r="H1119" i="1"/>
  <c r="I1119" i="1"/>
  <c r="J1119" i="1"/>
  <c r="H1122" i="1"/>
  <c r="I1122" i="1"/>
  <c r="J1122" i="1"/>
  <c r="H1123" i="1"/>
  <c r="I1123" i="1"/>
  <c r="J1123" i="1"/>
  <c r="H1124" i="1"/>
  <c r="I1124" i="1"/>
  <c r="J1124" i="1"/>
  <c r="H1125" i="1"/>
  <c r="I1125" i="1"/>
  <c r="J1125" i="1"/>
  <c r="H1126" i="1"/>
  <c r="I1126" i="1"/>
  <c r="J1126" i="1"/>
  <c r="H1127" i="1"/>
  <c r="I1127" i="1"/>
  <c r="J1127" i="1"/>
  <c r="H1128" i="1"/>
  <c r="I1128" i="1"/>
  <c r="J1128" i="1"/>
  <c r="H1129" i="1"/>
  <c r="I1129" i="1"/>
  <c r="J1129" i="1"/>
  <c r="H1130" i="1"/>
  <c r="I1130" i="1"/>
  <c r="J1130" i="1"/>
  <c r="H1131" i="1"/>
  <c r="I1131" i="1"/>
  <c r="J1131" i="1"/>
  <c r="H1132" i="1"/>
  <c r="I1132" i="1"/>
  <c r="J1132" i="1"/>
  <c r="H1133" i="1"/>
  <c r="I1133" i="1"/>
  <c r="J1133" i="1"/>
  <c r="H1134" i="1"/>
  <c r="I1134" i="1"/>
  <c r="J1134" i="1"/>
  <c r="H1135" i="1"/>
  <c r="I1135" i="1"/>
  <c r="J1135" i="1"/>
  <c r="H1138" i="1"/>
  <c r="I1138" i="1"/>
  <c r="J1138" i="1"/>
  <c r="H1139" i="1"/>
  <c r="I1139" i="1"/>
  <c r="J1139" i="1"/>
  <c r="H1140" i="1"/>
  <c r="I1140" i="1"/>
  <c r="J1140" i="1"/>
  <c r="H1141" i="1"/>
  <c r="I1141" i="1"/>
  <c r="J1141" i="1"/>
  <c r="H1144" i="1"/>
  <c r="I1144" i="1"/>
  <c r="J1144" i="1"/>
  <c r="H1145" i="1"/>
  <c r="I1145" i="1"/>
  <c r="J1145" i="1"/>
  <c r="H1146" i="1"/>
  <c r="I1146" i="1"/>
  <c r="J1146" i="1"/>
  <c r="H1147" i="1"/>
  <c r="I1147" i="1"/>
  <c r="J1147" i="1"/>
  <c r="H1148" i="1"/>
  <c r="I1148" i="1"/>
  <c r="J1148" i="1"/>
  <c r="H1149" i="1"/>
  <c r="I1149" i="1"/>
  <c r="J1149" i="1"/>
  <c r="H1150" i="1"/>
  <c r="I1150" i="1"/>
  <c r="J1150" i="1"/>
  <c r="H1151" i="1"/>
  <c r="I1151" i="1"/>
  <c r="J1151" i="1"/>
  <c r="H1152" i="1"/>
  <c r="I1152" i="1"/>
  <c r="J1152" i="1"/>
  <c r="H1153" i="1"/>
  <c r="I1153" i="1"/>
  <c r="J1153" i="1"/>
  <c r="H1156" i="1"/>
  <c r="I1156" i="1"/>
  <c r="J1156" i="1"/>
  <c r="H1157" i="1"/>
  <c r="I1157" i="1"/>
  <c r="J1157" i="1"/>
  <c r="H1158" i="1"/>
  <c r="I1158" i="1"/>
  <c r="J1158" i="1"/>
  <c r="H1159" i="1"/>
  <c r="I1159" i="1"/>
  <c r="J1159" i="1"/>
  <c r="H1160" i="1"/>
  <c r="I1160" i="1"/>
  <c r="J1160" i="1"/>
  <c r="H1161" i="1"/>
  <c r="I1161" i="1"/>
  <c r="J1161" i="1"/>
  <c r="H1162" i="1"/>
  <c r="I1162" i="1"/>
  <c r="J1162" i="1"/>
  <c r="H1163" i="1"/>
  <c r="I1163" i="1"/>
  <c r="J1163" i="1"/>
  <c r="H1164" i="1"/>
  <c r="I1164" i="1"/>
  <c r="J1164" i="1"/>
  <c r="H1165" i="1"/>
  <c r="I1165" i="1"/>
  <c r="J1165" i="1"/>
  <c r="H1166" i="1"/>
  <c r="I1166" i="1"/>
  <c r="J1166" i="1"/>
  <c r="H1167" i="1"/>
  <c r="I1167" i="1"/>
  <c r="J1167" i="1"/>
  <c r="H1168" i="1"/>
  <c r="I1168" i="1"/>
  <c r="J1168" i="1"/>
  <c r="H1169" i="1"/>
  <c r="I1169" i="1"/>
  <c r="J1169" i="1"/>
  <c r="H1170" i="1"/>
  <c r="I1170" i="1"/>
  <c r="J1170" i="1"/>
  <c r="H1171" i="1"/>
  <c r="I1171" i="1"/>
  <c r="J1171" i="1"/>
  <c r="H1172" i="1"/>
  <c r="I1172" i="1"/>
  <c r="J1172" i="1"/>
  <c r="H1173" i="1"/>
  <c r="I1173" i="1"/>
  <c r="J1173" i="1"/>
  <c r="H1174" i="1"/>
  <c r="I1174" i="1"/>
  <c r="J1174" i="1"/>
  <c r="H1177" i="1"/>
  <c r="I1177" i="1"/>
  <c r="J1177" i="1"/>
  <c r="H1178" i="1"/>
  <c r="I1178" i="1"/>
  <c r="J1178" i="1"/>
  <c r="H1179" i="1"/>
  <c r="I1179" i="1"/>
  <c r="J1179" i="1"/>
  <c r="H1180" i="1"/>
  <c r="I1180" i="1"/>
  <c r="J1180" i="1"/>
  <c r="H1181" i="1"/>
  <c r="I1181" i="1"/>
  <c r="J1181" i="1"/>
  <c r="H1184" i="1"/>
  <c r="I1184" i="1"/>
  <c r="J1184" i="1"/>
  <c r="H1185" i="1"/>
  <c r="I1185" i="1"/>
  <c r="J1185" i="1"/>
  <c r="H1186" i="1"/>
  <c r="I1186" i="1"/>
  <c r="J1186" i="1"/>
  <c r="H1187" i="1"/>
  <c r="I1187" i="1"/>
  <c r="J1187" i="1"/>
  <c r="H1188" i="1"/>
  <c r="I1188" i="1"/>
  <c r="J1188" i="1"/>
  <c r="H1191" i="1"/>
  <c r="I1191" i="1"/>
  <c r="J1191" i="1"/>
  <c r="H1192" i="1"/>
  <c r="I1192" i="1"/>
  <c r="J1192" i="1"/>
  <c r="H1193" i="1"/>
  <c r="I1193" i="1"/>
  <c r="J1193" i="1"/>
  <c r="H1194" i="1"/>
  <c r="I1194" i="1"/>
  <c r="J1194" i="1"/>
  <c r="H1195" i="1"/>
  <c r="I1195" i="1"/>
  <c r="J1195" i="1"/>
  <c r="H1196" i="1"/>
  <c r="I1196" i="1"/>
  <c r="J1196" i="1"/>
  <c r="H1197" i="1"/>
  <c r="I1197" i="1"/>
  <c r="J1197" i="1"/>
  <c r="H1198" i="1"/>
  <c r="I1198" i="1"/>
  <c r="J1198" i="1"/>
  <c r="H1199" i="1"/>
  <c r="I1199" i="1"/>
  <c r="J1199" i="1"/>
  <c r="H1200" i="1"/>
  <c r="I1200" i="1"/>
  <c r="J1200" i="1"/>
  <c r="H1201" i="1"/>
  <c r="I1201" i="1"/>
  <c r="J1201" i="1"/>
  <c r="H1202" i="1"/>
  <c r="I1202" i="1"/>
  <c r="J1202" i="1"/>
  <c r="H1203" i="1"/>
  <c r="I1203" i="1"/>
  <c r="J1203" i="1"/>
  <c r="H1204" i="1"/>
  <c r="I1204" i="1"/>
  <c r="J1204" i="1"/>
  <c r="H1205" i="1"/>
  <c r="I1205" i="1"/>
  <c r="J1205" i="1"/>
  <c r="H1206" i="1"/>
  <c r="I1206" i="1"/>
  <c r="J1206" i="1"/>
  <c r="H1209" i="1"/>
  <c r="I1209" i="1"/>
  <c r="J1209" i="1"/>
  <c r="H1210" i="1"/>
  <c r="I1210" i="1"/>
  <c r="J1210" i="1"/>
  <c r="H1211" i="1"/>
  <c r="I1211" i="1"/>
  <c r="J1211" i="1"/>
  <c r="H1212" i="1"/>
  <c r="I1212" i="1"/>
  <c r="J1212" i="1"/>
  <c r="H1215" i="1"/>
  <c r="I1215" i="1"/>
  <c r="J1215" i="1"/>
  <c r="H1216" i="1"/>
  <c r="I1216" i="1"/>
  <c r="J1216" i="1"/>
  <c r="H1217" i="1"/>
  <c r="I1217" i="1"/>
  <c r="J1217" i="1"/>
  <c r="H1218" i="1"/>
  <c r="I1218" i="1"/>
  <c r="J1218" i="1"/>
  <c r="H1219" i="1"/>
  <c r="I1219" i="1"/>
  <c r="J1219" i="1"/>
  <c r="H1220" i="1"/>
  <c r="I1220" i="1"/>
  <c r="J1220" i="1"/>
  <c r="H1221" i="1"/>
  <c r="I1221" i="1"/>
  <c r="J1221" i="1"/>
  <c r="H1222" i="1"/>
  <c r="I1222" i="1"/>
  <c r="J1222" i="1"/>
  <c r="H1223" i="1"/>
  <c r="I1223" i="1"/>
  <c r="J1223" i="1"/>
  <c r="H1224" i="1"/>
  <c r="I1224" i="1"/>
  <c r="J1224" i="1"/>
  <c r="H1225" i="1"/>
  <c r="I1225" i="1"/>
  <c r="J1225" i="1"/>
  <c r="H1226" i="1"/>
  <c r="I1226" i="1"/>
  <c r="J1226" i="1"/>
  <c r="H1227" i="1"/>
  <c r="I1227" i="1"/>
  <c r="J1227" i="1"/>
  <c r="H1228" i="1"/>
  <c r="I1228" i="1"/>
  <c r="J1228" i="1"/>
  <c r="H1229" i="1"/>
  <c r="I1229" i="1"/>
  <c r="J1229" i="1"/>
  <c r="H1230" i="1"/>
  <c r="I1230" i="1"/>
  <c r="J1230" i="1"/>
  <c r="H1231" i="1"/>
  <c r="I1231" i="1"/>
  <c r="J1231" i="1"/>
  <c r="H1232" i="1"/>
  <c r="I1232" i="1"/>
  <c r="J1232" i="1"/>
  <c r="H1233" i="1"/>
  <c r="I1233" i="1"/>
  <c r="J1233" i="1"/>
  <c r="H1234" i="1"/>
  <c r="I1234" i="1"/>
  <c r="J1234" i="1"/>
  <c r="H1235" i="1"/>
  <c r="I1235" i="1"/>
  <c r="J1235" i="1"/>
  <c r="H1236" i="1"/>
  <c r="I1236" i="1"/>
  <c r="J1236" i="1"/>
  <c r="H1239" i="1"/>
  <c r="I1239" i="1"/>
  <c r="J1239" i="1"/>
  <c r="H1240" i="1"/>
  <c r="I1240" i="1"/>
  <c r="J1240" i="1"/>
  <c r="H1241" i="1"/>
  <c r="I1241" i="1"/>
  <c r="J1241" i="1"/>
  <c r="H1242" i="1"/>
  <c r="I1242" i="1"/>
  <c r="J1242" i="1"/>
  <c r="H1243" i="1"/>
  <c r="I1243" i="1"/>
  <c r="J1243" i="1"/>
  <c r="H1244" i="1"/>
  <c r="I1244" i="1"/>
  <c r="J1244" i="1"/>
  <c r="H1247" i="1"/>
  <c r="I1247" i="1"/>
  <c r="J1247" i="1"/>
  <c r="H1248" i="1"/>
  <c r="I1248" i="1"/>
  <c r="J1248" i="1"/>
  <c r="H1249" i="1"/>
  <c r="I1249" i="1"/>
  <c r="J1249" i="1"/>
  <c r="H1250" i="1"/>
  <c r="I1250" i="1"/>
  <c r="J1250" i="1"/>
  <c r="H1251" i="1"/>
  <c r="I1251" i="1"/>
  <c r="J1251" i="1"/>
  <c r="H1252" i="1"/>
  <c r="I1252" i="1"/>
  <c r="J1252" i="1"/>
  <c r="H1253" i="1"/>
  <c r="I1253" i="1"/>
  <c r="J1253" i="1"/>
  <c r="H1254" i="1"/>
  <c r="I1254" i="1"/>
  <c r="J1254" i="1"/>
  <c r="H1255" i="1"/>
  <c r="I1255" i="1"/>
  <c r="J1255" i="1"/>
  <c r="H1256" i="1"/>
  <c r="I1256" i="1"/>
  <c r="J1256" i="1"/>
  <c r="H1257" i="1"/>
  <c r="I1257" i="1"/>
  <c r="J1257" i="1"/>
  <c r="H1258" i="1"/>
  <c r="I1258" i="1"/>
  <c r="J1258" i="1"/>
  <c r="H1259" i="1"/>
  <c r="I1259" i="1"/>
  <c r="J1259" i="1"/>
  <c r="H1260" i="1"/>
  <c r="I1260" i="1"/>
  <c r="J1260" i="1"/>
  <c r="H1261" i="1"/>
  <c r="I1261" i="1"/>
  <c r="J1261" i="1"/>
  <c r="H1262" i="1"/>
  <c r="I1262" i="1"/>
  <c r="J1262" i="1"/>
  <c r="H1263" i="1"/>
  <c r="I1263" i="1"/>
  <c r="J1263" i="1"/>
  <c r="H1264" i="1"/>
  <c r="I1264" i="1"/>
  <c r="J1264" i="1"/>
  <c r="H1265" i="1"/>
  <c r="I1265" i="1"/>
  <c r="J1265" i="1"/>
  <c r="H1266" i="1"/>
  <c r="I1266" i="1"/>
  <c r="J1266" i="1"/>
  <c r="H1267" i="1"/>
  <c r="I1267" i="1"/>
  <c r="J1267" i="1"/>
  <c r="H1270" i="1"/>
  <c r="I1270" i="1"/>
  <c r="J1270" i="1"/>
  <c r="H1271" i="1"/>
  <c r="I1271" i="1"/>
  <c r="J1271" i="1"/>
  <c r="H1272" i="1"/>
  <c r="I1272" i="1"/>
  <c r="J1272" i="1"/>
  <c r="H1273" i="1"/>
  <c r="I1273" i="1"/>
  <c r="J1273" i="1"/>
  <c r="H1274" i="1"/>
  <c r="I1274" i="1"/>
  <c r="J1274" i="1"/>
  <c r="H1275" i="1"/>
  <c r="I1275" i="1"/>
  <c r="J1275" i="1"/>
  <c r="H1276" i="1"/>
  <c r="I1276" i="1"/>
  <c r="J1276" i="1"/>
  <c r="H1277" i="1"/>
  <c r="I1277" i="1"/>
  <c r="J1277" i="1"/>
  <c r="H1278" i="1"/>
  <c r="I1278" i="1"/>
  <c r="J1278" i="1"/>
  <c r="H1279" i="1"/>
  <c r="I1279" i="1"/>
  <c r="J1279" i="1"/>
  <c r="H1280" i="1"/>
  <c r="I1280" i="1"/>
  <c r="J1280" i="1"/>
  <c r="H1281" i="1"/>
  <c r="I1281" i="1"/>
  <c r="J1281" i="1"/>
  <c r="H1282" i="1"/>
  <c r="I1282" i="1"/>
  <c r="J1282" i="1"/>
  <c r="H1283" i="1"/>
  <c r="I1283" i="1"/>
  <c r="J1283" i="1"/>
  <c r="H1284" i="1"/>
  <c r="I1284" i="1"/>
  <c r="J1284" i="1"/>
  <c r="H1285" i="1"/>
  <c r="I1285" i="1"/>
  <c r="J1285" i="1"/>
  <c r="H1286" i="1"/>
  <c r="I1286" i="1"/>
  <c r="J1286" i="1"/>
  <c r="H1287" i="1"/>
  <c r="I1287" i="1"/>
  <c r="J1287" i="1"/>
  <c r="H1288" i="1"/>
  <c r="I1288" i="1"/>
  <c r="J1288" i="1"/>
  <c r="H1289" i="1"/>
  <c r="I1289" i="1"/>
  <c r="J1289" i="1"/>
  <c r="H1292" i="1"/>
  <c r="I1292" i="1"/>
  <c r="J1292" i="1"/>
  <c r="H1293" i="1"/>
  <c r="I1293" i="1"/>
  <c r="J1293" i="1"/>
  <c r="H1294" i="1"/>
  <c r="I1294" i="1"/>
  <c r="J1294" i="1"/>
  <c r="H1295" i="1"/>
  <c r="I1295" i="1"/>
  <c r="J1295" i="1"/>
  <c r="H1296" i="1"/>
  <c r="I1296" i="1"/>
  <c r="J1296" i="1"/>
  <c r="H1297" i="1"/>
  <c r="I1297" i="1"/>
  <c r="J1297" i="1"/>
  <c r="H1298" i="1"/>
  <c r="I1298" i="1"/>
  <c r="J1298" i="1"/>
  <c r="H1299" i="1"/>
  <c r="I1299" i="1"/>
  <c r="J1299" i="1"/>
  <c r="H1300" i="1"/>
  <c r="I1300" i="1"/>
  <c r="J1300" i="1"/>
  <c r="H1301" i="1"/>
  <c r="I1301" i="1"/>
  <c r="J1301" i="1"/>
  <c r="H1302" i="1"/>
  <c r="I1302" i="1"/>
  <c r="J1302" i="1"/>
  <c r="H1303" i="1"/>
  <c r="I1303" i="1"/>
  <c r="J1303" i="1"/>
  <c r="H1306" i="1"/>
  <c r="I1306" i="1"/>
  <c r="J1306" i="1"/>
  <c r="H1307" i="1"/>
  <c r="I1307" i="1"/>
  <c r="J1307" i="1"/>
  <c r="H1308" i="1"/>
  <c r="I1308" i="1"/>
  <c r="J1308" i="1"/>
  <c r="H1309" i="1"/>
  <c r="I1309" i="1"/>
  <c r="J1309" i="1"/>
  <c r="H1310" i="1"/>
  <c r="I1310" i="1"/>
  <c r="J1310" i="1"/>
  <c r="H1311" i="1"/>
  <c r="I1311" i="1"/>
  <c r="J1311" i="1"/>
  <c r="H1312" i="1"/>
  <c r="I1312" i="1"/>
  <c r="J1312" i="1"/>
  <c r="H1313" i="1"/>
  <c r="I1313" i="1"/>
  <c r="J1313" i="1"/>
  <c r="H1314" i="1"/>
  <c r="I1314" i="1"/>
  <c r="J1314" i="1"/>
  <c r="H1315" i="1"/>
  <c r="I1315" i="1"/>
  <c r="J1315" i="1"/>
  <c r="H1316" i="1"/>
  <c r="I1316" i="1"/>
  <c r="J1316" i="1"/>
  <c r="H1317" i="1"/>
  <c r="I1317" i="1"/>
  <c r="J1317" i="1"/>
  <c r="H1318" i="1"/>
  <c r="I1318" i="1"/>
  <c r="J1318" i="1"/>
  <c r="H1319" i="1"/>
  <c r="I1319" i="1"/>
  <c r="J1319" i="1"/>
  <c r="H1320" i="1"/>
  <c r="I1320" i="1"/>
  <c r="J1320" i="1"/>
  <c r="H1321" i="1"/>
  <c r="I1321" i="1"/>
  <c r="J1321" i="1"/>
  <c r="H1324" i="1"/>
  <c r="I1324" i="1"/>
  <c r="J1324" i="1"/>
  <c r="H1325" i="1"/>
  <c r="I1325" i="1"/>
  <c r="J1325" i="1"/>
  <c r="H1326" i="1"/>
  <c r="I1326" i="1"/>
  <c r="J1326" i="1"/>
  <c r="H1327" i="1"/>
  <c r="I1327" i="1"/>
  <c r="J1327" i="1"/>
  <c r="H1328" i="1"/>
  <c r="I1328" i="1"/>
  <c r="J1328" i="1"/>
  <c r="H1329" i="1"/>
  <c r="I1329" i="1"/>
  <c r="J1329" i="1"/>
  <c r="H1330" i="1"/>
  <c r="I1330" i="1"/>
  <c r="J1330" i="1"/>
  <c r="H1331" i="1"/>
  <c r="I1331" i="1"/>
  <c r="J1331" i="1"/>
  <c r="H1332" i="1"/>
  <c r="I1332" i="1"/>
  <c r="J1332" i="1"/>
  <c r="H1333" i="1"/>
  <c r="I1333" i="1"/>
  <c r="J1333" i="1"/>
  <c r="H1334" i="1"/>
  <c r="I1334" i="1"/>
  <c r="J1334" i="1"/>
  <c r="H1335" i="1"/>
  <c r="I1335" i="1"/>
  <c r="J1335" i="1"/>
  <c r="H1336" i="1"/>
  <c r="I1336" i="1"/>
  <c r="J1336" i="1"/>
  <c r="H1337" i="1"/>
  <c r="I1337" i="1"/>
  <c r="J1337" i="1"/>
  <c r="H1338" i="1"/>
  <c r="I1338" i="1"/>
  <c r="J1338" i="1"/>
  <c r="H1339" i="1"/>
  <c r="I1339" i="1"/>
  <c r="J1339" i="1"/>
  <c r="H1340" i="1"/>
  <c r="I1340" i="1"/>
  <c r="J1340" i="1"/>
  <c r="H1341" i="1"/>
  <c r="I1341" i="1"/>
  <c r="J1341" i="1"/>
  <c r="H1342" i="1"/>
  <c r="I1342" i="1"/>
  <c r="J1342" i="1"/>
  <c r="H1343" i="1"/>
  <c r="I1343" i="1"/>
  <c r="J1343" i="1"/>
  <c r="H1344" i="1"/>
  <c r="I1344" i="1"/>
  <c r="J1344" i="1"/>
  <c r="H1345" i="1"/>
  <c r="I1345" i="1"/>
  <c r="J1345" i="1"/>
  <c r="H1346" i="1"/>
  <c r="I1346" i="1"/>
  <c r="J1346" i="1"/>
  <c r="H1347" i="1"/>
  <c r="I1347" i="1"/>
  <c r="J1347" i="1"/>
  <c r="H1348" i="1"/>
  <c r="I1348" i="1"/>
  <c r="J1348" i="1"/>
  <c r="H1349" i="1"/>
  <c r="I1349" i="1"/>
  <c r="J1349" i="1"/>
  <c r="H1350" i="1"/>
  <c r="I1350" i="1"/>
  <c r="J1350" i="1"/>
  <c r="H1351" i="1"/>
  <c r="I1351" i="1"/>
  <c r="J1351" i="1"/>
  <c r="H1352" i="1"/>
  <c r="I1352" i="1"/>
  <c r="J1352" i="1"/>
  <c r="H1355" i="1"/>
  <c r="I1355" i="1"/>
  <c r="J1355" i="1"/>
  <c r="H1356" i="1"/>
  <c r="I1356" i="1"/>
  <c r="J1356" i="1"/>
  <c r="H1357" i="1"/>
  <c r="I1357" i="1"/>
  <c r="J1357" i="1"/>
  <c r="H1358" i="1"/>
  <c r="I1358" i="1"/>
  <c r="J1358" i="1"/>
  <c r="H1359" i="1"/>
  <c r="I1359" i="1"/>
  <c r="J1359" i="1"/>
  <c r="H1360" i="1"/>
  <c r="I1360" i="1"/>
  <c r="J1360" i="1"/>
  <c r="H1361" i="1"/>
  <c r="I1361" i="1"/>
  <c r="J1361" i="1"/>
  <c r="H1364" i="1"/>
  <c r="I1364" i="1"/>
  <c r="J1364" i="1"/>
  <c r="H1365" i="1"/>
  <c r="I1365" i="1"/>
  <c r="J1365" i="1"/>
  <c r="H1366" i="1"/>
  <c r="I1366" i="1"/>
  <c r="J1366" i="1"/>
  <c r="H1367" i="1"/>
  <c r="I1367" i="1"/>
  <c r="J1367" i="1"/>
  <c r="H1368" i="1"/>
  <c r="I1368" i="1"/>
  <c r="J1368" i="1"/>
  <c r="H1371" i="1"/>
  <c r="I1371" i="1"/>
  <c r="J1371" i="1"/>
  <c r="H1372" i="1"/>
  <c r="I1372" i="1"/>
  <c r="J1372" i="1"/>
  <c r="H1373" i="1"/>
  <c r="I1373" i="1"/>
  <c r="J1373" i="1"/>
  <c r="H1374" i="1"/>
  <c r="I1374" i="1"/>
  <c r="J1374" i="1"/>
  <c r="H1375" i="1"/>
  <c r="I1375" i="1"/>
  <c r="J1375" i="1"/>
  <c r="H1376" i="1"/>
  <c r="I1376" i="1"/>
  <c r="J1376" i="1"/>
  <c r="H1379" i="1"/>
  <c r="I1379" i="1"/>
  <c r="J1379" i="1"/>
  <c r="H1380" i="1"/>
  <c r="I1380" i="1"/>
  <c r="J1380" i="1"/>
  <c r="H1381" i="1"/>
  <c r="I1381" i="1"/>
  <c r="J1381" i="1"/>
  <c r="H1382" i="1"/>
  <c r="I1382" i="1"/>
  <c r="J1382" i="1"/>
  <c r="H1383" i="1"/>
  <c r="I1383" i="1"/>
  <c r="J1383" i="1"/>
  <c r="H1384" i="1"/>
  <c r="I1384" i="1"/>
  <c r="J1384" i="1"/>
  <c r="H1385" i="1"/>
  <c r="I1385" i="1"/>
  <c r="J1385" i="1"/>
  <c r="H1386" i="1"/>
  <c r="I1386" i="1"/>
  <c r="J1386" i="1"/>
  <c r="H1389" i="1"/>
  <c r="I1389" i="1"/>
  <c r="J1389" i="1"/>
  <c r="H1390" i="1"/>
  <c r="I1390" i="1"/>
  <c r="J1390" i="1"/>
  <c r="H1391" i="1"/>
  <c r="I1391" i="1"/>
  <c r="J1391" i="1"/>
  <c r="H1392" i="1"/>
  <c r="I1392" i="1"/>
  <c r="J1392" i="1"/>
  <c r="H1395" i="1"/>
  <c r="I1395" i="1"/>
  <c r="J1395" i="1"/>
  <c r="H1396" i="1"/>
  <c r="I1396" i="1"/>
  <c r="J1396" i="1"/>
  <c r="H1397" i="1"/>
  <c r="I1397" i="1"/>
  <c r="J1397" i="1"/>
  <c r="H1398" i="1"/>
  <c r="I1398" i="1"/>
  <c r="J1398" i="1"/>
  <c r="H1399" i="1"/>
  <c r="I1399" i="1"/>
  <c r="J1399" i="1"/>
  <c r="H1400" i="1"/>
  <c r="I1400" i="1"/>
  <c r="J1400" i="1"/>
  <c r="H1401" i="1"/>
  <c r="I1401" i="1"/>
  <c r="J1401" i="1"/>
  <c r="H1402" i="1"/>
  <c r="I1402" i="1"/>
  <c r="J1402" i="1"/>
  <c r="H1403" i="1"/>
  <c r="I1403" i="1"/>
  <c r="J1403" i="1"/>
  <c r="H1404" i="1"/>
  <c r="I1404" i="1"/>
  <c r="J1404" i="1"/>
  <c r="H1407" i="1"/>
  <c r="I1407" i="1"/>
  <c r="J1407" i="1"/>
  <c r="H1408" i="1"/>
  <c r="I1408" i="1"/>
  <c r="J1408" i="1"/>
  <c r="H1409" i="1"/>
  <c r="I1409" i="1"/>
  <c r="J1409" i="1"/>
  <c r="H1410" i="1"/>
  <c r="I1410" i="1"/>
  <c r="J1410" i="1"/>
  <c r="H1411" i="1"/>
  <c r="I1411" i="1"/>
  <c r="J1411" i="1"/>
  <c r="H1412" i="1"/>
  <c r="I1412" i="1"/>
  <c r="J1412" i="1"/>
  <c r="H1413" i="1"/>
  <c r="I1413" i="1"/>
  <c r="J1413" i="1"/>
  <c r="H1414" i="1"/>
  <c r="I1414" i="1"/>
  <c r="J1414" i="1"/>
  <c r="H1417" i="1"/>
  <c r="I1417" i="1"/>
  <c r="J1417" i="1"/>
  <c r="H1418" i="1"/>
  <c r="I1418" i="1"/>
  <c r="J1418" i="1"/>
  <c r="H1419" i="1"/>
  <c r="I1419" i="1"/>
  <c r="J1419" i="1"/>
  <c r="H1420" i="1"/>
  <c r="I1420" i="1"/>
  <c r="J1420" i="1"/>
  <c r="H1421" i="1"/>
  <c r="I1421" i="1"/>
  <c r="J1421" i="1"/>
  <c r="H1424" i="1"/>
  <c r="I1424" i="1"/>
  <c r="J1424" i="1"/>
  <c r="H1425" i="1"/>
  <c r="I1425" i="1"/>
  <c r="J1425" i="1"/>
  <c r="H1426" i="1"/>
  <c r="I1426" i="1"/>
  <c r="J1426" i="1"/>
  <c r="H1427" i="1"/>
  <c r="I1427" i="1"/>
  <c r="J1427" i="1"/>
  <c r="H1428" i="1"/>
  <c r="I1428" i="1"/>
  <c r="J1428" i="1"/>
  <c r="H1429" i="1"/>
  <c r="I1429" i="1"/>
  <c r="J1429" i="1"/>
  <c r="H1430" i="1"/>
  <c r="I1430" i="1"/>
  <c r="J1430" i="1"/>
  <c r="H1433" i="1"/>
  <c r="I1433" i="1"/>
  <c r="J1433" i="1"/>
  <c r="H1434" i="1"/>
  <c r="I1434" i="1"/>
  <c r="J1434" i="1"/>
  <c r="H1435" i="1"/>
  <c r="I1435" i="1"/>
  <c r="J1435" i="1"/>
  <c r="H1436" i="1"/>
  <c r="I1436" i="1"/>
  <c r="J1436" i="1"/>
  <c r="H1437" i="1"/>
  <c r="I1437" i="1"/>
  <c r="J1437" i="1"/>
  <c r="H1438" i="1"/>
  <c r="I1438" i="1"/>
  <c r="J1438" i="1"/>
  <c r="H1439" i="1"/>
  <c r="I1439" i="1"/>
  <c r="J1439" i="1"/>
  <c r="H1442" i="1"/>
  <c r="I1442" i="1"/>
  <c r="J1442" i="1"/>
  <c r="H1443" i="1"/>
  <c r="I1443" i="1"/>
  <c r="J1443" i="1"/>
  <c r="H1444" i="1"/>
  <c r="I1444" i="1"/>
  <c r="J1444" i="1"/>
  <c r="H1445" i="1"/>
  <c r="I1445" i="1"/>
  <c r="J1445" i="1"/>
  <c r="H1446" i="1"/>
  <c r="I1446" i="1"/>
  <c r="J1446" i="1"/>
  <c r="H1447" i="1"/>
  <c r="I1447" i="1"/>
  <c r="J1447" i="1"/>
  <c r="H1450" i="1"/>
  <c r="I1450" i="1"/>
  <c r="J1450" i="1"/>
  <c r="H1451" i="1"/>
  <c r="I1451" i="1"/>
  <c r="J1451" i="1"/>
  <c r="H1452" i="1"/>
  <c r="I1452" i="1"/>
  <c r="J1452" i="1"/>
  <c r="H1455" i="1"/>
  <c r="I1455" i="1"/>
  <c r="J1455" i="1"/>
  <c r="H1456" i="1"/>
  <c r="I1456" i="1"/>
  <c r="J1456" i="1"/>
  <c r="H1457" i="1"/>
  <c r="I1457" i="1"/>
  <c r="J1457" i="1"/>
  <c r="H1458" i="1"/>
  <c r="I1458" i="1"/>
  <c r="J1458" i="1"/>
  <c r="H1459" i="1"/>
  <c r="I1459" i="1"/>
  <c r="J1459" i="1"/>
  <c r="H1462" i="1"/>
  <c r="I1462" i="1"/>
  <c r="J1462" i="1"/>
  <c r="H1463" i="1"/>
  <c r="I1463" i="1"/>
  <c r="J1463" i="1"/>
  <c r="H1464" i="1"/>
  <c r="I1464" i="1"/>
  <c r="J1464" i="1"/>
  <c r="H1465" i="1"/>
  <c r="I1465" i="1"/>
  <c r="J1465" i="1"/>
  <c r="H1466" i="1"/>
  <c r="I1466" i="1"/>
  <c r="J1466" i="1"/>
  <c r="H1467" i="1"/>
  <c r="I1467" i="1"/>
  <c r="J1467" i="1"/>
  <c r="H1468" i="1"/>
  <c r="I1468" i="1"/>
  <c r="J1468" i="1"/>
  <c r="H1469" i="1"/>
  <c r="I1469" i="1"/>
  <c r="J1469" i="1"/>
  <c r="H1470" i="1"/>
  <c r="I1470" i="1"/>
  <c r="J1470" i="1"/>
  <c r="H1471" i="1"/>
  <c r="I1471" i="1"/>
  <c r="J1471" i="1"/>
  <c r="H1472" i="1"/>
  <c r="I1472" i="1"/>
  <c r="J1472" i="1"/>
  <c r="H1473" i="1"/>
  <c r="I1473" i="1"/>
  <c r="J1473" i="1"/>
  <c r="H1474" i="1"/>
  <c r="I1474" i="1"/>
  <c r="J1474" i="1"/>
  <c r="H1475" i="1"/>
  <c r="I1475" i="1"/>
  <c r="J1475" i="1"/>
  <c r="H1476" i="1"/>
  <c r="I1476" i="1"/>
  <c r="J1476" i="1"/>
  <c r="H1477" i="1"/>
  <c r="I1477" i="1"/>
  <c r="J1477" i="1"/>
  <c r="H1478" i="1"/>
  <c r="I1478" i="1"/>
  <c r="J1478" i="1"/>
  <c r="H1479" i="1"/>
  <c r="I1479" i="1"/>
  <c r="J1479" i="1"/>
  <c r="H1480" i="1"/>
  <c r="I1480" i="1"/>
  <c r="J1480" i="1"/>
  <c r="H1481" i="1"/>
  <c r="I1481" i="1"/>
  <c r="J1481" i="1"/>
  <c r="H1482" i="1"/>
  <c r="I1482" i="1"/>
  <c r="J1482" i="1"/>
  <c r="H1485" i="1"/>
  <c r="I1485" i="1"/>
  <c r="J1485" i="1"/>
  <c r="H1486" i="1"/>
  <c r="I1486" i="1"/>
  <c r="J1486" i="1"/>
  <c r="H1487" i="1"/>
  <c r="I1487" i="1"/>
  <c r="J1487" i="1"/>
  <c r="H1488" i="1"/>
  <c r="I1488" i="1"/>
  <c r="J1488" i="1"/>
  <c r="H1489" i="1"/>
  <c r="I1489" i="1"/>
  <c r="J1489" i="1"/>
  <c r="H1490" i="1"/>
  <c r="I1490" i="1"/>
  <c r="J1490" i="1"/>
  <c r="H1491" i="1"/>
  <c r="I1491" i="1"/>
  <c r="J1491" i="1"/>
  <c r="H1492" i="1"/>
  <c r="I1492" i="1"/>
  <c r="J1492" i="1"/>
  <c r="H1493" i="1"/>
  <c r="I1493" i="1"/>
  <c r="J1493" i="1"/>
  <c r="H1494" i="1"/>
  <c r="I1494" i="1"/>
  <c r="J1494" i="1"/>
  <c r="H1495" i="1"/>
  <c r="I1495" i="1"/>
  <c r="J1495" i="1"/>
  <c r="H1496" i="1"/>
  <c r="I1496" i="1"/>
  <c r="J1496" i="1"/>
  <c r="H1497" i="1"/>
  <c r="I1497" i="1"/>
  <c r="J1497" i="1"/>
  <c r="H1498" i="1"/>
  <c r="I1498" i="1"/>
  <c r="J1498" i="1"/>
  <c r="H1499" i="1"/>
  <c r="I1499" i="1"/>
  <c r="J1499" i="1"/>
  <c r="H1500" i="1"/>
  <c r="I1500" i="1"/>
  <c r="J1500" i="1"/>
  <c r="H1501" i="1"/>
  <c r="I1501" i="1"/>
  <c r="J1501" i="1"/>
  <c r="H1502" i="1"/>
  <c r="I1502" i="1"/>
  <c r="J1502" i="1"/>
  <c r="H1503" i="1"/>
  <c r="I1503" i="1"/>
  <c r="J1503" i="1"/>
  <c r="H1504" i="1"/>
  <c r="I1504" i="1"/>
  <c r="J1504" i="1"/>
  <c r="H1505" i="1"/>
  <c r="I1505" i="1"/>
  <c r="J1505" i="1"/>
  <c r="H1506" i="1"/>
  <c r="I1506" i="1"/>
  <c r="J1506" i="1"/>
  <c r="H1507" i="1"/>
  <c r="I1507" i="1"/>
  <c r="J1507" i="1"/>
  <c r="H1508" i="1"/>
  <c r="I1508" i="1"/>
  <c r="J1508" i="1"/>
  <c r="H1509" i="1"/>
  <c r="I1509" i="1"/>
  <c r="J1509" i="1"/>
  <c r="H1510" i="1"/>
  <c r="I1510" i="1"/>
  <c r="J1510" i="1"/>
  <c r="H1511" i="1"/>
  <c r="I1511" i="1"/>
  <c r="J1511" i="1"/>
  <c r="H1514" i="1"/>
  <c r="I1514" i="1"/>
  <c r="J1514" i="1"/>
  <c r="H1515" i="1"/>
  <c r="I1515" i="1"/>
  <c r="J1515" i="1"/>
  <c r="H1516" i="1"/>
  <c r="I1516" i="1"/>
  <c r="J1516" i="1"/>
  <c r="H1517" i="1"/>
  <c r="I1517" i="1"/>
  <c r="J1517" i="1"/>
  <c r="H1518" i="1"/>
  <c r="I1518" i="1"/>
  <c r="J1518" i="1"/>
  <c r="H1519" i="1"/>
  <c r="I1519" i="1"/>
  <c r="J1519" i="1"/>
  <c r="H1520" i="1"/>
  <c r="I1520" i="1"/>
  <c r="J1520" i="1"/>
  <c r="H1523" i="1"/>
  <c r="I1523" i="1"/>
  <c r="J1523" i="1"/>
  <c r="H1524" i="1"/>
  <c r="I1524" i="1"/>
  <c r="J1524" i="1"/>
  <c r="H1525" i="1"/>
  <c r="I1525" i="1"/>
  <c r="J1525" i="1"/>
  <c r="H1526" i="1"/>
  <c r="I1526" i="1"/>
  <c r="J1526" i="1"/>
  <c r="H1527" i="1"/>
  <c r="I1527" i="1"/>
  <c r="J1527" i="1"/>
  <c r="H1528" i="1"/>
  <c r="I1528" i="1"/>
  <c r="J1528" i="1"/>
  <c r="H1531" i="1"/>
  <c r="I1531" i="1"/>
  <c r="J1531" i="1"/>
  <c r="H1532" i="1"/>
  <c r="I1532" i="1"/>
  <c r="J1532" i="1"/>
  <c r="H1533" i="1"/>
  <c r="I1533" i="1"/>
  <c r="J1533" i="1"/>
  <c r="H1534" i="1"/>
  <c r="I1534" i="1"/>
  <c r="J1534" i="1"/>
  <c r="H1535" i="1"/>
  <c r="I1535" i="1"/>
  <c r="J1535" i="1"/>
  <c r="H1536" i="1"/>
  <c r="I1536" i="1"/>
  <c r="J1536" i="1"/>
  <c r="H1537" i="1"/>
  <c r="I1537" i="1"/>
  <c r="J1537" i="1"/>
  <c r="H1538" i="1"/>
  <c r="I1538" i="1"/>
  <c r="J1538" i="1"/>
  <c r="H1539" i="1"/>
  <c r="I1539" i="1"/>
  <c r="J1539" i="1"/>
  <c r="H1540" i="1"/>
  <c r="I1540" i="1"/>
  <c r="J1540" i="1"/>
  <c r="H1541" i="1"/>
  <c r="I1541" i="1"/>
  <c r="J1541" i="1"/>
  <c r="H1542" i="1"/>
  <c r="I1542" i="1"/>
  <c r="J1542" i="1"/>
  <c r="H1543" i="1"/>
  <c r="I1543" i="1"/>
  <c r="J1543" i="1"/>
  <c r="H1544" i="1"/>
  <c r="I1544" i="1"/>
  <c r="J1544" i="1"/>
  <c r="H1545" i="1"/>
  <c r="I1545" i="1"/>
  <c r="J1545" i="1"/>
  <c r="H1546" i="1"/>
  <c r="I1546" i="1"/>
  <c r="J1546" i="1"/>
  <c r="H1547" i="1"/>
  <c r="I1547" i="1"/>
  <c r="J1547" i="1"/>
  <c r="H1548" i="1"/>
  <c r="I1548" i="1"/>
  <c r="J1548" i="1"/>
  <c r="H1551" i="1"/>
  <c r="I1551" i="1"/>
  <c r="J1551" i="1"/>
  <c r="H1552" i="1"/>
  <c r="I1552" i="1"/>
  <c r="J1552" i="1"/>
  <c r="H1553" i="1"/>
  <c r="I1553" i="1"/>
  <c r="J1553" i="1"/>
  <c r="H1554" i="1"/>
  <c r="I1554" i="1"/>
  <c r="J1554" i="1"/>
  <c r="H1555" i="1"/>
  <c r="I1555" i="1"/>
  <c r="J1555" i="1"/>
  <c r="H1556" i="1"/>
  <c r="I1556" i="1"/>
  <c r="J1556" i="1"/>
  <c r="H1557" i="1"/>
  <c r="I1557" i="1"/>
  <c r="J1557" i="1"/>
  <c r="H1558" i="1"/>
  <c r="I1558" i="1"/>
  <c r="J1558" i="1"/>
  <c r="H1559" i="1"/>
  <c r="I1559" i="1"/>
  <c r="J1559" i="1"/>
  <c r="H1560" i="1"/>
  <c r="I1560" i="1"/>
  <c r="J1560" i="1"/>
  <c r="H1561" i="1"/>
  <c r="I1561" i="1"/>
  <c r="J1561" i="1"/>
  <c r="H1562" i="1"/>
  <c r="I1562" i="1"/>
  <c r="J1562" i="1"/>
  <c r="H1563" i="1"/>
  <c r="I1563" i="1"/>
  <c r="J1563" i="1"/>
  <c r="H1564" i="1"/>
  <c r="I1564" i="1"/>
  <c r="J1564" i="1"/>
  <c r="H1565" i="1"/>
  <c r="I1565" i="1"/>
  <c r="J1565" i="1"/>
  <c r="H1566" i="1"/>
  <c r="I1566" i="1"/>
  <c r="J1566" i="1"/>
  <c r="H1567" i="1"/>
  <c r="I1567" i="1"/>
  <c r="J1567" i="1"/>
  <c r="H1568" i="1"/>
  <c r="I1568" i="1"/>
  <c r="J1568" i="1"/>
  <c r="H1569" i="1"/>
  <c r="I1569" i="1"/>
  <c r="J1569" i="1"/>
  <c r="H1570" i="1"/>
  <c r="I1570" i="1"/>
  <c r="J1570" i="1"/>
  <c r="H1571" i="1"/>
  <c r="I1571" i="1"/>
  <c r="J1571" i="1"/>
  <c r="H1572" i="1"/>
  <c r="I1572" i="1"/>
  <c r="J1572" i="1"/>
  <c r="H1573" i="1"/>
  <c r="I1573" i="1"/>
  <c r="J1573" i="1"/>
  <c r="H1574" i="1"/>
  <c r="I1574" i="1"/>
  <c r="J1574" i="1"/>
  <c r="H1575" i="1"/>
  <c r="I1575" i="1"/>
  <c r="J1575" i="1"/>
  <c r="H1576" i="1"/>
  <c r="I1576" i="1"/>
  <c r="J1576" i="1"/>
  <c r="H1577" i="1"/>
  <c r="I1577" i="1"/>
  <c r="J1577" i="1"/>
  <c r="H1578" i="1"/>
  <c r="I1578" i="1"/>
  <c r="J1578" i="1"/>
  <c r="H1581" i="1"/>
  <c r="I1581" i="1"/>
  <c r="J1581" i="1"/>
  <c r="H1582" i="1"/>
  <c r="I1582" i="1"/>
  <c r="J1582" i="1"/>
  <c r="H1585" i="1"/>
  <c r="I1585" i="1"/>
  <c r="J1585" i="1"/>
  <c r="H1586" i="1"/>
  <c r="I1586" i="1"/>
  <c r="J1586" i="1"/>
  <c r="H1587" i="1"/>
  <c r="I1587" i="1"/>
  <c r="J1587" i="1"/>
  <c r="H1588" i="1"/>
  <c r="I1588" i="1"/>
  <c r="J1588" i="1"/>
  <c r="H1589" i="1"/>
  <c r="I1589" i="1"/>
  <c r="J1589" i="1"/>
  <c r="H1590" i="1"/>
  <c r="I1590" i="1"/>
  <c r="J1590" i="1"/>
  <c r="H1593" i="1"/>
  <c r="I1593" i="1"/>
  <c r="J1593" i="1"/>
  <c r="H1594" i="1"/>
  <c r="I1594" i="1"/>
  <c r="J1594" i="1"/>
  <c r="H1595" i="1"/>
  <c r="I1595" i="1"/>
  <c r="J1595" i="1"/>
  <c r="H1598" i="1"/>
  <c r="I1598" i="1"/>
  <c r="J1598" i="1"/>
  <c r="H1599" i="1"/>
  <c r="I1599" i="1"/>
  <c r="J1599" i="1"/>
  <c r="H1600" i="1"/>
  <c r="I1600" i="1"/>
  <c r="J1600" i="1"/>
  <c r="H1601" i="1"/>
  <c r="I1601" i="1"/>
  <c r="J1601" i="1"/>
  <c r="H1602" i="1"/>
  <c r="I1602" i="1"/>
  <c r="J1602" i="1"/>
  <c r="H1605" i="1"/>
  <c r="I1605" i="1"/>
  <c r="J1605" i="1"/>
  <c r="H1606" i="1"/>
  <c r="I1606" i="1"/>
  <c r="J1606" i="1"/>
  <c r="H1607" i="1"/>
  <c r="I1607" i="1"/>
  <c r="J1607" i="1"/>
  <c r="H1608" i="1"/>
  <c r="I1608" i="1"/>
  <c r="J1608" i="1"/>
  <c r="H1609" i="1"/>
  <c r="I1609" i="1"/>
  <c r="J1609" i="1"/>
  <c r="H1612" i="1"/>
  <c r="I1612" i="1"/>
  <c r="J1612" i="1"/>
  <c r="H1613" i="1"/>
  <c r="I1613" i="1"/>
  <c r="J1613" i="1"/>
  <c r="H1614" i="1"/>
  <c r="I1614" i="1"/>
  <c r="J1614" i="1"/>
  <c r="H1615" i="1"/>
  <c r="I1615" i="1"/>
  <c r="J1615" i="1"/>
  <c r="H1616" i="1"/>
  <c r="I1616" i="1"/>
  <c r="J1616" i="1"/>
  <c r="H1617" i="1"/>
  <c r="I1617" i="1"/>
  <c r="J1617" i="1"/>
  <c r="H1620" i="1"/>
  <c r="I1620" i="1"/>
  <c r="J1620" i="1"/>
  <c r="H1621" i="1"/>
  <c r="I1621" i="1"/>
  <c r="J1621" i="1"/>
  <c r="H1622" i="1"/>
  <c r="I1622" i="1"/>
  <c r="J1622" i="1"/>
  <c r="H1625" i="1"/>
  <c r="I1625" i="1"/>
  <c r="J1625" i="1"/>
  <c r="H1626" i="1"/>
  <c r="I1626" i="1"/>
  <c r="J1626" i="1"/>
  <c r="H1627" i="1"/>
  <c r="I1627" i="1"/>
  <c r="J1627" i="1"/>
  <c r="H1628" i="1"/>
  <c r="I1628" i="1"/>
  <c r="J1628" i="1"/>
  <c r="H1629" i="1"/>
  <c r="I1629" i="1"/>
  <c r="J1629" i="1"/>
  <c r="H1630" i="1"/>
  <c r="I1630" i="1"/>
  <c r="J1630" i="1"/>
  <c r="H1633" i="1"/>
  <c r="I1633" i="1"/>
  <c r="J1633" i="1"/>
  <c r="H1634" i="1"/>
  <c r="I1634" i="1"/>
  <c r="J1634" i="1"/>
  <c r="H1635" i="1"/>
  <c r="I1635" i="1"/>
  <c r="J1635" i="1"/>
  <c r="H1636" i="1"/>
  <c r="I1636" i="1"/>
  <c r="J1636" i="1"/>
  <c r="H1639" i="1"/>
  <c r="I1639" i="1"/>
  <c r="J1639" i="1"/>
  <c r="H1640" i="1"/>
  <c r="I1640" i="1"/>
  <c r="J1640" i="1"/>
  <c r="H1641" i="1"/>
  <c r="I1641" i="1"/>
  <c r="J1641" i="1"/>
  <c r="H1642" i="1"/>
  <c r="I1642" i="1"/>
  <c r="J1642" i="1"/>
  <c r="H1645" i="1"/>
  <c r="I1645" i="1"/>
  <c r="J1645" i="1"/>
  <c r="H1646" i="1"/>
  <c r="I1646" i="1"/>
  <c r="J1646" i="1"/>
  <c r="H1647" i="1"/>
  <c r="I1647" i="1"/>
  <c r="J1647" i="1"/>
  <c r="H1648" i="1"/>
  <c r="I1648" i="1"/>
  <c r="J1648" i="1"/>
  <c r="H1651" i="1"/>
  <c r="I1651" i="1"/>
  <c r="J1651" i="1"/>
  <c r="H1652" i="1"/>
  <c r="I1652" i="1"/>
  <c r="J1652" i="1"/>
  <c r="H1653" i="1"/>
  <c r="I1653" i="1"/>
  <c r="J1653" i="1"/>
  <c r="H1654" i="1"/>
  <c r="I1654" i="1"/>
  <c r="J1654" i="1"/>
  <c r="H1655" i="1"/>
  <c r="I1655" i="1"/>
  <c r="J1655" i="1"/>
  <c r="H1658" i="1"/>
  <c r="I1658" i="1"/>
  <c r="J1658" i="1"/>
  <c r="H1659" i="1"/>
  <c r="I1659" i="1"/>
  <c r="J1659" i="1"/>
  <c r="H1660" i="1"/>
  <c r="I1660" i="1"/>
  <c r="J1660" i="1"/>
  <c r="H1661" i="1"/>
  <c r="I1661" i="1"/>
  <c r="J1661" i="1"/>
  <c r="H1662" i="1"/>
  <c r="I1662" i="1"/>
  <c r="J1662" i="1"/>
  <c r="H1665" i="1"/>
  <c r="I1665" i="1"/>
  <c r="J1665" i="1"/>
  <c r="H1666" i="1"/>
  <c r="I1666" i="1"/>
  <c r="J1666" i="1"/>
  <c r="H1667" i="1"/>
  <c r="I1667" i="1"/>
  <c r="J1667" i="1"/>
  <c r="H1670" i="1"/>
  <c r="I1670" i="1"/>
  <c r="J1670" i="1"/>
  <c r="H1671" i="1"/>
  <c r="I1671" i="1"/>
  <c r="J1671" i="1"/>
  <c r="H1672" i="1"/>
  <c r="I1672" i="1"/>
  <c r="J1672" i="1"/>
  <c r="H1673" i="1"/>
  <c r="I1673" i="1"/>
  <c r="J1673" i="1"/>
  <c r="H1676" i="1"/>
  <c r="I1676" i="1"/>
  <c r="J1676" i="1"/>
  <c r="H1677" i="1"/>
  <c r="I1677" i="1"/>
  <c r="J1677" i="1"/>
  <c r="H1678" i="1"/>
  <c r="I1678" i="1"/>
  <c r="J1678" i="1"/>
  <c r="H1679" i="1"/>
  <c r="I1679" i="1"/>
  <c r="J1679" i="1"/>
  <c r="H1680" i="1"/>
  <c r="I1680" i="1"/>
  <c r="J1680" i="1"/>
  <c r="H1681" i="1"/>
  <c r="I1681" i="1"/>
  <c r="J1681" i="1"/>
  <c r="H1684" i="1"/>
  <c r="I1684" i="1"/>
  <c r="J1684" i="1"/>
  <c r="H1685" i="1"/>
  <c r="I1685" i="1"/>
  <c r="J1685" i="1"/>
  <c r="H1686" i="1"/>
  <c r="I1686" i="1"/>
  <c r="J1686" i="1"/>
  <c r="H1687" i="1"/>
  <c r="I1687" i="1"/>
  <c r="J1687" i="1"/>
  <c r="H1688" i="1"/>
  <c r="I1688" i="1"/>
  <c r="J1688" i="1"/>
  <c r="H1691" i="1"/>
  <c r="I1691" i="1"/>
  <c r="J1691" i="1"/>
  <c r="H1692" i="1"/>
  <c r="I1692" i="1"/>
  <c r="J1692" i="1"/>
  <c r="H1693" i="1"/>
  <c r="I1693" i="1"/>
  <c r="J1693" i="1"/>
  <c r="H1696" i="1"/>
  <c r="I1696" i="1"/>
  <c r="J1696" i="1"/>
  <c r="H1697" i="1"/>
  <c r="I1697" i="1"/>
  <c r="J1697" i="1"/>
  <c r="H1698" i="1"/>
  <c r="I1698" i="1"/>
  <c r="J1698" i="1"/>
  <c r="H1699" i="1"/>
  <c r="I1699" i="1"/>
  <c r="J1699" i="1"/>
  <c r="H1700" i="1"/>
  <c r="I1700" i="1"/>
  <c r="J1700" i="1"/>
  <c r="H1701" i="1"/>
  <c r="I1701" i="1"/>
  <c r="J1701" i="1"/>
  <c r="H1704" i="1"/>
  <c r="I1704" i="1"/>
  <c r="J1704" i="1"/>
  <c r="H1705" i="1"/>
  <c r="I1705" i="1"/>
  <c r="J1705" i="1"/>
  <c r="H1706" i="1"/>
  <c r="I1706" i="1"/>
  <c r="J1706" i="1"/>
  <c r="H1707" i="1"/>
  <c r="I1707" i="1"/>
  <c r="J1707" i="1"/>
  <c r="H1708" i="1"/>
  <c r="I1708" i="1"/>
  <c r="J1708" i="1"/>
  <c r="H1711" i="1"/>
  <c r="I1711" i="1"/>
  <c r="J1711" i="1"/>
  <c r="H1712" i="1"/>
  <c r="I1712" i="1"/>
  <c r="J1712" i="1"/>
  <c r="H1713" i="1"/>
  <c r="I1713" i="1"/>
  <c r="J1713" i="1"/>
  <c r="H1716" i="1"/>
  <c r="I1716" i="1"/>
  <c r="J1716" i="1"/>
  <c r="H1717" i="1"/>
  <c r="I1717" i="1"/>
  <c r="J1717" i="1"/>
  <c r="H1718" i="1"/>
  <c r="I1718" i="1"/>
  <c r="J1718" i="1"/>
  <c r="H1719" i="1"/>
  <c r="I1719" i="1"/>
  <c r="J1719" i="1"/>
  <c r="H1720" i="1"/>
  <c r="I1720" i="1"/>
  <c r="J1720" i="1"/>
  <c r="H1721" i="1"/>
  <c r="I1721" i="1"/>
  <c r="J1721" i="1"/>
  <c r="H1722" i="1"/>
  <c r="I1722" i="1"/>
  <c r="J1722" i="1"/>
  <c r="H1723" i="1"/>
  <c r="I1723" i="1"/>
  <c r="J1723" i="1"/>
  <c r="H1726" i="1"/>
  <c r="I1726" i="1"/>
  <c r="J1726" i="1"/>
  <c r="H1727" i="1"/>
  <c r="I1727" i="1"/>
  <c r="J1727" i="1"/>
  <c r="H1728" i="1"/>
  <c r="I1728" i="1"/>
  <c r="J1728" i="1"/>
  <c r="H1729" i="1"/>
  <c r="I1729" i="1"/>
  <c r="J1729" i="1"/>
  <c r="H1732" i="1"/>
  <c r="I1732" i="1"/>
  <c r="J1732" i="1"/>
  <c r="H1733" i="1"/>
  <c r="I1733" i="1"/>
  <c r="J1733" i="1"/>
  <c r="H1734" i="1"/>
  <c r="I1734" i="1"/>
  <c r="J1734" i="1"/>
  <c r="H1735" i="1"/>
  <c r="I1735" i="1"/>
  <c r="J1735" i="1"/>
  <c r="H1736" i="1"/>
  <c r="I1736" i="1"/>
  <c r="J1736" i="1"/>
  <c r="H1739" i="1"/>
  <c r="I1739" i="1"/>
  <c r="J1739" i="1"/>
  <c r="H1740" i="1"/>
  <c r="I1740" i="1"/>
  <c r="J1740" i="1"/>
  <c r="H1741" i="1"/>
  <c r="I1741" i="1"/>
  <c r="J1741" i="1"/>
  <c r="H1742" i="1"/>
  <c r="I1742" i="1"/>
  <c r="J1742" i="1"/>
  <c r="H1745" i="1"/>
  <c r="I1745" i="1"/>
  <c r="J1745" i="1"/>
  <c r="H1746" i="1"/>
  <c r="I1746" i="1"/>
  <c r="J1746" i="1"/>
  <c r="H1747" i="1"/>
  <c r="I1747" i="1"/>
  <c r="J1747" i="1"/>
  <c r="H1748" i="1"/>
  <c r="I1748" i="1"/>
  <c r="J1748" i="1"/>
  <c r="H1751" i="1"/>
  <c r="I1751" i="1"/>
  <c r="J1751" i="1"/>
  <c r="H1752" i="1"/>
  <c r="I1752" i="1"/>
  <c r="J1752" i="1"/>
  <c r="H1753" i="1"/>
  <c r="I1753" i="1"/>
  <c r="J1753" i="1"/>
  <c r="H1754" i="1"/>
  <c r="I1754" i="1"/>
  <c r="J1754" i="1"/>
  <c r="H1755" i="1"/>
  <c r="I1755" i="1"/>
  <c r="J1755" i="1"/>
  <c r="H1756" i="1"/>
  <c r="I1756" i="1"/>
  <c r="J1756" i="1"/>
  <c r="H1757" i="1"/>
  <c r="I1757" i="1"/>
  <c r="J1757" i="1"/>
  <c r="H1760" i="1"/>
  <c r="I1760" i="1"/>
  <c r="J1760" i="1"/>
  <c r="H1761" i="1"/>
  <c r="I1761" i="1"/>
  <c r="J1761" i="1"/>
  <c r="H1762" i="1"/>
  <c r="I1762" i="1"/>
  <c r="J1762" i="1"/>
  <c r="H1763" i="1"/>
  <c r="I1763" i="1"/>
  <c r="J1763" i="1"/>
  <c r="H1764" i="1"/>
  <c r="I1764" i="1"/>
  <c r="J1764" i="1"/>
  <c r="H1767" i="1"/>
  <c r="I1767" i="1"/>
  <c r="J1767" i="1"/>
  <c r="H1768" i="1"/>
  <c r="I1768" i="1"/>
  <c r="J1768" i="1"/>
  <c r="H1769" i="1"/>
  <c r="I1769" i="1"/>
  <c r="J1769" i="1"/>
  <c r="H1770" i="1"/>
  <c r="I1770" i="1"/>
  <c r="J1770" i="1"/>
  <c r="H1771" i="1"/>
  <c r="I1771" i="1"/>
  <c r="J1771" i="1"/>
  <c r="H1774" i="1"/>
  <c r="I1774" i="1"/>
  <c r="J1774" i="1"/>
  <c r="H1775" i="1"/>
  <c r="I1775" i="1"/>
  <c r="J1775" i="1"/>
  <c r="H1776" i="1"/>
  <c r="I1776" i="1"/>
  <c r="J1776" i="1"/>
  <c r="H1777" i="1"/>
  <c r="I1777" i="1"/>
  <c r="J1777" i="1"/>
  <c r="H1780" i="1"/>
  <c r="I1780" i="1"/>
  <c r="J1780" i="1"/>
  <c r="H1781" i="1"/>
  <c r="I1781" i="1"/>
  <c r="J1781" i="1"/>
  <c r="H1782" i="1"/>
  <c r="I1782" i="1"/>
  <c r="J1782" i="1"/>
  <c r="H1783" i="1"/>
  <c r="I1783" i="1"/>
  <c r="J1783" i="1"/>
  <c r="H1784" i="1"/>
  <c r="I1784" i="1"/>
  <c r="J1784" i="1"/>
  <c r="H1785" i="1"/>
  <c r="I1785" i="1"/>
  <c r="J1785" i="1"/>
  <c r="H1786" i="1"/>
  <c r="I1786" i="1"/>
  <c r="J1786" i="1"/>
  <c r="H1787" i="1"/>
  <c r="I1787" i="1"/>
  <c r="J1787" i="1"/>
  <c r="H1788" i="1"/>
  <c r="I1788" i="1"/>
  <c r="J1788" i="1"/>
  <c r="H1789" i="1"/>
  <c r="I1789" i="1"/>
  <c r="J1789" i="1"/>
  <c r="H1790" i="1"/>
  <c r="I1790" i="1"/>
  <c r="J1790" i="1"/>
  <c r="H1791" i="1"/>
  <c r="I1791" i="1"/>
  <c r="J1791" i="1"/>
  <c r="H1792" i="1"/>
  <c r="I1792" i="1"/>
  <c r="J1792" i="1"/>
  <c r="H1793" i="1"/>
  <c r="I1793" i="1"/>
  <c r="J1793" i="1"/>
  <c r="H1794" i="1"/>
  <c r="I1794" i="1"/>
  <c r="J1794" i="1"/>
  <c r="H1795" i="1"/>
  <c r="I1795" i="1"/>
  <c r="J1795" i="1"/>
  <c r="J3" i="1"/>
  <c r="I3" i="1"/>
  <c r="H3" i="1"/>
  <c r="G15" i="2" l="1"/>
  <c r="G14" i="2"/>
  <c r="G13" i="2"/>
  <c r="G12" i="2"/>
  <c r="G11" i="2"/>
  <c r="G10" i="2"/>
  <c r="G9" i="2"/>
  <c r="G8" i="2"/>
  <c r="G7" i="2"/>
  <c r="G6" i="2"/>
  <c r="G5" i="2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35" i="1"/>
  <c r="G505" i="1"/>
  <c r="G506" i="1"/>
  <c r="G507" i="1"/>
  <c r="G508" i="1"/>
  <c r="G509" i="1"/>
  <c r="G504" i="1"/>
  <c r="G347" i="1"/>
  <c r="G348" i="1"/>
  <c r="G349" i="1"/>
  <c r="G350" i="1"/>
  <c r="G351" i="1"/>
  <c r="G346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69" i="1"/>
  <c r="G1456" i="1"/>
  <c r="G1457" i="1"/>
  <c r="G1458" i="1"/>
  <c r="G1459" i="1"/>
  <c r="G145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75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02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69" i="1"/>
  <c r="G242" i="1"/>
  <c r="G243" i="1"/>
  <c r="G244" i="1"/>
  <c r="G245" i="1"/>
  <c r="G246" i="1"/>
  <c r="G247" i="1"/>
  <c r="G248" i="1"/>
  <c r="G249" i="1"/>
  <c r="G250" i="1"/>
  <c r="G251" i="1"/>
  <c r="G241" i="1"/>
  <c r="G1451" i="1"/>
  <c r="G1452" i="1"/>
  <c r="G1450" i="1"/>
  <c r="G557" i="1"/>
  <c r="G55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86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62" i="1"/>
  <c r="G783" i="1"/>
  <c r="G784" i="1"/>
  <c r="G785" i="1"/>
  <c r="G786" i="1"/>
  <c r="G787" i="1"/>
  <c r="G788" i="1"/>
  <c r="G789" i="1"/>
  <c r="G782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70" i="1"/>
  <c r="G266" i="1"/>
  <c r="G267" i="1"/>
  <c r="G268" i="1"/>
  <c r="G269" i="1"/>
  <c r="G270" i="1"/>
  <c r="G271" i="1"/>
  <c r="G272" i="1"/>
  <c r="G265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48" i="1"/>
  <c r="G1634" i="1" l="1"/>
  <c r="G1635" i="1"/>
  <c r="G1636" i="1"/>
  <c r="G1633" i="1"/>
  <c r="G806" i="1" l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05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38" i="1"/>
  <c r="G1055" i="1" l="1"/>
  <c r="G1408" i="1"/>
  <c r="G1409" i="1"/>
  <c r="G1410" i="1"/>
  <c r="G1411" i="1"/>
  <c r="G1412" i="1"/>
  <c r="G1413" i="1"/>
  <c r="G1414" i="1"/>
  <c r="G1407" i="1"/>
  <c r="G12" i="1" l="1"/>
  <c r="G11" i="1"/>
  <c r="G10" i="1"/>
  <c r="G9" i="1"/>
  <c r="G8" i="1"/>
  <c r="G7" i="1"/>
  <c r="G6" i="1"/>
  <c r="G5" i="1"/>
  <c r="G4" i="1"/>
  <c r="G3" i="1"/>
  <c r="G917" i="1"/>
  <c r="G918" i="1"/>
  <c r="G919" i="1"/>
  <c r="G920" i="1"/>
  <c r="G921" i="1"/>
  <c r="G922" i="1"/>
  <c r="G923" i="1"/>
  <c r="G924" i="1"/>
  <c r="G916" i="1"/>
  <c r="G1671" i="1" l="1"/>
  <c r="G1672" i="1"/>
  <c r="G1673" i="1"/>
  <c r="G1670" i="1"/>
  <c r="G1659" i="1"/>
  <c r="G1660" i="1"/>
  <c r="G1661" i="1"/>
  <c r="G1662" i="1"/>
  <c r="G1658" i="1"/>
  <c r="G1486" i="1" l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485" i="1"/>
  <c r="G1483" i="1" l="1"/>
  <c r="G1068" i="1"/>
  <c r="G1069" i="1"/>
  <c r="G1070" i="1"/>
  <c r="G1071" i="1"/>
  <c r="G1072" i="1"/>
  <c r="G1073" i="1"/>
  <c r="G1074" i="1"/>
  <c r="G1075" i="1"/>
  <c r="G1076" i="1"/>
  <c r="G1077" i="1"/>
  <c r="G1078" i="1"/>
  <c r="G1067" i="1"/>
  <c r="G1079" i="1" l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28" i="1"/>
  <c r="G1594" i="1" l="1"/>
  <c r="G1595" i="1"/>
  <c r="G1593" i="1"/>
  <c r="G113" i="1" l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32" i="1"/>
  <c r="G147" i="1" l="1"/>
  <c r="G398" i="1"/>
  <c r="G399" i="1"/>
  <c r="G400" i="1"/>
  <c r="G397" i="1"/>
  <c r="G1418" i="1"/>
  <c r="G1419" i="1"/>
  <c r="G1420" i="1"/>
  <c r="G1421" i="1"/>
  <c r="G1417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21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24" i="1"/>
  <c r="G1746" i="1"/>
  <c r="G1747" i="1"/>
  <c r="G1748" i="1"/>
  <c r="G1745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80" i="1"/>
  <c r="G1775" i="1"/>
  <c r="G1776" i="1"/>
  <c r="G1777" i="1"/>
  <c r="G1774" i="1"/>
  <c r="G1771" i="1"/>
  <c r="G1770" i="1"/>
  <c r="G1769" i="1"/>
  <c r="G1768" i="1"/>
  <c r="G1767" i="1"/>
  <c r="G1764" i="1"/>
  <c r="G1763" i="1"/>
  <c r="G1762" i="1"/>
  <c r="G1761" i="1"/>
  <c r="G1760" i="1"/>
  <c r="G1752" i="1"/>
  <c r="G1753" i="1"/>
  <c r="G1754" i="1"/>
  <c r="G1755" i="1"/>
  <c r="G1756" i="1"/>
  <c r="G1757" i="1"/>
  <c r="G1751" i="1"/>
  <c r="G1742" i="1"/>
  <c r="G1741" i="1"/>
  <c r="G1740" i="1"/>
  <c r="G1739" i="1"/>
  <c r="G1736" i="1"/>
  <c r="G1735" i="1"/>
  <c r="G1734" i="1"/>
  <c r="G1733" i="1"/>
  <c r="G1732" i="1"/>
  <c r="G1727" i="1"/>
  <c r="G1728" i="1"/>
  <c r="G1729" i="1"/>
  <c r="G1726" i="1"/>
  <c r="G1717" i="1"/>
  <c r="G1718" i="1"/>
  <c r="G1719" i="1"/>
  <c r="G1720" i="1"/>
  <c r="G1721" i="1"/>
  <c r="G1722" i="1"/>
  <c r="G1723" i="1"/>
  <c r="G1716" i="1"/>
  <c r="G1712" i="1"/>
  <c r="G1713" i="1"/>
  <c r="G1711" i="1"/>
  <c r="G928" i="1"/>
  <c r="G929" i="1"/>
  <c r="G927" i="1"/>
  <c r="G1434" i="1"/>
  <c r="G1435" i="1"/>
  <c r="G1436" i="1"/>
  <c r="G1437" i="1"/>
  <c r="G1438" i="1"/>
  <c r="G1439" i="1"/>
  <c r="G1433" i="1"/>
  <c r="G1708" i="1"/>
  <c r="G1707" i="1"/>
  <c r="G1706" i="1"/>
  <c r="G1705" i="1"/>
  <c r="G1704" i="1"/>
  <c r="G1701" i="1"/>
  <c r="G1700" i="1"/>
  <c r="G1699" i="1"/>
  <c r="G1698" i="1"/>
  <c r="G1697" i="1"/>
  <c r="G1696" i="1"/>
  <c r="G1692" i="1"/>
  <c r="G1693" i="1"/>
  <c r="G1691" i="1"/>
  <c r="G1685" i="1"/>
  <c r="G1686" i="1"/>
  <c r="G1687" i="1"/>
  <c r="G1688" i="1"/>
  <c r="G1684" i="1"/>
  <c r="G1681" i="1"/>
  <c r="G1680" i="1"/>
  <c r="G1679" i="1"/>
  <c r="G1678" i="1"/>
  <c r="G1677" i="1"/>
  <c r="G1676" i="1"/>
  <c r="G1666" i="1"/>
  <c r="G1667" i="1"/>
  <c r="G1665" i="1"/>
  <c r="G1655" i="1"/>
  <c r="G1654" i="1"/>
  <c r="G1653" i="1"/>
  <c r="G1652" i="1"/>
  <c r="G1651" i="1"/>
  <c r="G1648" i="1"/>
  <c r="G1647" i="1"/>
  <c r="G1646" i="1"/>
  <c r="G1645" i="1"/>
  <c r="G1640" i="1"/>
  <c r="G1641" i="1"/>
  <c r="G1642" i="1"/>
  <c r="G1639" i="1"/>
  <c r="G1630" i="1"/>
  <c r="G1629" i="1"/>
  <c r="G1628" i="1"/>
  <c r="G1627" i="1"/>
  <c r="G1626" i="1"/>
  <c r="G1625" i="1"/>
  <c r="G1621" i="1"/>
  <c r="G1622" i="1"/>
  <c r="G1620" i="1"/>
  <c r="G1617" i="1"/>
  <c r="G1616" i="1"/>
  <c r="G1615" i="1"/>
  <c r="G1614" i="1"/>
  <c r="G1613" i="1"/>
  <c r="G1612" i="1"/>
  <c r="G1609" i="1"/>
  <c r="G1608" i="1"/>
  <c r="G1607" i="1"/>
  <c r="G1606" i="1"/>
  <c r="G1605" i="1"/>
  <c r="G1599" i="1"/>
  <c r="G1600" i="1"/>
  <c r="G1601" i="1"/>
  <c r="G1602" i="1"/>
  <c r="G1598" i="1"/>
  <c r="G1596" i="1"/>
  <c r="G1590" i="1"/>
  <c r="G1589" i="1"/>
  <c r="G1588" i="1"/>
  <c r="G1587" i="1"/>
  <c r="G1586" i="1"/>
  <c r="G1585" i="1"/>
  <c r="G1582" i="1"/>
  <c r="G158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5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31" i="1"/>
  <c r="G1524" i="1"/>
  <c r="G1525" i="1"/>
  <c r="G1526" i="1"/>
  <c r="G1527" i="1"/>
  <c r="G1528" i="1"/>
  <c r="G1523" i="1"/>
  <c r="G1515" i="1"/>
  <c r="G1516" i="1"/>
  <c r="G1517" i="1"/>
  <c r="G1518" i="1"/>
  <c r="G1519" i="1"/>
  <c r="G1520" i="1"/>
  <c r="G1514" i="1"/>
  <c r="G1443" i="1"/>
  <c r="G1444" i="1"/>
  <c r="G1445" i="1"/>
  <c r="G1446" i="1"/>
  <c r="G1447" i="1"/>
  <c r="G1442" i="1"/>
  <c r="G1425" i="1"/>
  <c r="G1426" i="1"/>
  <c r="G1427" i="1"/>
  <c r="G1428" i="1"/>
  <c r="G1429" i="1"/>
  <c r="G1430" i="1"/>
  <c r="G1424" i="1"/>
  <c r="G1396" i="1"/>
  <c r="G1397" i="1"/>
  <c r="G1398" i="1"/>
  <c r="G1399" i="1"/>
  <c r="G1400" i="1"/>
  <c r="G1401" i="1"/>
  <c r="G1402" i="1"/>
  <c r="G1403" i="1"/>
  <c r="G1404" i="1"/>
  <c r="G1395" i="1"/>
  <c r="G1390" i="1"/>
  <c r="G1391" i="1"/>
  <c r="G1392" i="1"/>
  <c r="G1389" i="1"/>
  <c r="G1372" i="1"/>
  <c r="G1373" i="1"/>
  <c r="G1374" i="1"/>
  <c r="G1375" i="1"/>
  <c r="G1376" i="1"/>
  <c r="G1371" i="1"/>
  <c r="G1386" i="1"/>
  <c r="G1380" i="1"/>
  <c r="G1381" i="1"/>
  <c r="G1382" i="1"/>
  <c r="G1383" i="1"/>
  <c r="G1384" i="1"/>
  <c r="G1385" i="1"/>
  <c r="G1379" i="1"/>
  <c r="G1365" i="1"/>
  <c r="G1366" i="1"/>
  <c r="G1367" i="1"/>
  <c r="G1368" i="1"/>
  <c r="G1364" i="1"/>
  <c r="G1356" i="1"/>
  <c r="G1357" i="1"/>
  <c r="G1358" i="1"/>
  <c r="G1359" i="1"/>
  <c r="G1360" i="1"/>
  <c r="G1361" i="1"/>
  <c r="G1355" i="1"/>
  <c r="G1110" i="1"/>
  <c r="G1111" i="1"/>
  <c r="G1112" i="1"/>
  <c r="G1113" i="1"/>
  <c r="G1114" i="1"/>
  <c r="G1115" i="1"/>
  <c r="G1116" i="1"/>
  <c r="G1117" i="1"/>
  <c r="G1118" i="1"/>
  <c r="G1119" i="1"/>
  <c r="G1109" i="1"/>
  <c r="G793" i="1"/>
  <c r="G792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06" i="1"/>
  <c r="G1293" i="1"/>
  <c r="G1294" i="1"/>
  <c r="G1295" i="1"/>
  <c r="G1296" i="1"/>
  <c r="G1297" i="1"/>
  <c r="G1298" i="1"/>
  <c r="G1299" i="1"/>
  <c r="G1300" i="1"/>
  <c r="G1301" i="1"/>
  <c r="G1302" i="1"/>
  <c r="G1303" i="1"/>
  <c r="G1292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0" i="1"/>
  <c r="G1241" i="1"/>
  <c r="G1242" i="1"/>
  <c r="G1243" i="1"/>
  <c r="G1244" i="1"/>
  <c r="G1239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15" i="1"/>
  <c r="G1210" i="1"/>
  <c r="G1211" i="1"/>
  <c r="G1212" i="1"/>
  <c r="G1209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191" i="1"/>
  <c r="G1188" i="1"/>
  <c r="G1187" i="1"/>
  <c r="G1186" i="1"/>
  <c r="G1185" i="1"/>
  <c r="G1184" i="1"/>
  <c r="G1178" i="1"/>
  <c r="G1179" i="1"/>
  <c r="G1180" i="1"/>
  <c r="G1181" i="1"/>
  <c r="G1177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56" i="1"/>
  <c r="G1145" i="1"/>
  <c r="G1146" i="1"/>
  <c r="G1147" i="1"/>
  <c r="G1148" i="1"/>
  <c r="G1149" i="1"/>
  <c r="G1150" i="1"/>
  <c r="G1151" i="1"/>
  <c r="G1152" i="1"/>
  <c r="G1153" i="1"/>
  <c r="G1144" i="1"/>
  <c r="G1139" i="1"/>
  <c r="G1140" i="1"/>
  <c r="G1141" i="1"/>
  <c r="G1138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89" i="1"/>
  <c r="G1090" i="1"/>
  <c r="G1082" i="1"/>
  <c r="G1083" i="1"/>
  <c r="G1084" i="1"/>
  <c r="G1085" i="1"/>
  <c r="G1086" i="1"/>
  <c r="G1087" i="1"/>
  <c r="G1088" i="1"/>
  <c r="G1081" i="1"/>
  <c r="G1064" i="1"/>
  <c r="G1063" i="1"/>
  <c r="G1062" i="1"/>
  <c r="G1061" i="1"/>
  <c r="G1060" i="1"/>
  <c r="G1059" i="1"/>
  <c r="G1058" i="1"/>
  <c r="G1057" i="1"/>
  <c r="G1029" i="1"/>
  <c r="G1030" i="1"/>
  <c r="G1031" i="1"/>
  <c r="G1032" i="1"/>
  <c r="G1033" i="1"/>
  <c r="G1034" i="1"/>
  <c r="G1035" i="1"/>
  <c r="G1028" i="1"/>
  <c r="G1017" i="1"/>
  <c r="G1018" i="1"/>
  <c r="G1019" i="1"/>
  <c r="G1020" i="1"/>
  <c r="G1021" i="1"/>
  <c r="G1022" i="1"/>
  <c r="G1023" i="1"/>
  <c r="G1024" i="1"/>
  <c r="G1025" i="1"/>
  <c r="G1016" i="1"/>
  <c r="G1007" i="1"/>
  <c r="G1008" i="1"/>
  <c r="G1009" i="1"/>
  <c r="G1010" i="1"/>
  <c r="G1011" i="1"/>
  <c r="G1012" i="1"/>
  <c r="G1013" i="1"/>
  <c r="G1006" i="1"/>
  <c r="G1000" i="1"/>
  <c r="G1001" i="1"/>
  <c r="G1002" i="1"/>
  <c r="G1003" i="1"/>
  <c r="G999" i="1"/>
  <c r="G978" i="1"/>
  <c r="G979" i="1"/>
  <c r="G97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60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37" i="1"/>
  <c r="G933" i="1"/>
  <c r="G934" i="1"/>
  <c r="G932" i="1"/>
  <c r="G911" i="1"/>
  <c r="G912" i="1"/>
  <c r="G913" i="1"/>
  <c r="G910" i="1"/>
  <c r="G899" i="1"/>
  <c r="G900" i="1"/>
  <c r="G901" i="1"/>
  <c r="G902" i="1"/>
  <c r="G903" i="1"/>
  <c r="G904" i="1"/>
  <c r="G905" i="1"/>
  <c r="G906" i="1"/>
  <c r="G907" i="1"/>
  <c r="G898" i="1"/>
  <c r="G891" i="1"/>
  <c r="G892" i="1"/>
  <c r="G893" i="1"/>
  <c r="G894" i="1"/>
  <c r="G895" i="1"/>
  <c r="G890" i="1"/>
  <c r="G881" i="1"/>
  <c r="G882" i="1"/>
  <c r="G883" i="1"/>
  <c r="G884" i="1"/>
  <c r="G885" i="1"/>
  <c r="G886" i="1"/>
  <c r="G887" i="1"/>
  <c r="G880" i="1"/>
  <c r="G877" i="1"/>
  <c r="G876" i="1"/>
  <c r="G875" i="1"/>
  <c r="G874" i="1"/>
  <c r="G873" i="1"/>
  <c r="G863" i="1"/>
  <c r="G864" i="1"/>
  <c r="G865" i="1"/>
  <c r="G866" i="1"/>
  <c r="G867" i="1"/>
  <c r="G868" i="1"/>
  <c r="G869" i="1"/>
  <c r="G870" i="1"/>
  <c r="G862" i="1"/>
  <c r="G856" i="1"/>
  <c r="G857" i="1"/>
  <c r="G858" i="1"/>
  <c r="G859" i="1"/>
  <c r="G855" i="1"/>
  <c r="G825" i="1"/>
  <c r="G824" i="1"/>
  <c r="G797" i="1"/>
  <c r="G798" i="1"/>
  <c r="G799" i="1"/>
  <c r="G800" i="1"/>
  <c r="G801" i="1"/>
  <c r="G802" i="1"/>
  <c r="G796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67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38" i="1"/>
  <c r="G764" i="1"/>
  <c r="G763" i="1"/>
  <c r="G740" i="1"/>
  <c r="G741" i="1"/>
  <c r="G742" i="1"/>
  <c r="G743" i="1"/>
  <c r="G744" i="1"/>
  <c r="G745" i="1"/>
  <c r="G739" i="1"/>
  <c r="G730" i="1"/>
  <c r="G731" i="1"/>
  <c r="G732" i="1"/>
  <c r="G733" i="1"/>
  <c r="G734" i="1"/>
  <c r="G735" i="1"/>
  <c r="G736" i="1"/>
  <c r="G729" i="1"/>
  <c r="G726" i="1"/>
  <c r="G725" i="1"/>
  <c r="G724" i="1"/>
  <c r="G723" i="1"/>
  <c r="G722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04" i="1"/>
  <c r="G698" i="1"/>
  <c r="G699" i="1"/>
  <c r="G700" i="1"/>
  <c r="G701" i="1"/>
  <c r="G697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54" i="1"/>
  <c r="G644" i="1"/>
  <c r="G645" i="1"/>
  <c r="G646" i="1"/>
  <c r="G647" i="1"/>
  <c r="G648" i="1"/>
  <c r="G649" i="1"/>
  <c r="G650" i="1"/>
  <c r="G651" i="1"/>
  <c r="G643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20" i="1"/>
  <c r="G614" i="1"/>
  <c r="G615" i="1"/>
  <c r="G616" i="1"/>
  <c r="G617" i="1"/>
  <c r="G613" i="1"/>
  <c r="G610" i="1"/>
  <c r="G609" i="1"/>
  <c r="G608" i="1"/>
  <c r="G601" i="1"/>
  <c r="G602" i="1"/>
  <c r="G603" i="1"/>
  <c r="G604" i="1"/>
  <c r="G605" i="1"/>
  <c r="G600" i="1"/>
  <c r="G597" i="1"/>
  <c r="G596" i="1"/>
  <c r="G595" i="1"/>
  <c r="G594" i="1"/>
  <c r="G593" i="1"/>
  <c r="G592" i="1"/>
  <c r="G591" i="1"/>
  <c r="G570" i="1"/>
  <c r="G571" i="1"/>
  <c r="G572" i="1"/>
  <c r="G569" i="1"/>
  <c r="G566" i="1"/>
  <c r="G565" i="1"/>
  <c r="G564" i="1"/>
  <c r="G561" i="1"/>
  <c r="G560" i="1"/>
  <c r="G549" i="1"/>
  <c r="G550" i="1"/>
  <c r="G551" i="1"/>
  <c r="G552" i="1"/>
  <c r="G553" i="1"/>
  <c r="G548" i="1"/>
  <c r="G540" i="1"/>
  <c r="G541" i="1"/>
  <c r="G542" i="1"/>
  <c r="G543" i="1"/>
  <c r="G544" i="1"/>
  <c r="G545" i="1"/>
  <c r="G539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24" i="1"/>
  <c r="G513" i="1"/>
  <c r="G514" i="1"/>
  <c r="G515" i="1"/>
  <c r="G516" i="1"/>
  <c r="G517" i="1"/>
  <c r="G518" i="1"/>
  <c r="G519" i="1"/>
  <c r="G520" i="1"/>
  <c r="G521" i="1"/>
  <c r="G51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7" i="1"/>
  <c r="G488" i="1" s="1"/>
  <c r="G474" i="1"/>
  <c r="G475" i="1"/>
  <c r="G476" i="1"/>
  <c r="G477" i="1"/>
  <c r="G478" i="1"/>
  <c r="G479" i="1"/>
  <c r="G480" i="1"/>
  <c r="G481" i="1"/>
  <c r="G482" i="1"/>
  <c r="G483" i="1"/>
  <c r="G484" i="1"/>
  <c r="G473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56" i="1"/>
  <c r="G434" i="1"/>
  <c r="G435" i="1"/>
  <c r="G433" i="1"/>
  <c r="G430" i="1"/>
  <c r="G429" i="1"/>
  <c r="G428" i="1"/>
  <c r="G427" i="1"/>
  <c r="G426" i="1"/>
  <c r="G425" i="1"/>
  <c r="G412" i="1"/>
  <c r="G413" i="1"/>
  <c r="G414" i="1"/>
  <c r="G415" i="1"/>
  <c r="G416" i="1"/>
  <c r="G417" i="1"/>
  <c r="G418" i="1"/>
  <c r="G419" i="1"/>
  <c r="G420" i="1"/>
  <c r="G421" i="1"/>
  <c r="G422" i="1"/>
  <c r="G411" i="1"/>
  <c r="G404" i="1"/>
  <c r="G405" i="1"/>
  <c r="G406" i="1"/>
  <c r="G407" i="1"/>
  <c r="G408" i="1"/>
  <c r="G403" i="1"/>
  <c r="G388" i="1"/>
  <c r="G389" i="1"/>
  <c r="G390" i="1"/>
  <c r="G391" i="1"/>
  <c r="G392" i="1"/>
  <c r="G393" i="1"/>
  <c r="G394" i="1"/>
  <c r="G387" i="1"/>
  <c r="G382" i="1"/>
  <c r="G383" i="1"/>
  <c r="G384" i="1"/>
  <c r="G381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66" i="1"/>
  <c r="G355" i="1"/>
  <c r="G356" i="1"/>
  <c r="G357" i="1"/>
  <c r="G358" i="1"/>
  <c r="G359" i="1"/>
  <c r="G360" i="1"/>
  <c r="G361" i="1"/>
  <c r="G362" i="1"/>
  <c r="G363" i="1"/>
  <c r="G354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76" i="1"/>
  <c r="G277" i="1"/>
  <c r="G278" i="1"/>
  <c r="G279" i="1"/>
  <c r="G280" i="1"/>
  <c r="G281" i="1"/>
  <c r="G275" i="1"/>
  <c r="G255" i="1"/>
  <c r="G256" i="1"/>
  <c r="G257" i="1"/>
  <c r="G258" i="1"/>
  <c r="G259" i="1"/>
  <c r="G260" i="1"/>
  <c r="G261" i="1"/>
  <c r="G262" i="1"/>
  <c r="G254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25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10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184" i="1"/>
  <c r="G181" i="1"/>
  <c r="G180" i="1"/>
  <c r="G174" i="1"/>
  <c r="G175" i="1"/>
  <c r="G176" i="1"/>
  <c r="G177" i="1"/>
  <c r="G173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55" i="1"/>
  <c r="G150" i="1"/>
  <c r="G151" i="1"/>
  <c r="G152" i="1"/>
  <c r="G149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15" i="1"/>
  <c r="G60" i="1"/>
  <c r="G61" i="1"/>
  <c r="G62" i="1"/>
  <c r="G63" i="1"/>
  <c r="G64" i="1"/>
  <c r="G65" i="1"/>
  <c r="G66" i="1"/>
  <c r="G59" i="1"/>
  <c r="G25" i="1"/>
  <c r="G26" i="1"/>
  <c r="G27" i="1"/>
  <c r="G28" i="1"/>
  <c r="G29" i="1"/>
  <c r="G30" i="1"/>
  <c r="G31" i="1"/>
  <c r="G32" i="1"/>
  <c r="G24" i="1"/>
  <c r="G15" i="1"/>
  <c r="G16" i="1"/>
  <c r="G17" i="1"/>
  <c r="G18" i="1"/>
  <c r="G19" i="1"/>
  <c r="G20" i="1"/>
  <c r="G21" i="1"/>
  <c r="G401" i="1" l="1"/>
  <c r="G826" i="1"/>
  <c r="G1583" i="1"/>
  <c r="G1643" i="1"/>
  <c r="G611" i="1"/>
  <c r="G1460" i="1"/>
  <c r="G896" i="1"/>
  <c r="G573" i="1"/>
  <c r="G1730" i="1"/>
  <c r="G930" i="1"/>
  <c r="G1737" i="1"/>
  <c r="G1743" i="1"/>
  <c r="G1765" i="1"/>
  <c r="G1649" i="1"/>
  <c r="G1682" i="1"/>
  <c r="G1529" i="1"/>
  <c r="G1778" i="1"/>
  <c r="G1026" i="1"/>
  <c r="G223" i="1"/>
  <c r="G282" i="1"/>
  <c r="G385" i="1"/>
  <c r="G546" i="1"/>
  <c r="G589" i="1"/>
  <c r="G537" i="1"/>
  <c r="G935" i="1"/>
  <c r="G1036" i="1"/>
  <c r="G1387" i="1"/>
  <c r="G1377" i="1"/>
  <c r="G1393" i="1"/>
  <c r="G344" i="1"/>
  <c r="G1422" i="1"/>
  <c r="G182" i="1"/>
  <c r="G208" i="1"/>
  <c r="G319" i="1"/>
  <c r="G803" i="1"/>
  <c r="G860" i="1"/>
  <c r="G1431" i="1"/>
  <c r="G153" i="1"/>
  <c r="G239" i="1"/>
  <c r="G263" i="1"/>
  <c r="G379" i="1"/>
  <c r="G395" i="1"/>
  <c r="G409" i="1"/>
  <c r="G431" i="1"/>
  <c r="G1694" i="1"/>
  <c r="G22" i="1"/>
  <c r="G765" i="1"/>
  <c r="G914" i="1"/>
  <c r="G1154" i="1"/>
  <c r="G1182" i="1"/>
  <c r="G1304" i="1"/>
  <c r="G1674" i="1"/>
  <c r="G33" i="1"/>
  <c r="G171" i="1"/>
  <c r="G471" i="1"/>
  <c r="G1189" i="1"/>
  <c r="G1207" i="1"/>
  <c r="G1107" i="1"/>
  <c r="G178" i="1"/>
  <c r="G252" i="1"/>
  <c r="G273" i="1"/>
  <c r="G300" i="1"/>
  <c r="G352" i="1"/>
  <c r="G364" i="1"/>
  <c r="G423" i="1"/>
  <c r="G1142" i="1"/>
  <c r="G1175" i="1"/>
  <c r="G1237" i="1"/>
  <c r="G1245" i="1"/>
  <c r="G1714" i="1"/>
  <c r="G641" i="1"/>
  <c r="G720" i="1"/>
  <c r="G567" i="1"/>
  <c r="G606" i="1"/>
  <c r="G667" i="1"/>
  <c r="G727" i="1"/>
  <c r="G746" i="1"/>
  <c r="G761" i="1"/>
  <c r="G454" i="1"/>
  <c r="G822" i="1"/>
  <c r="G871" i="1"/>
  <c r="G958" i="1"/>
  <c r="G975" i="1"/>
  <c r="G1004" i="1"/>
  <c r="G1014" i="1"/>
  <c r="G1065" i="1"/>
  <c r="G1290" i="1"/>
  <c r="G1120" i="1"/>
  <c r="G1579" i="1"/>
  <c r="G1603" i="1"/>
  <c r="G1618" i="1"/>
  <c r="G1623" i="1"/>
  <c r="G1637" i="1"/>
  <c r="G1668" i="1"/>
  <c r="G1689" i="1"/>
  <c r="G1702" i="1"/>
  <c r="G522" i="1"/>
  <c r="G695" i="1"/>
  <c r="G780" i="1"/>
  <c r="G1512" i="1"/>
  <c r="G485" i="1"/>
  <c r="G502" i="1"/>
  <c r="G510" i="1"/>
  <c r="G558" i="1"/>
  <c r="G702" i="1"/>
  <c r="G1362" i="1"/>
  <c r="G1369" i="1"/>
  <c r="G1405" i="1"/>
  <c r="G1415" i="1"/>
  <c r="G1448" i="1"/>
  <c r="G1453" i="1"/>
  <c r="G13" i="1"/>
  <c r="G554" i="1"/>
  <c r="G737" i="1"/>
  <c r="G1136" i="1"/>
  <c r="G1213" i="1"/>
  <c r="G1268" i="1"/>
  <c r="G1322" i="1"/>
  <c r="G130" i="1"/>
  <c r="G57" i="1"/>
  <c r="G67" i="1"/>
  <c r="G84" i="1"/>
  <c r="G436" i="1"/>
  <c r="G562" i="1"/>
  <c r="G598" i="1"/>
  <c r="G618" i="1"/>
  <c r="G652" i="1"/>
  <c r="G790" i="1"/>
  <c r="G853" i="1"/>
  <c r="G878" i="1"/>
  <c r="G888" i="1"/>
  <c r="G908" i="1"/>
  <c r="G925" i="1"/>
  <c r="G997" i="1"/>
  <c r="G980" i="1"/>
  <c r="G1091" i="1"/>
  <c r="G794" i="1"/>
  <c r="G1521" i="1"/>
  <c r="G1549" i="1"/>
  <c r="G1591" i="1"/>
  <c r="G1610" i="1"/>
  <c r="G1631" i="1"/>
  <c r="G1656" i="1"/>
  <c r="G1663" i="1"/>
  <c r="G1709" i="1"/>
  <c r="G1440" i="1"/>
  <c r="G1724" i="1"/>
  <c r="G1758" i="1"/>
  <c r="G1772" i="1"/>
  <c r="G1796" i="1"/>
  <c r="G1749" i="1"/>
  <c r="G1353" i="1"/>
  <c r="G1798" i="1" l="1"/>
</calcChain>
</file>

<file path=xl/sharedStrings.xml><?xml version="1.0" encoding="utf-8"?>
<sst xmlns="http://schemas.openxmlformats.org/spreadsheetml/2006/main" count="3090" uniqueCount="1659">
  <si>
    <t>NOMBRE DEL GRUPO</t>
  </si>
  <si>
    <t>LIDER DEL GRUPO</t>
  </si>
  <si>
    <t>NUMEROS DE CUENTAS BANCARIAS DE LOS INTEGRANTES DE GRUPO</t>
  </si>
  <si>
    <t>NOMBRES Y APELLIDOS DE INTEGRANTES</t>
  </si>
  <si>
    <t>MONTO A REALIZAR TRANSFERENCIA</t>
  </si>
  <si>
    <t>N°</t>
  </si>
  <si>
    <t>SEMBRADORES DE VALORES</t>
  </si>
  <si>
    <t>SUBTOTAL</t>
  </si>
  <si>
    <t>ALBA CRISTINA FUENTES BARRAZA</t>
  </si>
  <si>
    <t>N° DE CEDULA</t>
  </si>
  <si>
    <t>ALBERTO MANUEL MENDINUETA ROCA</t>
  </si>
  <si>
    <t>CELENE MARGARITA CASTAÑEDA NIGRINIS</t>
  </si>
  <si>
    <t>EDGAR CABALLERO JIMENEZ</t>
  </si>
  <si>
    <t>ELSY ORELLANO CASTILLO</t>
  </si>
  <si>
    <t>FARIDES ESTER PEREZ ARAQUE</t>
  </si>
  <si>
    <t xml:space="preserve"> LUCELIS DEL PILAR BADO HERRERA</t>
  </si>
  <si>
    <t>LUZMILA PATRICIA BADO HERRERA</t>
  </si>
  <si>
    <t>MAYURIS MARIA MONTAÑO FERNANDEZ</t>
  </si>
  <si>
    <t>WILSON PEDRAZA ALVAREZ</t>
  </si>
  <si>
    <t>ESTRATICAPP</t>
  </si>
  <si>
    <t>JHONNY FRANK CERVANTES AREVALO</t>
  </si>
  <si>
    <t>RIGHY ROBERTO RICO HERNANDEZ</t>
  </si>
  <si>
    <t>YEISON JAVIER BOSSA TABORDA</t>
  </si>
  <si>
    <t>LICEDT MARIA POMARICO MIER</t>
  </si>
  <si>
    <t>MIGUEL GREGORIO ARGOTE SALGADO</t>
  </si>
  <si>
    <t>LUIS MARTIN PERTUZ CAÑAS</t>
  </si>
  <si>
    <t>PEDRO CELESTINO HERRERA CASTILLO</t>
  </si>
  <si>
    <t>INNOVADORES GALANISTAS</t>
  </si>
  <si>
    <t>JULIO GUILLERMO PUERTA GOMEZ</t>
  </si>
  <si>
    <t>MIGUEL ANTONIO DE LA HOZ ANDRADE</t>
  </si>
  <si>
    <t>JORGE ANTONIO MOVILLA ARRIETA</t>
  </si>
  <si>
    <t>ALFREDO RAFAEL MERCADO BERRIO</t>
  </si>
  <si>
    <t>BLAS JOSE COTES LEONES</t>
  </si>
  <si>
    <t>RAMIRO ENRIQUE GOMEZ CARO</t>
  </si>
  <si>
    <t xml:space="preserve"> JESUS LIBARDO DE LA CRUZ CHIQUILLO</t>
  </si>
  <si>
    <t>ROSVERYS MARIA CASTRO GARCIA</t>
  </si>
  <si>
    <t>JORKANIRA MARIA NAVARRO HERERRA</t>
  </si>
  <si>
    <t>PROTECCION AMBIENTAL TERCERIANA</t>
  </si>
  <si>
    <t>ELEIDA MARINA GUERRA AROCHA</t>
  </si>
  <si>
    <t>ROSA ANGELA CORDOBA MERIÑO</t>
  </si>
  <si>
    <t>MYRIAM NORIEGA CORRO</t>
  </si>
  <si>
    <t>HECTOR DAVID JIMENEZ OLIVEROS</t>
  </si>
  <si>
    <t>ELEINE ESTHER JARABA BERMUDEZ</t>
  </si>
  <si>
    <t>ESMERALDA ESTHER GRANADOS RADA</t>
  </si>
  <si>
    <t>DORA DENNYS SAAVEDRA</t>
  </si>
  <si>
    <t>CESAR SILVA BARRIOS</t>
  </si>
  <si>
    <t>CARLOS ANDRES ALCALA SIERRA</t>
  </si>
  <si>
    <t>CARLOS ALBERTO RODRIGUEZ RAYO</t>
  </si>
  <si>
    <t xml:space="preserve">LUZ ELENA GARCIA PASSO </t>
  </si>
  <si>
    <t>ALEX ENRIQUE MELENDEZ GARCIA</t>
  </si>
  <si>
    <t>SHIRLEY ROCIO SIERRA CANTILLO</t>
  </si>
  <si>
    <t>ILUMINADA ESTHER CANTILLO MANJARREZ</t>
  </si>
  <si>
    <t>MONICA JUDITH OROZCO VIZCAINO</t>
  </si>
  <si>
    <t>MARILIS DE HORTA MARTINEZ</t>
  </si>
  <si>
    <t>MARIELA INES RADA BRIEVA</t>
  </si>
  <si>
    <t>MARIA EUGENIA MONSALVE MUÑOZ</t>
  </si>
  <si>
    <t>MARIA ESTHER CORREA TORRES</t>
  </si>
  <si>
    <t>JOSE JAVIER SANCHEZ MEDINA</t>
  </si>
  <si>
    <t>OLGA LUCIA NIETO GRANADOS</t>
  </si>
  <si>
    <t>VICTORIANA MODESTA OROZCO SANCHEZ</t>
  </si>
  <si>
    <t>FOMENTANDO VALORES</t>
  </si>
  <si>
    <t>DALGY ESTHER GUTIERREZ PABON</t>
  </si>
  <si>
    <t>VICTOR JOSE MONTENEGRO MALDONADO</t>
  </si>
  <si>
    <t>DAMARIS ESTHER OSPINO HERNANDEZ</t>
  </si>
  <si>
    <t>IBIS ESTHER PINEDA ZURITA</t>
  </si>
  <si>
    <t>MARGARITA LUISA BARROS SANCHEZ</t>
  </si>
  <si>
    <t>NAYIBIS NAYETH BARRIOS GOMEZ</t>
  </si>
  <si>
    <t>NESLE EDITH RIVERA MARTINEZ</t>
  </si>
  <si>
    <t>OLGA MARCELA OLIVARES MANCILLA</t>
  </si>
  <si>
    <t>LECTOTIC´S</t>
  </si>
  <si>
    <t>DILIA ROSA AHUMADA ROJAS</t>
  </si>
  <si>
    <t>EDINSON FIDEL VILLA CASTAÑEDA</t>
  </si>
  <si>
    <t>LISBETH TABORDA COTES</t>
  </si>
  <si>
    <t>MARTHA CECILIA CABARCAS MATTA</t>
  </si>
  <si>
    <t>MEIRA ISABEL SIERRA RODRIGUEZ</t>
  </si>
  <si>
    <t>ABEL ANTONIO POLO DOMINGUEZ</t>
  </si>
  <si>
    <t>NELY ISABEL VIDES PERTUZ</t>
  </si>
  <si>
    <t>CHRISTIAN DAVID RIVERA ACOSTA</t>
  </si>
  <si>
    <t>GUSTAVO ANTONIO VELEZ GARCIA</t>
  </si>
  <si>
    <t xml:space="preserve"> LEDYS JUDITH MORENO DE LA CRUZ</t>
  </si>
  <si>
    <t>MARTHA ANTONIA VIVERO VARGAS</t>
  </si>
  <si>
    <t>EDWIN ANGARITA JAIMES</t>
  </si>
  <si>
    <t>MARIA DEL ROSARIO HERNANDEZ MALDONADO</t>
  </si>
  <si>
    <t>ZAMIR ALFREDO MONTERO PERTUZ</t>
  </si>
  <si>
    <t>YOLANDA ESTHER DE LA CRUZ PEDROZA</t>
  </si>
  <si>
    <t>GENERADORES DEL SABER</t>
  </si>
  <si>
    <t>CARMENZA GUERRA PALOMINO</t>
  </si>
  <si>
    <t>CLEOTILDE ISABEL SANCHEZ DE MEJIA</t>
  </si>
  <si>
    <t xml:space="preserve"> ERIKA ISABEL CERVANTES RIVERA</t>
  </si>
  <si>
    <t>EUSEBIO RANGEL PADILLA</t>
  </si>
  <si>
    <t>FERNANDO VILLA VANEGAS</t>
  </si>
  <si>
    <t>GABRIEL GUERRA FERREIRA</t>
  </si>
  <si>
    <t>JOSE SANCHEZ MARTINEZ</t>
  </si>
  <si>
    <t>LEONIS MARTINEZ ALCENDRA</t>
  </si>
  <si>
    <t>MARIA CONCEPCION VILLALOBOS VILLARRUEL</t>
  </si>
  <si>
    <t>MARIA MERCEDES PEREZ CASTRO</t>
  </si>
  <si>
    <t>MARIANO MOYA MUÑOZ</t>
  </si>
  <si>
    <t>NELSY RINALDI MORENO</t>
  </si>
  <si>
    <t>NORMA BARROS PADILLA</t>
  </si>
  <si>
    <t>PAULINA ESQUIVEL LASCARRO</t>
  </si>
  <si>
    <t>ROJERLIN RUIDIAZ RUIDIAZ</t>
  </si>
  <si>
    <t>YINA PAOLA QUIROZ VILLALOBOS</t>
  </si>
  <si>
    <t xml:space="preserve">CARMEN GONZALEZ RANGEL </t>
  </si>
  <si>
    <t>CECILIA DIAZ FLORIAN</t>
  </si>
  <si>
    <t xml:space="preserve"> ENNIS MARIA AVILA GUTIERREZ</t>
  </si>
  <si>
    <t>SOLFANNY ARRIETA GUERRA</t>
  </si>
  <si>
    <t>GRACIELA CANTILLO ARRIETA</t>
  </si>
  <si>
    <t>JOSEFINA RINALDI MARTINEZ</t>
  </si>
  <si>
    <t>MARIA DEL CARMEN MORENO ARDILA</t>
  </si>
  <si>
    <t>NELLYS DIAZ CASTRO</t>
  </si>
  <si>
    <t>PABLA JOVINA PEDROZO PEDROZO</t>
  </si>
  <si>
    <t>YANETH VIVIANA LOGREIRA RODRIGUEZ</t>
  </si>
  <si>
    <t>LOS MARGARITEÑOS</t>
  </si>
  <si>
    <t>YUDYS ARCE PATIÑO</t>
  </si>
  <si>
    <t xml:space="preserve"> YOMAIRA GARCES MEJIA</t>
  </si>
  <si>
    <t>ALONSO MANUEL HOSTIA HOSTIA</t>
  </si>
  <si>
    <t>HEIDY ATENCIA MONTERO</t>
  </si>
  <si>
    <t>JESUS MARIA RUENDES ROCHA</t>
  </si>
  <si>
    <t>AIDA MARIA OSPINO PATIÑO</t>
  </si>
  <si>
    <t>EDUVILDO CARDENAS ORTIZ</t>
  </si>
  <si>
    <t>ENA DE LA CRUZ MARTINEZ OSPINO</t>
  </si>
  <si>
    <t>EDILBERTO DAVILA MEJIA</t>
  </si>
  <si>
    <t>LUIS ANTONIO PEREZ MARTINEZ</t>
  </si>
  <si>
    <t>JENNIS LOPEZ BORDETH</t>
  </si>
  <si>
    <t>ROSA ELENA DIAZ PEDROZO</t>
  </si>
  <si>
    <t>TERSILIA SEGOVIA TINOCO</t>
  </si>
  <si>
    <t>SEVERIANA JIMENEZ RODRIGUEZ</t>
  </si>
  <si>
    <t>WILMAN ATENCIA MONTERO</t>
  </si>
  <si>
    <t>DANZANDO ANDO</t>
  </si>
  <si>
    <t>ALVARO ROBLES FLOREZ</t>
  </si>
  <si>
    <t>MAIRA GARCES ACUÑA</t>
  </si>
  <si>
    <t>HENRY ECHEVERRIA ABUABARA</t>
  </si>
  <si>
    <t>LILIANA ROJAS FUENTES</t>
  </si>
  <si>
    <t>EDGARDO RAFAEL DUNOYER URBANO</t>
  </si>
  <si>
    <t>EREIDIS GUILLEN FUENTES</t>
  </si>
  <si>
    <t>JUAN CARLOS OLIVARES MORALES</t>
  </si>
  <si>
    <t>YASMIN ROCHA GUILLEN</t>
  </si>
  <si>
    <t>ELVIS PAYAN GUILLEN</t>
  </si>
  <si>
    <t>ANIS ESTHER ESCOBAR MARQUEZ</t>
  </si>
  <si>
    <t xml:space="preserve"> EVANGELISTA ROCHA LOPEZ</t>
  </si>
  <si>
    <t>ORLANDO PEREZ GUILLEN</t>
  </si>
  <si>
    <t>SANDRA BEATRIZ GARCES RANGEL</t>
  </si>
  <si>
    <t>MARIA TERESA MEJIA BAÑOS</t>
  </si>
  <si>
    <t xml:space="preserve">THE TRANSFORMERS ENERGY </t>
  </si>
  <si>
    <t>YOHANA DE LA PEÑA MANRRIQUE</t>
  </si>
  <si>
    <t>ULFRAN MURRILO MONTERO</t>
  </si>
  <si>
    <t>HUGO HUMBERTO CAMPO RANGEL</t>
  </si>
  <si>
    <t>GRACIELA XIMENA BORDETH MERIÑO</t>
  </si>
  <si>
    <t>LOS CAIMANES ECOLOGICOS</t>
  </si>
  <si>
    <t>FELIPE GARCIA OSPINO</t>
  </si>
  <si>
    <t>DUVIS MARIA VILLARREAL RODRIGUEZ</t>
  </si>
  <si>
    <t>GUSTAVO MONTERO TINOCO</t>
  </si>
  <si>
    <t xml:space="preserve"> ISABEL ENITH AVENDAÑO TERRAZA</t>
  </si>
  <si>
    <t>JAIRO TURIZO ZAPATA</t>
  </si>
  <si>
    <t>LIBARDO MARTINEZ OSPINO</t>
  </si>
  <si>
    <t xml:space="preserve">NEREIDA TERRAZA RANGEL </t>
  </si>
  <si>
    <t>ORLANDO PATIÑO GARCES</t>
  </si>
  <si>
    <t>REIDIL AMERICO ROJAS DE LA ROSA</t>
  </si>
  <si>
    <t>RIQUELMER AVENDAÑO PIÑERES</t>
  </si>
  <si>
    <t>ROBERTO CARLOS ROJAS BELEÑO</t>
  </si>
  <si>
    <t>SARA GARCIA NAVARRO</t>
  </si>
  <si>
    <t>URIEL ENRIQUE SIERRA DE AGUAS</t>
  </si>
  <si>
    <t>WILMER MARTINEZ NAVARRO</t>
  </si>
  <si>
    <t>WILSON BELEÑO FLORIAN</t>
  </si>
  <si>
    <t>YOLIMA RANGEL ORTEGA</t>
  </si>
  <si>
    <t>LA RADIO, EDUCACION, DIVERSION Y PODER</t>
  </si>
  <si>
    <t>EDILBERTO CHAVEZ CRESPO</t>
  </si>
  <si>
    <t>ADUNIA ESTHER VANEGAS PALOMINO</t>
  </si>
  <si>
    <t>TOMAS SAUCEDO ZAMBRANO</t>
  </si>
  <si>
    <t>DABINSON CADENA ARANGO</t>
  </si>
  <si>
    <t>ROGER MANSBACH QUIROGA</t>
  </si>
  <si>
    <t>RECICLANDO ANDO</t>
  </si>
  <si>
    <t>ANA GRISELDA RICO TORREGROZA</t>
  </si>
  <si>
    <t>JOHANA JIMENEZ CAICEDO</t>
  </si>
  <si>
    <t>FORMADORES CON LAS TIC</t>
  </si>
  <si>
    <t>LORENZA ISABEL JIMENEZ ORTEGA</t>
  </si>
  <si>
    <t>MARGARITA DE LA CRUZ MUÑOZ</t>
  </si>
  <si>
    <t>ESPERANZA DEL CARMEN PALACIN MOYA</t>
  </si>
  <si>
    <t>SOFIA MARTINEZ RAMBAL</t>
  </si>
  <si>
    <t>ELCIE TAMARA CAMACHO</t>
  </si>
  <si>
    <t>ARTURO RAFAEL MARTINEZ ISAZA</t>
  </si>
  <si>
    <t>LUZ ESTELLA ORTEGA MUÑOZ</t>
  </si>
  <si>
    <t>MARY ROSA CAMACHO TAMARA</t>
  </si>
  <si>
    <t>OSCAR SALAS CONTRERAS</t>
  </si>
  <si>
    <t>SIRITH MARTINEZ RAMBAL</t>
  </si>
  <si>
    <t>JUAN CARLOS PUERTA PACHECO</t>
  </si>
  <si>
    <t>NURIS BARROS MARTINEZ</t>
  </si>
  <si>
    <t>OLADYS JUDITH PALACIN DE AGUA</t>
  </si>
  <si>
    <t>ROICY ELENA TAMARA CAMACHO</t>
  </si>
  <si>
    <t>CARMEN CONSUELO MOYA TAMARA</t>
  </si>
  <si>
    <t>LUIS PACHECO ARIZA</t>
  </si>
  <si>
    <t>VICTOR GUTIERREZ CASTRO</t>
  </si>
  <si>
    <t>MILAGRO TAMARA MOVILLA</t>
  </si>
  <si>
    <t>NORMA PALACIN MOYA</t>
  </si>
  <si>
    <t>NOLIDA CARRANZA CACERES</t>
  </si>
  <si>
    <t>LOS PACIFICADORES</t>
  </si>
  <si>
    <t>ADALGIZA LUZ BARRIOS PALACIN</t>
  </si>
  <si>
    <t>ADRIANA BUSTAMANTE ESPAÑA</t>
  </si>
  <si>
    <t>ENA LUZ GAMEZ VILLEGAS</t>
  </si>
  <si>
    <t>ESPERANZA DE JESUS MERIÑO OSPINO</t>
  </si>
  <si>
    <t>FRANCISCO JAVIER VILORIA CHIQUILLO</t>
  </si>
  <si>
    <t>JAVIER HERNANDO PEÑA SANCHEZ</t>
  </si>
  <si>
    <t>GLENIA PASTORA MENDOZA SOCARRAS</t>
  </si>
  <si>
    <t>LAURA MELISA OSPINO BUSTAMANTE</t>
  </si>
  <si>
    <t>LEONOR MARIA SURMAY TEHERAN</t>
  </si>
  <si>
    <t>MERLYS DEL ROSARIO CHOPERENA TORRES</t>
  </si>
  <si>
    <t>LILIA MARINA ORTIZ ESPAÑA</t>
  </si>
  <si>
    <t>LILIANA PATRICIA BARRIOS PALMERA</t>
  </si>
  <si>
    <t>AMIN VILARDY TORRES</t>
  </si>
  <si>
    <t>DANIRIS RIVAS ALVARADO</t>
  </si>
  <si>
    <t>LEONARDO MARTINEZ CHIMENTY</t>
  </si>
  <si>
    <t>MARTHA LUZ RIOS COLORADOS</t>
  </si>
  <si>
    <t>MIREYA ROJAS MARTINEZ</t>
  </si>
  <si>
    <t>ORIANA PATRICIA RANGEL CAMPO</t>
  </si>
  <si>
    <t>RAQUEL MERCEDES CADENA CARO</t>
  </si>
  <si>
    <t>YOHANA OLIVEROS OLIVEROS</t>
  </si>
  <si>
    <t>MILADYS TORRES OSPINO</t>
  </si>
  <si>
    <t>ANA SOFIA PEREZ PISCIOTTI</t>
  </si>
  <si>
    <t>DIANA LUZ POLO PEÑA</t>
  </si>
  <si>
    <t>MAURA TORRES ROJAS</t>
  </si>
  <si>
    <t>NANCY ROJAS DE SANCHEZ</t>
  </si>
  <si>
    <t>NERIS BASTIDAS MIRANDA</t>
  </si>
  <si>
    <t xml:space="preserve">AVENTUREROS DEL SABER </t>
  </si>
  <si>
    <t>ADELA ISABEL BORJA OROZCO</t>
  </si>
  <si>
    <t>AURA ESTELA CABALLERO CABALLERO</t>
  </si>
  <si>
    <t>RITA LUZ PERTUZ ORTIZ</t>
  </si>
  <si>
    <t>MARIA EDUVIGIS ROMERO ORTIZ</t>
  </si>
  <si>
    <t>MANUEL SALVADOR RODRIGUEZ VEGA</t>
  </si>
  <si>
    <t>GUADALUPE ISABEL ORTIZ POZO</t>
  </si>
  <si>
    <t>YANELIS CECILIA LIDUEÑAS BLANQUICETT</t>
  </si>
  <si>
    <t>CRISTOBAL DE JESUS JULIO GARCIA</t>
  </si>
  <si>
    <t>LUIS ALBERTO GUTIERREZ CEBALLOS</t>
  </si>
  <si>
    <t>NILSON RAFAEL ORTIZ TORREGROZA</t>
  </si>
  <si>
    <t>HUGO ALBERTO OROZCO GUTIERREZ</t>
  </si>
  <si>
    <t>INVESTIGADORES VEINTITREISTAS</t>
  </si>
  <si>
    <t>NEVER ALFONSO CACERES FERNANDEZ</t>
  </si>
  <si>
    <t>MARLIE ATZENE TIQUE GUTIERREZ</t>
  </si>
  <si>
    <t>JUAN ANDRES CAMACHO AMAYA</t>
  </si>
  <si>
    <t>YENY DEL CARMEN SEGURA GUEVARA</t>
  </si>
  <si>
    <t>RAMIRO ENRIQUE OROZCO TORREGROZA</t>
  </si>
  <si>
    <t>LILEIVA LUZ ORTEGA MORENO</t>
  </si>
  <si>
    <t>MILEIMA IRIARTE ARIZA</t>
  </si>
  <si>
    <t>JAQUELINE ESTHER MARTINEZ RUDAS</t>
  </si>
  <si>
    <t>JUDITH RAQUEL GUTIERREZ PEREZ</t>
  </si>
  <si>
    <t>DIVINO IMPACTO</t>
  </si>
  <si>
    <t>ESPERANZA IRIS MEDINA OVIEDO</t>
  </si>
  <si>
    <t>GISELLE PATRICIA MARTINEZ PEREZ</t>
  </si>
  <si>
    <t>INGRIS COROMOTO COLPAS POLO</t>
  </si>
  <si>
    <t>KATIANA LOPEZ ESCORCIA</t>
  </si>
  <si>
    <t>LILIANA ESTHER VILLAFAÑA ARIZA</t>
  </si>
  <si>
    <t>LUISA YANETH LAMPIS GASPARINI</t>
  </si>
  <si>
    <t>YADIRA ISABEL GUETTE GAMEZ</t>
  </si>
  <si>
    <t>YOLANDA BEATRIZ RODRIGUEZ MERCADO</t>
  </si>
  <si>
    <t>LOS INVESTIGADORES</t>
  </si>
  <si>
    <t>ANGELA PATRICIA CASTRO VEGA</t>
  </si>
  <si>
    <t>CARLOS ARTURO ESCALANTE HERNANDEZ</t>
  </si>
  <si>
    <t>SILVIA ROSA CABALLERO NORIEGA</t>
  </si>
  <si>
    <t>WILSON ALFONSO PEREA OSPINO</t>
  </si>
  <si>
    <t>ELIZABETH PISCIOTTI OROZCO</t>
  </si>
  <si>
    <t>JORGE LUIS HURTADO IBAÑEZ</t>
  </si>
  <si>
    <t>JOSE ALBERTO PEÑARANDA LOPEZ</t>
  </si>
  <si>
    <t>JUAN CARLOS ALZAMORA ISAZA</t>
  </si>
  <si>
    <t>MARY CRUZ HERRERA LOAIZA</t>
  </si>
  <si>
    <t>MARIA ALEJANDRA RIVAS TAMAYO</t>
  </si>
  <si>
    <t>TEDIS ALBERTO BADILLO LOPEZ</t>
  </si>
  <si>
    <t>LOS GUARDIANES DE SAN JOSE</t>
  </si>
  <si>
    <t>ANA DELIA CASTILLO CAMARGO</t>
  </si>
  <si>
    <t>MARIA LOPEZ FONTALVO</t>
  </si>
  <si>
    <t>GLADYS QUIROGA LUQUE</t>
  </si>
  <si>
    <t>LIZETH YANITH HENRY PEREZ</t>
  </si>
  <si>
    <t>CLARA MILENA URIBE TORRES</t>
  </si>
  <si>
    <t>UBALDINA CONTRERAS GONZALEZ</t>
  </si>
  <si>
    <t>LUZ CENITH CALDERON BENITEZ</t>
  </si>
  <si>
    <t>CAPITANES DE LOS VALORES</t>
  </si>
  <si>
    <t>CAROLINA ROSA MARTINEZ PULIDO</t>
  </si>
  <si>
    <t>DEISY MARGOTH LUNA MUÑOZ</t>
  </si>
  <si>
    <t>EMMA MARIA GONZALEZ AARON</t>
  </si>
  <si>
    <t>EUNICE PERTUZ ACEVEDO</t>
  </si>
  <si>
    <t>EVELCI MARIA SALAS MENDOZA</t>
  </si>
  <si>
    <t>FANNY ESTHER SUAREZ ARAUJO</t>
  </si>
  <si>
    <t>GRACIELA ESTHER DE LA CRUZ MANGA</t>
  </si>
  <si>
    <t>HECTOR OLAYA</t>
  </si>
  <si>
    <t>MATILDE ISABEL MEJIA RODRIGUEZ</t>
  </si>
  <si>
    <t>MAYERLIS TABORDA COTES</t>
  </si>
  <si>
    <t>MERLY ESTER PERTUZ PEREZ</t>
  </si>
  <si>
    <t>NORMA LUZ LOZANO MARQUEZ</t>
  </si>
  <si>
    <t>NURIS ESTHER PUERTO POLO</t>
  </si>
  <si>
    <t>OLFA MARINA OÑATE BRUJES</t>
  </si>
  <si>
    <t>PAOLA DE JESUS PAREJA AGAMEZ</t>
  </si>
  <si>
    <t>SILDANA MARIA CHIQUILLO BALDOMINO</t>
  </si>
  <si>
    <t>EPIMENIA BUITRAGO CABALLERO</t>
  </si>
  <si>
    <t>CARMEN ROSA GONZALEZ GARCIA</t>
  </si>
  <si>
    <t>DINA VANESSA BORREGO IBAÑEZ</t>
  </si>
  <si>
    <t>ERMELDA MARIA DACONTE BARRIOS</t>
  </si>
  <si>
    <t>FABIOLA MARQUEZ RODRIGUEZ</t>
  </si>
  <si>
    <t>GLORIA YANETH BAYONA ZAMBRANO</t>
  </si>
  <si>
    <t>JALILA ROSA MARTINEZ JIMENEZ</t>
  </si>
  <si>
    <t>JOSE GREGORIO YANES CORRALES</t>
  </si>
  <si>
    <t>JUAN DE LA ROSA RUEDA SANDOVAL</t>
  </si>
  <si>
    <t>JULIO AGUSTIN MORENO POLO</t>
  </si>
  <si>
    <t>LUZ ELENA DE LA HOZ LOPEZ</t>
  </si>
  <si>
    <t>ODALIS PATRICIA VASQUEZ BUSTAMANTE</t>
  </si>
  <si>
    <t>PIEDAD PATRICIA MEJIA MARTINEZ</t>
  </si>
  <si>
    <t>ZULY AMPARO JIMENEZ CUEVAS</t>
  </si>
  <si>
    <t>HIMELDA LIÑAN POLO</t>
  </si>
  <si>
    <t>NERIS MERCEDES HERRERA GONZALEZ</t>
  </si>
  <si>
    <t>ZULMA DOLORES ALTAMAR CARRASQUILLA</t>
  </si>
  <si>
    <t>LEESTICS</t>
  </si>
  <si>
    <t>BERENICE DEL CARMEN VARGAS GUERRERO</t>
  </si>
  <si>
    <t>DELIA ROSA MERIÑO BERMUDEZ</t>
  </si>
  <si>
    <t>SOL MARINA NAVARRO MONTENEGRO</t>
  </si>
  <si>
    <t>YINA PAOLA DURAN VARELA</t>
  </si>
  <si>
    <t>ADAULFO PEREA HERNANDEZ</t>
  </si>
  <si>
    <t>ANDRES DE JESUS COLINA PAEZ</t>
  </si>
  <si>
    <t>DANNILYS RAQUEL CARRILLO ALVAREZ</t>
  </si>
  <si>
    <t>DIOSA ESMERALDA BOLAÑO HERNANDEZ</t>
  </si>
  <si>
    <t>ELAINE OLARTE FAILLACE</t>
  </si>
  <si>
    <t>GERARDO ANTONIO CASTRO HERNANDEZ</t>
  </si>
  <si>
    <t>GILMA RODRIGUEZ ZUÑIGA</t>
  </si>
  <si>
    <t>HELENA GAMEZ LOBO</t>
  </si>
  <si>
    <t>KATERINE PAOLA PADILLA JIMENEZ</t>
  </si>
  <si>
    <t>LOLY INES PADILLA JIMENEZ</t>
  </si>
  <si>
    <t>LUIS ENRIQUE MARTINEZ ORDOÑEZ</t>
  </si>
  <si>
    <t>MARY CARMEN AREVALO FANDIÑO</t>
  </si>
  <si>
    <t>LUZ DARYS CHARRIS MATUTE</t>
  </si>
  <si>
    <t>MILENA RODRIGUEZ HERNANDEZ</t>
  </si>
  <si>
    <t>MIRIAM GUTIERREZ DAZA</t>
  </si>
  <si>
    <t>OSWALDO ANTONIO VILLA CARMONA</t>
  </si>
  <si>
    <t>ROSA MARIA NUÑEZ ANAYA</t>
  </si>
  <si>
    <t>SAIDAITH DEL CARMEN PEREZ CERVANTES</t>
  </si>
  <si>
    <t>UNIDOS EN EL FORTALECIMIENTO DE LA CULTURA Y LA CONVIVENCIA ESCOLAR</t>
  </si>
  <si>
    <t>DIONISIA GULLEN VILLAMIL</t>
  </si>
  <si>
    <t>GEORGINA DEL SOCORRO ROBAYO PUENTES</t>
  </si>
  <si>
    <t>DAIRO DE JESUS GIL RODRIGUEZ</t>
  </si>
  <si>
    <t>MARGOTH ISABEL VIZCAINO CAMACHO</t>
  </si>
  <si>
    <t>SANDY JULIE MANJARRES BOLAÑO</t>
  </si>
  <si>
    <t>VIALNELLYS BARRIOS ACOSTA</t>
  </si>
  <si>
    <t>ACCION AMBIENTAL, CULTURA Y PROGRESO</t>
  </si>
  <si>
    <t>CONSUELO MILENA GUTIERREZ NIÑO</t>
  </si>
  <si>
    <t>JUAN DE DIOS PABA CASADIEGO</t>
  </si>
  <si>
    <t>LUIS ENRIQUE VIZCAINO PATIÑO</t>
  </si>
  <si>
    <t>LUZ MILA SIERRA VALLE</t>
  </si>
  <si>
    <t>MARIBEL BRAVO DE LA ROSA</t>
  </si>
  <si>
    <t>MIRNA ROSA COLPAS MARTINEZ</t>
  </si>
  <si>
    <t>NEIVIS STELLA BOLAÑO TAPIA</t>
  </si>
  <si>
    <t>NURIS GAMARRA CORDOBA</t>
  </si>
  <si>
    <t>EDITH CECILIA VIZCAINO VARELA</t>
  </si>
  <si>
    <t>ZULAY ISABEL PIÑA RODRIGUEZ</t>
  </si>
  <si>
    <t>GRUP.PANTOJA-IMPLEMENTACION DE RADIONOVELA COMO ESTRATEGIAS PARA MEJORAR LA COMPRENSION LECTORA EN LOS ESTUDIANTES DE LA IED CERRO BLANCO</t>
  </si>
  <si>
    <t>SHIRLEY CANDELARIO MARTINEZ</t>
  </si>
  <si>
    <t>OMAIRA CRESPO PONCE</t>
  </si>
  <si>
    <t>ADALBERTO ALONSO MUNIVE PACHECO</t>
  </si>
  <si>
    <t>ADELA INES CARBONO PAREJO</t>
  </si>
  <si>
    <t>CESAR ENRIQUE CAMARGO CERVANTES</t>
  </si>
  <si>
    <t>DANIS ENIT PERALTA ANGULO</t>
  </si>
  <si>
    <t>DUBIS MARIA MONTENEGRO CASTRO</t>
  </si>
  <si>
    <t>JHON VICTOR IMITOLA GUERRA</t>
  </si>
  <si>
    <t>LEISLE POLO CARRILLO</t>
  </si>
  <si>
    <t>MARLENE VARELA AVILA</t>
  </si>
  <si>
    <t>PIEDAD MARIA HERNANDEZ MIRANDA</t>
  </si>
  <si>
    <t>SOBEIDA ESTHER SANTRICH ANGULO</t>
  </si>
  <si>
    <t>GUARDIANES DEL AMBIENTE</t>
  </si>
  <si>
    <t>EDER ENRIQUE JIMENEZ LONDOÑO</t>
  </si>
  <si>
    <t>RABIB DEL CARMELO FLOREZ ROMERO</t>
  </si>
  <si>
    <t>OLMAN PARRA CRISTANCHO</t>
  </si>
  <si>
    <t>ROBINSON ZUÑIGA RINCONES</t>
  </si>
  <si>
    <t>BUSCANDO AMOR</t>
  </si>
  <si>
    <t>IRIS AVENDAÑO VILLARREAL</t>
  </si>
  <si>
    <t>ALICIA DEL CARMEN GONZALEZ BELEÑO</t>
  </si>
  <si>
    <t>DENIS MARIA TERRAZA RANGEL</t>
  </si>
  <si>
    <t>ABEL TINOCO OSPINO</t>
  </si>
  <si>
    <t>ERASMO GUILLEN TERRAZA</t>
  </si>
  <si>
    <t>AUDIS RANGEL FLORIAN</t>
  </si>
  <si>
    <t>EVA VEGA CHAVEZ</t>
  </si>
  <si>
    <t>EUNICE CARRASCAL ORTIZ</t>
  </si>
  <si>
    <t>AMBIENTALISTAS DE LA BAHIA</t>
  </si>
  <si>
    <t>JOSE DE JESUS MARTINEZ CARBONELL</t>
  </si>
  <si>
    <t>GERLIS MARIA SALGUEDO DE LEON</t>
  </si>
  <si>
    <t>LILIANA CANDELARIA SALCEDO LEGUIA</t>
  </si>
  <si>
    <t>DANISE CLARET OSPINO SANTANA</t>
  </si>
  <si>
    <t xml:space="preserve">LOS CULTIVADORES EN VALORES </t>
  </si>
  <si>
    <t>YADIRA SIERRA SORACA</t>
  </si>
  <si>
    <t>KETTY PADILLA HORMECHEA</t>
  </si>
  <si>
    <t>JAVIER ANTONIO SIERRA MARTINEZ</t>
  </si>
  <si>
    <t>MARLENE ISABEL NARVAEZ VILLALOBOS</t>
  </si>
  <si>
    <t>VILMA JIMENEZ PALOMINO</t>
  </si>
  <si>
    <t>MAS QUE VENCEDORES</t>
  </si>
  <si>
    <t>OSIRIS GUTIERREZ MERIÑO</t>
  </si>
  <si>
    <t>ANA ELVIRA POLO PALACIN</t>
  </si>
  <si>
    <t>MARIA ELENA RODRIGUEZ BARRIOS</t>
  </si>
  <si>
    <t>MILEIBIS PATRICIA ESTRADA OSORIO</t>
  </si>
  <si>
    <t>ADRIAN JESUS OSORIO PALLARES</t>
  </si>
  <si>
    <t>CARLOS MIGUEL POLO ACOSTA</t>
  </si>
  <si>
    <t>ROQUE DAVID PADILLA MUÑOZ</t>
  </si>
  <si>
    <t>MARIA LUISA CARRILLO ESTRADA</t>
  </si>
  <si>
    <t>ROSA MARIA VERGARA GUETTE</t>
  </si>
  <si>
    <t>RAFAEL AUGUSTO GUETTE GRANADOS</t>
  </si>
  <si>
    <t>CARMEN MANUELA PERTUZ GUETTE</t>
  </si>
  <si>
    <t>RAMIRO JOSE CAMPO OROZCO</t>
  </si>
  <si>
    <t>FORMADORES DEL FUTURO</t>
  </si>
  <si>
    <t>YOLIMA MARIA MARTINEZ SIADO</t>
  </si>
  <si>
    <t>LUZ MERY PUERTA RICO</t>
  </si>
  <si>
    <t>FERNANDO JIMENEZ TAPIA</t>
  </si>
  <si>
    <t>GILMA BELTRAN LADINO</t>
  </si>
  <si>
    <t>LESFIA PORTELA VILLAMIZAR</t>
  </si>
  <si>
    <t>MARIA ELVIRA ORTIZ DAVILA</t>
  </si>
  <si>
    <t>FORMADORAS DE VALORES</t>
  </si>
  <si>
    <t>ADRIANA MARGARITA MENDOZA GARCIA</t>
  </si>
  <si>
    <t>INGRIS ESTER BLANCO MANJARRES</t>
  </si>
  <si>
    <t>DAMARIS CELINE MOVILLA VILLARREAL</t>
  </si>
  <si>
    <t>OBSERVATORIO DE LA CONVIVENCIA ESCOLAR</t>
  </si>
  <si>
    <t>DAIRO ELIAS DE LA CRUZ CALVO</t>
  </si>
  <si>
    <t>DELFINA EDITH MADERO LLANOS</t>
  </si>
  <si>
    <t>DUNIS ANA ACOSTA GUETTE</t>
  </si>
  <si>
    <t>FERNANDO DIONISIO FERNANDEZ DIAZ</t>
  </si>
  <si>
    <t>FRAY ALEXANDER GARCIA MARTINEZ</t>
  </si>
  <si>
    <t>JOSE MARIA ARIZA PERTUZ</t>
  </si>
  <si>
    <t>LUZ MARY LOPEZ TORRES</t>
  </si>
  <si>
    <t>MARELVIS DEL SOCORRO MELENDEZ SEPULVEDA</t>
  </si>
  <si>
    <t>MARGARITA SANABRIA GOMEZ</t>
  </si>
  <si>
    <t>MARIA DE LOS SANTOS MORRON CARRILLO</t>
  </si>
  <si>
    <t>MIRNA CANDELARIA SALAS ORTIZ</t>
  </si>
  <si>
    <t>OMAR ENRIQUE VARGAS AGAMEZ</t>
  </si>
  <si>
    <t>ORLEDIS CAMACHO VERGARA</t>
  </si>
  <si>
    <t>RAFAEL ENRIQUE PACHECO URIELES</t>
  </si>
  <si>
    <t>RUTH MIREYA DURAN GUERRERO</t>
  </si>
  <si>
    <t>VICTORIA MERCEDES PERTUZ CANTILLO</t>
  </si>
  <si>
    <t>YAIR ALEXANDER DIAZ TORRES</t>
  </si>
  <si>
    <t>MYRIAM DEL CARMEN CARO TORRES</t>
  </si>
  <si>
    <t>LEISLY YANETH MENDOZA OÑATE</t>
  </si>
  <si>
    <t xml:space="preserve"> LUZDARY ISABEL IBARRA OROZCO</t>
  </si>
  <si>
    <t>BERTHA MARIA BARRAZA CALANCHE</t>
  </si>
  <si>
    <t>JAIME ANTONIO MERIÑO FARIAS</t>
  </si>
  <si>
    <t xml:space="preserve"> SAHILLY FRANCISCA ORTEGA MUÑOZ</t>
  </si>
  <si>
    <t>ABNOVIS ALCIBIADES DE AGUAS BARRAZA</t>
  </si>
  <si>
    <t>GIIPA</t>
  </si>
  <si>
    <t>SINDY DEL SOCORRO BOLAÑO DIAZ</t>
  </si>
  <si>
    <t>SANDRA VANESSA LIÑAN GONZALEZ</t>
  </si>
  <si>
    <t>FANNY ESTHER PERTUZ ANGULO</t>
  </si>
  <si>
    <t>DALIA DEL CARMEN PALACIO GUERRA</t>
  </si>
  <si>
    <t>SILVANA CAROLINA ROJANO PABON</t>
  </si>
  <si>
    <t>DANNYS DEL CARMEN RODRIGUEZ LURAN</t>
  </si>
  <si>
    <t>LEDIS DEL CARMEN JULIO ARRIETA</t>
  </si>
  <si>
    <t>YANETH MORA SUAREZ</t>
  </si>
  <si>
    <t>OSMAN DANIEL DE LA CRUZ JIMENEZ</t>
  </si>
  <si>
    <t>JUSTINA EMILIA CASTILLO PEREZ</t>
  </si>
  <si>
    <t>LEONOR MARIA QUESEDO RIVERA</t>
  </si>
  <si>
    <t>NAZLY KARIME ZAMBRANO BARRIOS</t>
  </si>
  <si>
    <t>MARIA ELENA CASTILLO PODLESKY</t>
  </si>
  <si>
    <t>DAYANA PATRICIA NUÑEZ PALOMINO</t>
  </si>
  <si>
    <t>ANA MARCELA CABANA MANJARRES</t>
  </si>
  <si>
    <t>TIC Y ROBOTICA</t>
  </si>
  <si>
    <t>ADARGENIS MARIA SANTOYA MENDOZA</t>
  </si>
  <si>
    <t>AILENE JUDITH DIAZ MERCADO</t>
  </si>
  <si>
    <t xml:space="preserve"> FARIDES ENIT FONTALVO CABALLERO</t>
  </si>
  <si>
    <t xml:space="preserve"> LEDYS ESTHER DAZA TORRES</t>
  </si>
  <si>
    <t>LUIS RAMON AVENDAÑO BERMUDEZ</t>
  </si>
  <si>
    <t>LUZ ESTHER SANCHEZ NORIEGA</t>
  </si>
  <si>
    <t>PABLO JOSE RAMOS BERNAL</t>
  </si>
  <si>
    <t>ELDA SOFIA BARRIOS MARTINEZ</t>
  </si>
  <si>
    <t>MARIA INES LOPEZ DAZA</t>
  </si>
  <si>
    <t>GLORIA ISABEL OSORIO CERVANTES</t>
  </si>
  <si>
    <t>MARTHA ISABEL RODRIGUEZ PERTUZ</t>
  </si>
  <si>
    <t>VELMA DEL SOCORRO MORENO POLO</t>
  </si>
  <si>
    <t>MARTHA CECILIA SUAREZ PRIETO</t>
  </si>
  <si>
    <t>CUIDANDO MI MEDIO AMBIENTE</t>
  </si>
  <si>
    <t>CONSTRUCTORES DEL FUTURO</t>
  </si>
  <si>
    <t>ALONSO GUILLERMO OVIEDO GARCIA</t>
  </si>
  <si>
    <t>AMIRA ISABEL TORRES ARAGON</t>
  </si>
  <si>
    <t>GLORIA INES TORRES TERAN</t>
  </si>
  <si>
    <t>MAGDA LILIANA ORTIZ JIMENEZ</t>
  </si>
  <si>
    <t>ROSIRIS ROCIO RODRIGUEZ MARTINEZ</t>
  </si>
  <si>
    <t>MARELLYS ESTHER ARIAS PASOS</t>
  </si>
  <si>
    <t>MARELBYS ROCIO CASTILLO HERNANDEZ</t>
  </si>
  <si>
    <t>MARIA EUGENIA BUELVAS OSPINO</t>
  </si>
  <si>
    <t>MARIA FERNANDA JIMENEZ VILLALBA</t>
  </si>
  <si>
    <t>MARTHA CECILIA DIAZ MERCADO</t>
  </si>
  <si>
    <t>MARY LUZ MALDONADO SIERRA</t>
  </si>
  <si>
    <t>MINELBA DEL SOCORRO JIMENEZ OSPINO</t>
  </si>
  <si>
    <t xml:space="preserve">ADRIANISTAS AL RESCATE DE LA CONVIVENCIA ESCOLAR </t>
  </si>
  <si>
    <t>CATALINA JOSEFA GONZALEZ FONTALVO</t>
  </si>
  <si>
    <t>MARIA DEL CARMEN MELO VASQUEZ</t>
  </si>
  <si>
    <t>NEYIDE ISABEL COLON LUNA</t>
  </si>
  <si>
    <t>PLINIO MANUEL MACHADO DE LA CRUZ</t>
  </si>
  <si>
    <t>SALLID ISABEL CONTRERAS RODRIGUEZ</t>
  </si>
  <si>
    <t>LUZ MARINA VERGARA LUNA</t>
  </si>
  <si>
    <t>DEFENSORES DE LOS BOSQUES</t>
  </si>
  <si>
    <t>AMBROSIO GARCIA NIETO</t>
  </si>
  <si>
    <t>CLAUDIA DOMINGA ECHEVERRIA VASQUEZ</t>
  </si>
  <si>
    <t>EDGARDO MONTERO AMARIS</t>
  </si>
  <si>
    <t>ELENA IDALIDES VILLAR ORTIZ</t>
  </si>
  <si>
    <t>ISMAEL AREVALO VILLARREAL</t>
  </si>
  <si>
    <t>JAIDER LORENZO HERNANDEZ MEZA</t>
  </si>
  <si>
    <t>VIVIANA MERCEDES GONZALEZ OROZCO</t>
  </si>
  <si>
    <t>JOSE MARIA RUBIO BALLESTA</t>
  </si>
  <si>
    <t>RODRIGO CARVAJAL CORRALES</t>
  </si>
  <si>
    <t xml:space="preserve"> LUIS FERNANDO BAÑOS AREVALO</t>
  </si>
  <si>
    <t>INVESTIGANDO ANDO</t>
  </si>
  <si>
    <t>MIGUEL ANGEL VARGAS YANCI</t>
  </si>
  <si>
    <t>ANIBAL RICARDO OROZCO MOVILLA</t>
  </si>
  <si>
    <t>EDUARDO ANTONIO BOCANEGRA DE LA CRUZ</t>
  </si>
  <si>
    <t>ANA ELVIA CANTILLO OROZCO</t>
  </si>
  <si>
    <t>ANA CARMEN CANTILLO OROZCO</t>
  </si>
  <si>
    <t>NOHORA LUZ PERTUZ OSPINO</t>
  </si>
  <si>
    <t>ANA ESPERANZA ORTEGA OROZCO</t>
  </si>
  <si>
    <t>MONICA PATRICIA POLO GAMARRA</t>
  </si>
  <si>
    <t>CELMIRA ROSA MONTENEGRO ALVAREZ</t>
  </si>
  <si>
    <t>RAFAEL ARMANDO MORALES CERVANTES</t>
  </si>
  <si>
    <t>MARTA CECILIA GARCIA BARRIOS</t>
  </si>
  <si>
    <t>MARTHA LIGIA CASTRO DE LA CRUZ</t>
  </si>
  <si>
    <t>RAFAEL ANTONIO MORALES BOCANEGRA</t>
  </si>
  <si>
    <t xml:space="preserve">PEQUEÑOS INVESTIGADORES </t>
  </si>
  <si>
    <t>FELIPE SANTIAGO OSPINO MOYA</t>
  </si>
  <si>
    <t>JUDITH SAUCEDO YEPES</t>
  </si>
  <si>
    <t>MERLY DEL CARMEN INFANTE MORENO</t>
  </si>
  <si>
    <t>NORBELIS LASCARRO MOYA</t>
  </si>
  <si>
    <t>NUBIA CASTRO DE UTRIA</t>
  </si>
  <si>
    <t>MARTHA LUZ GOMEZ DE ZAMBRANO</t>
  </si>
  <si>
    <t>OLADIS PALOMINO SANCHEZ</t>
  </si>
  <si>
    <t>WILMAN RAFAEL RODRIGUEZ MORON</t>
  </si>
  <si>
    <t>NELCY JUDITH COLON ALFARO</t>
  </si>
  <si>
    <t>ANA SOFIA RODRIGUEZ PACHECO</t>
  </si>
  <si>
    <t>VERENA MARIA SUAREZ AYALA</t>
  </si>
  <si>
    <t>INGRID FONTALVO SALCEDO</t>
  </si>
  <si>
    <t>YADIRA MUÑOZ PEÑA</t>
  </si>
  <si>
    <t>LOS MATEMOSTRUOS</t>
  </si>
  <si>
    <t>NOHORA DE JESUS JIMENEZ MERCADO</t>
  </si>
  <si>
    <t>MADELIS MERCEDES GONZALEZ ESCORCIA</t>
  </si>
  <si>
    <t>LOS CICLOLECTORES</t>
  </si>
  <si>
    <t>CARMEN SOFIA SARMIENTO GRAU</t>
  </si>
  <si>
    <t>LIBERATA OJEDA GUTIERREZ</t>
  </si>
  <si>
    <t>COMPROMETIDOS CON EL SER Y EL HACER</t>
  </si>
  <si>
    <t>SAMIR RICARDO MARTINEZ MERCADO</t>
  </si>
  <si>
    <t>CESAR ENRIQUE VARGAS MARIN</t>
  </si>
  <si>
    <t>ALMIDES JOSE CHARRIS ACOSTA</t>
  </si>
  <si>
    <t>LOS INNOVADORES</t>
  </si>
  <si>
    <t>OMAR ALBERTO GASTELBONDO FORNARIS</t>
  </si>
  <si>
    <t>NINFA DEL CARMEN VARGAS DE ESMERAL</t>
  </si>
  <si>
    <t>ADIRA MODESTA OJEDA MORENO</t>
  </si>
  <si>
    <t>ILDEFONSO ORTEGA CAMACHO</t>
  </si>
  <si>
    <t>GRUPMACONDO</t>
  </si>
  <si>
    <t>KARINA ANTONIA MIRANDA MOZO</t>
  </si>
  <si>
    <t>AUGUSTO CESAR GUTIERREZ</t>
  </si>
  <si>
    <t>JOAQUIN EMILIO JAIME CORONELL</t>
  </si>
  <si>
    <t xml:space="preserve"> INGRID YOLIMA ESCOBAR ALVAREZ</t>
  </si>
  <si>
    <t>LUZ MARINA PADILLA ROMERO</t>
  </si>
  <si>
    <t>ANA CARLINA BARRIOS CERVANTES</t>
  </si>
  <si>
    <t>INES MARIA MERCADO MEYER</t>
  </si>
  <si>
    <t xml:space="preserve"> KATIANA MARTHA PINEDA CASTILLO</t>
  </si>
  <si>
    <t xml:space="preserve"> ALEXANDER GUTIERREZ VERGEL </t>
  </si>
  <si>
    <t>LISETH ELEANA MARQUEZ BENITEZ</t>
  </si>
  <si>
    <t>LUCAS ROMERO MATOS</t>
  </si>
  <si>
    <t>ARNALDO TILANO MARRIAGA</t>
  </si>
  <si>
    <t>JAIRO ALBERTO MORALES JIMENEZ</t>
  </si>
  <si>
    <t>PRISCILA MARIA PACHECO MARTINEZ</t>
  </si>
  <si>
    <t>GRUPO ECOLOGICO</t>
  </si>
  <si>
    <t>YAMITH IVAN PABON PAZ</t>
  </si>
  <si>
    <t>AROLDO RUIZ GARCIA</t>
  </si>
  <si>
    <t>WILBERTO ADOLFO ORTIZ BATISTA</t>
  </si>
  <si>
    <t>SANDRA YOJANA ORTIZ HERAZO</t>
  </si>
  <si>
    <t>OLGA MARINA ANDRADE VERGARA</t>
  </si>
  <si>
    <t>LISBETH ARELIS RADA ORTIZ</t>
  </si>
  <si>
    <t>LUZ MAYAMY GUARNIZO MONROY</t>
  </si>
  <si>
    <t>MARTHA INES NUÑEZ HERNANDEZ</t>
  </si>
  <si>
    <t>PEDRO JOSE GOMEZ MEDINA</t>
  </si>
  <si>
    <t xml:space="preserve"> SEBASTIAN MORON GOMEZ</t>
  </si>
  <si>
    <t xml:space="preserve"> JOHN JAIRO CORREA CHARRIS</t>
  </si>
  <si>
    <t xml:space="preserve"> NILSON FONSECA CUESTA</t>
  </si>
  <si>
    <t>GREYS LADIS HERRERA CANTILLO</t>
  </si>
  <si>
    <t>LOS HORTELANOS</t>
  </si>
  <si>
    <t>PETRONA BEATRIZ RODRIGUEZ BLANCO</t>
  </si>
  <si>
    <t>ALEXANDER FIDEL MORRON FADIÑO</t>
  </si>
  <si>
    <t>BEATRIZ MARTHA CABARCAS RETAMOZO</t>
  </si>
  <si>
    <t>LOS GIRASOLES</t>
  </si>
  <si>
    <t>MANGLE, ESPACIOS DE VIDA</t>
  </si>
  <si>
    <t>RICARDO DANIEL SANTIAGO VARGAS</t>
  </si>
  <si>
    <t>DALGIS ESTHER HERNANDEZ CARO</t>
  </si>
  <si>
    <t>LESBIA OSPINO ALVARADO</t>
  </si>
  <si>
    <t>MANUEL DE JESUS OSPINO LAMAR</t>
  </si>
  <si>
    <t>URIEL HERNANDEZ GUTIERREZ</t>
  </si>
  <si>
    <t>GUARDIANES DEL MEDIO AMBIENTE DE LA RINCONADA</t>
  </si>
  <si>
    <t>MARIO ROJAS CRESPO</t>
  </si>
  <si>
    <t>NAYER FLORIAN MARTINEZ</t>
  </si>
  <si>
    <t>IDOLFO FLOREZ RANGEL</t>
  </si>
  <si>
    <t>EVERALDO ALVEAR MIRANDA</t>
  </si>
  <si>
    <t>ENILFA LENGUA QUIROGA</t>
  </si>
  <si>
    <t>LUZ ENITH MIRANDA ALFARO</t>
  </si>
  <si>
    <t>MABELYS APALZA LAGUNA</t>
  </si>
  <si>
    <t>ZULETH PONCE OCHOA</t>
  </si>
  <si>
    <t>ROCIO PATRICIA RODRIGUEZ VILLAFAÑE</t>
  </si>
  <si>
    <t>WILMER ROJAS CRESPO</t>
  </si>
  <si>
    <t>MARIA KELLYS ROJAS LOPEZ</t>
  </si>
  <si>
    <t>ISABEL RODRIGUEZ OSPINO</t>
  </si>
  <si>
    <t>JANNY MELISSA LOPEZ HERNANDEZ</t>
  </si>
  <si>
    <t>ROSMERY CAMPO OSPINO</t>
  </si>
  <si>
    <t>ENEIDA HERRERA JIMENEZ</t>
  </si>
  <si>
    <t>BENDICTA DIAZ FLORIAN</t>
  </si>
  <si>
    <t>ONERYS ALVARADO DE LOPEZ</t>
  </si>
  <si>
    <t>NEVIS RANGEL DIAZ</t>
  </si>
  <si>
    <t>LIANETH MORENO ARDILA</t>
  </si>
  <si>
    <t>ENITH RIBON HERRERA</t>
  </si>
  <si>
    <t>EDUARDO FONSECA JIMENEZ</t>
  </si>
  <si>
    <t>SOÑADORES DE LA TIERRA COLORA</t>
  </si>
  <si>
    <t>LOURDES MERCEDES MORALES FONTALVO</t>
  </si>
  <si>
    <t>ROSALIA RUIDIAZ HERNANDEZ</t>
  </si>
  <si>
    <t>PEDRO LUIS ARANGO CARDENAS</t>
  </si>
  <si>
    <t>HUBER PONCE OCHOA</t>
  </si>
  <si>
    <t>MARLIDYS NORIEGA CASTRO</t>
  </si>
  <si>
    <t>ELVORA GULLOZO TORRES</t>
  </si>
  <si>
    <t>SILVIA ROSA RUIDIAZ GUERRA</t>
  </si>
  <si>
    <t>DIVA MARIA RUIDIAZ GUERRA</t>
  </si>
  <si>
    <t>MARTHA LUZ SANCHEZ RUIDIAZ</t>
  </si>
  <si>
    <t>TECNOINVESTIGADORES</t>
  </si>
  <si>
    <t>AGUSTINA ISABEL CARO GAMEZ</t>
  </si>
  <si>
    <t>CRISTIAN EDUARDO AVILA HORTA</t>
  </si>
  <si>
    <t>DELIA ROSA VISBAL TOVAR</t>
  </si>
  <si>
    <t>ELIDIS DEL CARMEN BARRIOS BARRIOS</t>
  </si>
  <si>
    <t>ENEMITH DE ROSARIO ATENCIO ACUÑA</t>
  </si>
  <si>
    <t>GISELA DE JESUS MUGNO ANDRADE</t>
  </si>
  <si>
    <t>JOSE RAMIRO ESPAÑA FRAGOZO</t>
  </si>
  <si>
    <t>PIEDAD DE JESUS PEÑA SANCHEZ</t>
  </si>
  <si>
    <t>YADIRA ESTHER BAENA MEZA</t>
  </si>
  <si>
    <t>ANGEL RAFAEL CUJIA FONTALVO</t>
  </si>
  <si>
    <t>CARMEN CELIS CARO</t>
  </si>
  <si>
    <t>JUANA ESTHER ANAYA TAPIAS</t>
  </si>
  <si>
    <t>ROSA ESTHER RADA MOLINARES</t>
  </si>
  <si>
    <t>LOS SOCRATICOS</t>
  </si>
  <si>
    <t>EMERSON ENRIQUE PERTUZ SAMPER</t>
  </si>
  <si>
    <t>OMAR LORENZO POTES DONADO</t>
  </si>
  <si>
    <t>LILA MARGARITA DE LA HOZ CERA</t>
  </si>
  <si>
    <t>JOSE VICENTE SANCHEZ PAZ</t>
  </si>
  <si>
    <t>HERNANDO MANUEL VEGA CANTILLO</t>
  </si>
  <si>
    <t>LUCILA POLO SUAREZ</t>
  </si>
  <si>
    <t>CLEMENTINA MARIA VILLAMIL GARCIA</t>
  </si>
  <si>
    <t>ARELYS JOSEFINA VILLA PEAZ</t>
  </si>
  <si>
    <t>ROSMIRA MIRANDA SANCHEZ</t>
  </si>
  <si>
    <t>ROSMARI MOZO CARRANZA</t>
  </si>
  <si>
    <t>ANDRES VILLAFAÑE AYALA</t>
  </si>
  <si>
    <t>YOSMAR ROPAIN CABALLERO</t>
  </si>
  <si>
    <t>MARIA PAZ DE LA CRUZ MEDINA</t>
  </si>
  <si>
    <t>LIVIDA ROSA ESCORCIA RUDAS</t>
  </si>
  <si>
    <t>ALBA DENYS MONTENEGRO DE PERTUZ</t>
  </si>
  <si>
    <t>YOLANDA ISABEL CANTILLO MOLINA</t>
  </si>
  <si>
    <t>CELINA BEATRIZ PABON PALLARES</t>
  </si>
  <si>
    <t>EDGARDO JOSE VILLARREAL MARTINEZ</t>
  </si>
  <si>
    <t>HEBER LOPEZ PEREZ</t>
  </si>
  <si>
    <t>OLFA MARIA CANTILLO BOLAÑO</t>
  </si>
  <si>
    <t>BENJAMIN ANTONIO DE LA CRUZ FONTALVO</t>
  </si>
  <si>
    <t>ARQUIMEDES RAFAEL HERNANDEZ ARIZA</t>
  </si>
  <si>
    <t>ADELSO ENRIQUE GOMEZ HERNANDEZ</t>
  </si>
  <si>
    <t>ALFONSO ANGEL LOBATO PERTUZ</t>
  </si>
  <si>
    <t>JAVIER ENRIQUE GUERRERO GUERRERO</t>
  </si>
  <si>
    <t>LOS NOVEDOSOS</t>
  </si>
  <si>
    <t>WILFRIDO ANTONIO SUAREZ VARELA</t>
  </si>
  <si>
    <t>NEYS JOSE ESQUEA VALENCIA</t>
  </si>
  <si>
    <t>NUBETH OROZCO RACINES</t>
  </si>
  <si>
    <t xml:space="preserve">PATRICIA ESTHER GUETTE CARRILLO </t>
  </si>
  <si>
    <t>ENEL HERNANDO PERTUZ PALMERA</t>
  </si>
  <si>
    <t>ARTESANOS PIJIÑEROS</t>
  </si>
  <si>
    <t>FRANK DUSSAN ARQUEZ</t>
  </si>
  <si>
    <t>CARMEN MULFORD PALOMINO</t>
  </si>
  <si>
    <t>DIGNA ROSA MACHADO LOPEZ</t>
  </si>
  <si>
    <t>NELSY REGINA MACHADO LOPEZ</t>
  </si>
  <si>
    <t>MARIA JUSTINA MACHADO MARTINEZ</t>
  </si>
  <si>
    <t>MARIA DEL CARMEN LOPEZ JIMENEZ</t>
  </si>
  <si>
    <t>LUCIA ISABEL ARRAZOLA GUERRERO</t>
  </si>
  <si>
    <t>ADRIA LOPEZ SIMANCA</t>
  </si>
  <si>
    <t>BELKY ELENA LOPEZ SIMANCA</t>
  </si>
  <si>
    <t>JAQUELINE ALVARINO BADEL</t>
  </si>
  <si>
    <t>SAMIRA LARIOS CASTRO</t>
  </si>
  <si>
    <t>NELSI RIVERA RIVERA</t>
  </si>
  <si>
    <t>NORALBA SEQUEA LARA</t>
  </si>
  <si>
    <t>DANIEL JOSE GUZMAN MORALES</t>
  </si>
  <si>
    <t>BORIS ANTONIO DAVILA MACHADO</t>
  </si>
  <si>
    <t>LADYS MARIA LUQUE CONTRERA</t>
  </si>
  <si>
    <t>PANEL</t>
  </si>
  <si>
    <t>NELSON DE JESUS MARTINEZ OROZCO</t>
  </si>
  <si>
    <t>EDUARDO MIGUEL PADILLA RUIZ</t>
  </si>
  <si>
    <t xml:space="preserve"> PEDRO JOSE RUIZ LOPEZ </t>
  </si>
  <si>
    <t>ARNOBIS CARO BAZZA</t>
  </si>
  <si>
    <t>LUIS EDUARDO AGUILERA RODERO</t>
  </si>
  <si>
    <t>PIRSAG</t>
  </si>
  <si>
    <t xml:space="preserve"> JHON JAIRO LARA MARTINEZ</t>
  </si>
  <si>
    <t>YOSIRIS ISABEL OSPINO ACUÑA</t>
  </si>
  <si>
    <t>JOEL JAVIER OSPINO RAMOS</t>
  </si>
  <si>
    <t>YENIS VIVIANA TAMARA OSPINO</t>
  </si>
  <si>
    <t>GLENYS ESTHER RIVERA LOPEZ</t>
  </si>
  <si>
    <t>YOMARIS ESTER BERTEL BLANCO</t>
  </si>
  <si>
    <t>ANGELICA MARIA ANDRADE RAMOS</t>
  </si>
  <si>
    <t>ELMIRA ISABEL SALAS ESCOBAR</t>
  </si>
  <si>
    <t>INVESTIGADORES INTERCULTURALES</t>
  </si>
  <si>
    <t>IVERTH DEL CARMEN PALLARES ESCORCIA</t>
  </si>
  <si>
    <t>LASTENIA CONCEPCION CONTRERAS ANAYA</t>
  </si>
  <si>
    <t>SIMON ALBERTO MORENO BORNACHERA</t>
  </si>
  <si>
    <t>YERIS ALFONSO CASTILLO AGUIRRE</t>
  </si>
  <si>
    <t>YOLIMA CECILIA SANABRIA TORRES</t>
  </si>
  <si>
    <t>ISABEL MARIA ARIZA CARO</t>
  </si>
  <si>
    <t>ALEXANDER POLO JIMENEZ</t>
  </si>
  <si>
    <t>ASUNCION MARIA GAMEZ PEREZ</t>
  </si>
  <si>
    <t>CARMEN CECILIA VIVES HENRIQUEZ</t>
  </si>
  <si>
    <t>EDILSA MARIA FERNANDEZ CAMARGO</t>
  </si>
  <si>
    <t>ELVIRA ELENA VIZCAINO ECHEVERRIA</t>
  </si>
  <si>
    <t>HERNAN CALA OLIVEROS</t>
  </si>
  <si>
    <t>HILMELDA BEATRIZ CHAVES DE LAVALLE</t>
  </si>
  <si>
    <t>NEREIDA DE LA CRUZ MAESTRE MATOS</t>
  </si>
  <si>
    <t>NILCY PATRICIA GONZALEZ BERNAL</t>
  </si>
  <si>
    <t>RODIN RAFAEL MARTINEZ CALDERON</t>
  </si>
  <si>
    <t>ENSEÑAR PARA LA VIDA</t>
  </si>
  <si>
    <t>URSULA MARIA NIGRINIS IRREÑO</t>
  </si>
  <si>
    <t>ZAIRA ESTHER PEDROZO CONEDO</t>
  </si>
  <si>
    <t xml:space="preserve"> SARA ESTHER ZAPATA REVOLLEDO</t>
  </si>
  <si>
    <t>LILIANA MARGARITA FELIPE VILLALOBOS</t>
  </si>
  <si>
    <t>COSECHANDO VALORES</t>
  </si>
  <si>
    <t>GLADYS MARIA PEÑA OROZCO</t>
  </si>
  <si>
    <t>ESTRATEGAS DE COLOMBIA</t>
  </si>
  <si>
    <t>ALFREDO SAID QUINTO PEREZ</t>
  </si>
  <si>
    <t>ALMA BRUNA CORTES PERALTA</t>
  </si>
  <si>
    <t>ANDRES AUGUSTO SANCHEZ CERVANTES</t>
  </si>
  <si>
    <t>ARELYS ASCENETH PEREZ CHARRIS</t>
  </si>
  <si>
    <t>CLARIBETH CONTRERAS QUIROZ</t>
  </si>
  <si>
    <t>DANIEL MENDOZA FADUL</t>
  </si>
  <si>
    <t>DORALIS IBETH JIMENEZ HERRERA</t>
  </si>
  <si>
    <t>ELIDA ESTHER FLOREZ JASSAN</t>
  </si>
  <si>
    <t>ERNESTO RAFAEL MIRANDA ROPAIN</t>
  </si>
  <si>
    <t>FABIAN DAVID CABALLERO CHACON</t>
  </si>
  <si>
    <t>MARITZA DEL CARMEN DIAZ GRANADOS CORRALES</t>
  </si>
  <si>
    <t>NELLY SOFIA AMARIS VILLALBA</t>
  </si>
  <si>
    <t>OLGA LUZ HENRIQUEZ HENRIQUEZ</t>
  </si>
  <si>
    <t>JAVIER CAMILO ROJAS</t>
  </si>
  <si>
    <t>NIBALDO OSPINO ORTIZ</t>
  </si>
  <si>
    <t>FILOGENIOS HACIA LA POLITEIA</t>
  </si>
  <si>
    <t>JUVENTUD INVESTIGADORA</t>
  </si>
  <si>
    <t>NURYS ESTHER CABALLERO SANJUAN</t>
  </si>
  <si>
    <t>CAROLINA MILEN CURIEL AMASTHA</t>
  </si>
  <si>
    <t>FORMADORAS Y ESTRATEGAS DE CULTURA KENNEDYSTA</t>
  </si>
  <si>
    <t>ALEXANDRA EMPERATRIZ BONILLA LLANES</t>
  </si>
  <si>
    <t>DIOCELINA BOTELLO TRILLOS</t>
  </si>
  <si>
    <t>ELMIRA ISABEL EGUIS PABON</t>
  </si>
  <si>
    <t>FRANCIA ELENA LARA DE LA ROSA</t>
  </si>
  <si>
    <t>NELCY ANTONIA THOMAS DE MANJARREZ</t>
  </si>
  <si>
    <t>OLGA MARIA PEDROZA MIRANDA</t>
  </si>
  <si>
    <t>ROSA LINDA PONZON RODRIGUEZ</t>
  </si>
  <si>
    <t>DISFRUTEMOS NUESTRO IDIOMA</t>
  </si>
  <si>
    <t>COINTA ESTHER CORONADO GUTIERREZ</t>
  </si>
  <si>
    <t>MARIA DEL ROSARIO PACHECO CHARRIS</t>
  </si>
  <si>
    <t>MIRYAN ESTHER CORONADO MUÑOZ</t>
  </si>
  <si>
    <t>OSCAR AUGUSTO FONTALVO ORTEGA</t>
  </si>
  <si>
    <t>OSWALDO RAFAEL TORRES TORREGROZA</t>
  </si>
  <si>
    <t>DIOCELINA DE LA CRUZ PABON</t>
  </si>
  <si>
    <t>GERTRUDIS EMILIA PABON CARRILLO</t>
  </si>
  <si>
    <t>LEDYS MARINA DEL CARMEN PABON CANTILLO</t>
  </si>
  <si>
    <t>ROSIRIS DE JESUS DE LA HOZ CORONADO</t>
  </si>
  <si>
    <t>YASMARI YANET ACOSTA BONETT</t>
  </si>
  <si>
    <t>ZUNILDA DE LA CRUZ DE LA CRUZ</t>
  </si>
  <si>
    <t>ELSA EDITH PABON CANTILLO</t>
  </si>
  <si>
    <t>LEIBER ROSA GARCIA PEÑA</t>
  </si>
  <si>
    <t>LUCIA INES ORTEGA OLIVEROS</t>
  </si>
  <si>
    <t>MIRELLA DE JESUS TORRES VARGAS</t>
  </si>
  <si>
    <t>ONAIMA PATRICIA MOVILLA SALGADO</t>
  </si>
  <si>
    <t>FREDY DE JESUS VEGA PADILLA</t>
  </si>
  <si>
    <t>PROMECOR</t>
  </si>
  <si>
    <t>DIGNA LUZ FLORES BORJA</t>
  </si>
  <si>
    <t>MARTIN RAFAEL SALAS DE LA ROSA</t>
  </si>
  <si>
    <t xml:space="preserve">INEDERMISTA </t>
  </si>
  <si>
    <t>ADA DEL SOCORRO PACHECO CANTILLO</t>
  </si>
  <si>
    <t>CARMEN EDITH RUIZ CHARRIS</t>
  </si>
  <si>
    <t>JESUS GREGORIO VILLARREAL SUAREZ</t>
  </si>
  <si>
    <t>YOLIMA ESTHER QUESADA JURE</t>
  </si>
  <si>
    <t>PABLO JOSE SALCEDO PATERNOSTRO</t>
  </si>
  <si>
    <t>OSCAR EDUARDO VARGAS FONTALVO</t>
  </si>
  <si>
    <t>ASDRUBAL URREA PACIBES</t>
  </si>
  <si>
    <t>HERNANDO RAFAEL PEREZ VILLAMIL</t>
  </si>
  <si>
    <t>REINALDO ELIAS GONZALEZ PEREZ</t>
  </si>
  <si>
    <t>ZULAY DE JESUS MARTINEZ MOSQUERA</t>
  </si>
  <si>
    <t>EULOGIO DE JESUS MENDOZA ESCORCIA</t>
  </si>
  <si>
    <t>NADIN CABALLERO TERNERA</t>
  </si>
  <si>
    <t>IBIS DE JESUS CASTAÑEDA PARRA</t>
  </si>
  <si>
    <t>JOSE JOAQUIN LOBATO LOBO</t>
  </si>
  <si>
    <t>HEIMAN JAMITH CHARRIS CANTILLO</t>
  </si>
  <si>
    <t>ISAAC DAVID POLO CHARRIS</t>
  </si>
  <si>
    <t>MARIBEL MARIA CANTILLO VILLALOBO</t>
  </si>
  <si>
    <t>ELSY CECILIA CANTILLO ESCORCIA</t>
  </si>
  <si>
    <t>EDINSON ALBERTO LOBATO LOBO</t>
  </si>
  <si>
    <t>OLGA CECILIA ALVAREZ LOBO</t>
  </si>
  <si>
    <t>AMELIA MARIA VARGAS MORALES</t>
  </si>
  <si>
    <t>NELIDA DE JESUS AFRICANO CHARRIS</t>
  </si>
  <si>
    <t>DENIS ESTHER LOBATO BARRIOS</t>
  </si>
  <si>
    <t>NORALDA PATRICIA PEREZ CAMPO</t>
  </si>
  <si>
    <t>INDERMISTA DE AVIANCA</t>
  </si>
  <si>
    <t>EDUARDO ENRIQUE ROMO BONETT</t>
  </si>
  <si>
    <t>WILLIAM ENRIQUE ORTIZ SEVERINI</t>
  </si>
  <si>
    <t>GLEN JHON JIMENEZ ARIAS</t>
  </si>
  <si>
    <t>EUCARIS ENETH PEREZ DE GOMEZ</t>
  </si>
  <si>
    <t>LUIS CARLOS CRESPO AREVALO</t>
  </si>
  <si>
    <t>UNIDOS HOLMES KENNEDISTAS</t>
  </si>
  <si>
    <t>ARELIS MARIA FONSECA BROCHERO</t>
  </si>
  <si>
    <t>EDGAR RAMON CAMACHO AMAYA</t>
  </si>
  <si>
    <t>JUAN VICENTE GOMEZ COLON</t>
  </si>
  <si>
    <t>MARLENE ISABEL MERCADO GALINDO</t>
  </si>
  <si>
    <t>NUBIA ISABEL VISBAL MARIN</t>
  </si>
  <si>
    <t>MARTHA ELENA ARIZA ALVAREZ</t>
  </si>
  <si>
    <t>WILLIAM HARRY DE LA HOZ CERA</t>
  </si>
  <si>
    <t>YANETH MARIA ESCORCIA POLO</t>
  </si>
  <si>
    <t>YASNURIS ROCIO GOMEZ LOPEZ</t>
  </si>
  <si>
    <t>GRUP.PANTOJA-TRANSFORMACION DEL MANGO EN FUENTE DE INGRESO ECONOMICO PARA LAS FAMILIAS DE LA COMUNIDAD DE PANTOJA</t>
  </si>
  <si>
    <t>JULIANA MARCELA PELAEZ ROBLES</t>
  </si>
  <si>
    <t>SERGIO JAVIER PEREZ ROSALES</t>
  </si>
  <si>
    <t>LISET PAOLA MANTILLA ORTIZ</t>
  </si>
  <si>
    <t>ELVIRA ELENA MARTINEZ MARQUEZ</t>
  </si>
  <si>
    <t>SAMIR ALFONSO MENDOZA MANJARREZ</t>
  </si>
  <si>
    <t>FORJADORES DE PAZ Y CONVIVENCIA</t>
  </si>
  <si>
    <t>AILEEN CADENA VARGAS</t>
  </si>
  <si>
    <t>JACKELINE DEL ROSARIO VILARDY ZULUAGA</t>
  </si>
  <si>
    <t xml:space="preserve"> GLADYS MARGOTH JIMENEZ BOLIVAR</t>
  </si>
  <si>
    <t>NUBIOLA ROSA GUARDO BAHOQUE</t>
  </si>
  <si>
    <t xml:space="preserve"> EMELITH RODRIGUEZ RANGEL</t>
  </si>
  <si>
    <t>EBLIN ANTONIA OSPINO OLIVELLA</t>
  </si>
  <si>
    <t>PEGGY ROSALI LUQUETTA LOPEZ</t>
  </si>
  <si>
    <t>CELINA ARANGO SANCHEZ</t>
  </si>
  <si>
    <t>ALEX ALBERTO JIMENEZ DELGADO</t>
  </si>
  <si>
    <t xml:space="preserve"> BLANEIDYS PAOLA JIMENEZ JIMENEZ</t>
  </si>
  <si>
    <t>IBEDIS DEL CARMEN LOPEZ DELGADO</t>
  </si>
  <si>
    <t>MERCEDES DEL CARMEN CABARCAS MASSON</t>
  </si>
  <si>
    <t>MIRLEIDYS JOSHAIRA PABA RUIZ</t>
  </si>
  <si>
    <t>LETICIA DEL CARMEN NAVARRO RAMIREZ</t>
  </si>
  <si>
    <t>GIPS</t>
  </si>
  <si>
    <t>CARMEN YANETH BARRIOS GARCIA</t>
  </si>
  <si>
    <t>GENNY DEL ROSARIO BERDUGO OSPINO</t>
  </si>
  <si>
    <t>MARIA ISABEL SIERRA NAVARRO</t>
  </si>
  <si>
    <t>NILSON RAFAEL CACERES HOYOS</t>
  </si>
  <si>
    <t>JORGE MARIO CHAMORRO MARIMON</t>
  </si>
  <si>
    <t>JUAN CARLOS MERIÑO CANAVAL</t>
  </si>
  <si>
    <t>ARTICSANIAS JOLUMMA</t>
  </si>
  <si>
    <t>NEYIS JOSEFA JIMENEZ FONSECA</t>
  </si>
  <si>
    <t>LUIS EDUARDO MEJIA ROJAS</t>
  </si>
  <si>
    <t>ROMUALDA ARIAS SOTO</t>
  </si>
  <si>
    <t>MARIA BERNARDA FERREIRA CORTES</t>
  </si>
  <si>
    <t>LEONEL MARTINEZ NAVARRO</t>
  </si>
  <si>
    <t>IROMALDI SOLANO MINDIOLA</t>
  </si>
  <si>
    <t>EDIER OLIVERO NAVARRO</t>
  </si>
  <si>
    <t>EUCARIS HERRERA ORTIZ</t>
  </si>
  <si>
    <t>MARIA ELEUTERIA ALVARADO VALENCIA</t>
  </si>
  <si>
    <t>ALEXANDER HERRERA GONZALEZ</t>
  </si>
  <si>
    <t>INVESTIGADORES BOTANICOS</t>
  </si>
  <si>
    <t>YEOVANNA RAFAELA RANGEL OSPINO</t>
  </si>
  <si>
    <t>SANDRA MARIA DIAZ SANTOS</t>
  </si>
  <si>
    <t>REINALDO GUERRERO GUTIERREZ</t>
  </si>
  <si>
    <t>MEIRA ESTRADA TOVAR</t>
  </si>
  <si>
    <t>INNOVADORES DE LA EDUCACION</t>
  </si>
  <si>
    <t>JEANNETTE DEL PILAR FLORIAN RODRIGUEZ</t>
  </si>
  <si>
    <t>MELVIS MAROLIS MARTINEZ MARQUEZ</t>
  </si>
  <si>
    <t>ADELINA ESTHER HERRERA MORALES</t>
  </si>
  <si>
    <t>JOSEFA MARIA CASTILLO DE AGUAS</t>
  </si>
  <si>
    <t>NEIRITH MERCEDES FUENTES TRITON</t>
  </si>
  <si>
    <t>HENRY PARA SUAREZ</t>
  </si>
  <si>
    <t>KARINA VIANETH MENDOZA MONTECINO</t>
  </si>
  <si>
    <t>YACQUELINE ESPEJERO ROVIRA</t>
  </si>
  <si>
    <t>SANDY PAOLA TAPIA GALAN</t>
  </si>
  <si>
    <t>DOCENTES INVESTIGADORES DEL SAN JUAN BAUTISTA</t>
  </si>
  <si>
    <t>MARIA DEL ROSARIO PERTUZ MEJIA</t>
  </si>
  <si>
    <t>GENIT ESTELA VARELA DE LA HOZ</t>
  </si>
  <si>
    <t>ANGELICA MARIA CHACON MIRANDA</t>
  </si>
  <si>
    <t>COOL ENGLISH</t>
  </si>
  <si>
    <t>MARGI DIAZ SEPULVEDA</t>
  </si>
  <si>
    <t>JAVIER ANTONIO GIACOMETTO CANTILLO</t>
  </si>
  <si>
    <t>ANDRES DARIO CRUZ FLOREZ</t>
  </si>
  <si>
    <t>HEIDER JOSE DE LEON SANABRIA</t>
  </si>
  <si>
    <t>GERMAN DE LA HOZ BOLAÑO</t>
  </si>
  <si>
    <t>CILSA ISABEL OSPINO SALAS</t>
  </si>
  <si>
    <t>JESUS RAFAEL DE LA ROSA BLANCO</t>
  </si>
  <si>
    <t>ANDRES AVELINO CANTILLO CABEZA</t>
  </si>
  <si>
    <t>LUIS RAFAEL JIMENEZ MUÑOZ</t>
  </si>
  <si>
    <t>JADINIS MARGARITA MUÑOZ RODRIGUEZ</t>
  </si>
  <si>
    <t>NORYS DEL CARMEN CERVANTES ALVAREZ</t>
  </si>
  <si>
    <t xml:space="preserve"> RUTH MARIA DE LA HOZ BOLAÑO</t>
  </si>
  <si>
    <t>ALVARO RAFAEL OSPINO PEDROZA</t>
  </si>
  <si>
    <t>AMABIS JUDITH FRANCIA HERNANDEZ</t>
  </si>
  <si>
    <t>ROSMY ROCIO RANGEL MUÑOZ</t>
  </si>
  <si>
    <t>UBALDO FEDERICO HERNANDEZ ORTIZ</t>
  </si>
  <si>
    <t>MARLITH JUDITH PEREZ CASTRO</t>
  </si>
  <si>
    <t>MERIDES ESTHER HERNANDEZ ORTIZ</t>
  </si>
  <si>
    <t>JOEL FRANCIA HERNANDEZ</t>
  </si>
  <si>
    <t>ALFONSO DE JESUS PEREZ MORENO</t>
  </si>
  <si>
    <t>CRISTINA ISABEL MERIÑO PACHECO</t>
  </si>
  <si>
    <t>DAMIANA ROSA DE LA HOZ DE LA HOZ</t>
  </si>
  <si>
    <t>HERNAN RAFAEL BATISTA BORJA</t>
  </si>
  <si>
    <t>LUZ DARIS HERNANDEZ ORTIZ</t>
  </si>
  <si>
    <t xml:space="preserve">LOS AMBIENTALISTAS DE BELLAVISTA </t>
  </si>
  <si>
    <t>JUGANDO A PROGRAMAR</t>
  </si>
  <si>
    <t>NELSON ENRIQUE ACUÑA MEDINA</t>
  </si>
  <si>
    <t>JULIO FERNANDO FUENTES FONSECA</t>
  </si>
  <si>
    <t>CARMELO VILLAR NAVARRO</t>
  </si>
  <si>
    <t>MARLENE LEON ARIAS</t>
  </si>
  <si>
    <t>ROSA MERCEDES MULFORD LEON</t>
  </si>
  <si>
    <t>HOMERO ALBERTO GURRERO FUENTES</t>
  </si>
  <si>
    <t>ANDREA PARAMO ACUÑA</t>
  </si>
  <si>
    <t>IGNACIA FUENTES JIMENEZ</t>
  </si>
  <si>
    <t>MARIA DEL CARMEN FUENTES FONSECA</t>
  </si>
  <si>
    <t>CARMEN ELENA FRANCO RODRIGUEZ</t>
  </si>
  <si>
    <t>LOURDES MARINA FUENTES FONSECA</t>
  </si>
  <si>
    <t xml:space="preserve"> IBETH LOPEZ HERNANDEZ</t>
  </si>
  <si>
    <t>AURA CECILIA FUENTES BARRIOS</t>
  </si>
  <si>
    <t>YUDYS DEL CARMEN FUENTES JIMENEZ</t>
  </si>
  <si>
    <t>LOS SUPER-REPONSABLES</t>
  </si>
  <si>
    <t>LILIANA ESCUDERO MEZQUIDA</t>
  </si>
  <si>
    <t>EDITH VELASCO ALFARO</t>
  </si>
  <si>
    <t>JUAN ANTONIO PALMERA RODRIGUEZ</t>
  </si>
  <si>
    <t>AMBIENTALISTAS</t>
  </si>
  <si>
    <t>NELSY GREGORIA CAAMAÑO GUERRA</t>
  </si>
  <si>
    <t>PABLO EDUARDO GUTIERREZ RODERO</t>
  </si>
  <si>
    <t>JAVIER ANTONIO ORTEGA RAMIREZ</t>
  </si>
  <si>
    <t>ROSA SILVANA GUTIERREZ DIAZ</t>
  </si>
  <si>
    <t>LIDIBER PORTELA VILLAMIZAR</t>
  </si>
  <si>
    <t>FERNANDO CAMPO MENDEZ</t>
  </si>
  <si>
    <t xml:space="preserve">LEIDIS ESTER CALIZ LOPEZ </t>
  </si>
  <si>
    <t>MARTA LUCIA MEJIA YEPES</t>
  </si>
  <si>
    <t>MARLENE DE JESUS LOPEZ GUERRA</t>
  </si>
  <si>
    <t>BERNARDO JOSE ACOSTA PADILLA</t>
  </si>
  <si>
    <t>LUZ MARINA VERGARA MATUTE</t>
  </si>
  <si>
    <t>LUIS ALFONSO VILLANUEVA TORRES</t>
  </si>
  <si>
    <t>RAFAEL ALFONSO BRAVO ROMERO</t>
  </si>
  <si>
    <t xml:space="preserve"> ELEANA LOPEZ PEREZ</t>
  </si>
  <si>
    <t>MARIA GREGORIA NUÑEZ MERCADO</t>
  </si>
  <si>
    <t>MEDIO AMBIENTE</t>
  </si>
  <si>
    <t>MARELVIS JUDITH SUAREZ TORRES</t>
  </si>
  <si>
    <t>JAIME ARTETA SALTARIN</t>
  </si>
  <si>
    <t>YORMARI DE LA OSSA CARDENAS</t>
  </si>
  <si>
    <t>NARLYS JUDITH GONZALEZ ZARCO</t>
  </si>
  <si>
    <t>CATALINA LUCIA MIRANDA GUTIERREZ</t>
  </si>
  <si>
    <t xml:space="preserve">LOS INVESTIGADORES DEL ROSARIO </t>
  </si>
  <si>
    <t>WALTER RAFAEL OSPINO PANTOJA</t>
  </si>
  <si>
    <t>ESCILDA MARIA GARCIA FLOREZ</t>
  </si>
  <si>
    <t>JHON ALEXANDER JARAMILLO SANDOVAL</t>
  </si>
  <si>
    <t>KATERINE JUDITH MUÑOZ BOLAÑO</t>
  </si>
  <si>
    <t>VIALIS HORTENCIA FLOREZ FLOREZ</t>
  </si>
  <si>
    <t>MARTHA CECILIA ALFARO MARTINEZ</t>
  </si>
  <si>
    <t>MARISELA POLO RAMBAL</t>
  </si>
  <si>
    <t>MARIA ISOLINA DIAZ CARRILLO</t>
  </si>
  <si>
    <t>ROEDORES DE UN AMBIENTE IDEALISTA</t>
  </si>
  <si>
    <t>FABIOLA SEPULVEDA GARAVITO</t>
  </si>
  <si>
    <t>HIROLMALDI ARAHIZA MARTINEZ CASTRO</t>
  </si>
  <si>
    <t>JUAN MANUEL VARELA VARELA</t>
  </si>
  <si>
    <t>MILADIS JUDITH PALMERA BARON</t>
  </si>
  <si>
    <t>IDAMIS SOFIA CASTILLO CANDELARIO</t>
  </si>
  <si>
    <t>DARMELYS MARIA CALABRIA HERNANDEZ</t>
  </si>
  <si>
    <t>IRIS PAOLA GARCIA MUÑOZ</t>
  </si>
  <si>
    <t>LUIS FERNANDO YANCE SILVA</t>
  </si>
  <si>
    <t>NEVIS JUDITH VIZCAINO CABALLERO</t>
  </si>
  <si>
    <t>JOSE LUIS PERTUZ ARRIETA</t>
  </si>
  <si>
    <t>INVESTIGADORES JOSEMA</t>
  </si>
  <si>
    <t>DENNYS GRACIELA BOLAÑO PEREZ</t>
  </si>
  <si>
    <t>FABIOLA PATRICIA DE LA CRUZ TORREGROSA</t>
  </si>
  <si>
    <t>DINO JOSE MARTINEZ PEÑA</t>
  </si>
  <si>
    <t>JOSE MANUEL RODRIGUEZ SIERRA</t>
  </si>
  <si>
    <t>MILADIS MARINA MEZA RAMOS</t>
  </si>
  <si>
    <t>MARIA ESTHER MARTINEZ VASQUEZ</t>
  </si>
  <si>
    <t>MILEYDA YISETH CASTILLO RODRIGUEZ</t>
  </si>
  <si>
    <t>DENIRIS PULGAR CALVO</t>
  </si>
  <si>
    <t>VIDA SALUDABLE</t>
  </si>
  <si>
    <t>BERTA LILA CANTILLO MOLINA</t>
  </si>
  <si>
    <t>ELEONOR ISABEL TORRES FONSECA</t>
  </si>
  <si>
    <t>KARLA LUZ AGUDELO RAMOS</t>
  </si>
  <si>
    <t>MABEL CECILIA NAVARRO ROMERO</t>
  </si>
  <si>
    <t>MARELVIS DILSA CANTILLO FONSECA</t>
  </si>
  <si>
    <t>MARIA CONCEPCION MEJIA BROCHERO</t>
  </si>
  <si>
    <t>MARINA ESTHER CERVANTES ESCORCIA</t>
  </si>
  <si>
    <t>MARTA LUZ CABALLERO OROZCO</t>
  </si>
  <si>
    <t>ROSIRIS DEL CARMEN GARCIA BARRIOS</t>
  </si>
  <si>
    <t>CENET DEL ROSARIO ALGARIN GREGORI</t>
  </si>
  <si>
    <t>INES TEODORA ESCORCIA MORGAN</t>
  </si>
  <si>
    <t>JORGE LUIS PEREA ESCALANTE</t>
  </si>
  <si>
    <t>ORQUIDEA OLIVIA OBREGON ORTIZ</t>
  </si>
  <si>
    <t>AQUILES JOSE MORENO LEAL</t>
  </si>
  <si>
    <t>EVELIS BEATRIZ HERRERA GONZALEZ</t>
  </si>
  <si>
    <t>MILENA YOLIMA POLO ARRIETA</t>
  </si>
  <si>
    <t>HUELLLAS VERNACULAS</t>
  </si>
  <si>
    <t>MARIBEL DAVILA MEJIA</t>
  </si>
  <si>
    <t>MARIA JOSEFA ALFARO BALDOVINO</t>
  </si>
  <si>
    <t>MARIA BERNARDA ACOSTA CARVAJAL</t>
  </si>
  <si>
    <t>PLANTAS MEDICINALES</t>
  </si>
  <si>
    <t>ISMAEL ALFONSO PERTUZ OROZCO</t>
  </si>
  <si>
    <t>NELCI DEL SOCORRO OROZCO CANTILLO</t>
  </si>
  <si>
    <t>YESENIA ESTER LINERO PORTO</t>
  </si>
  <si>
    <t>LIBIA ESTHER HERNANDEZ CANTILLO</t>
  </si>
  <si>
    <t>FARIDIS ORTENCIA MALDONADO SIERRA</t>
  </si>
  <si>
    <t>CARMEN ALICIA CUELLO GAMEZ</t>
  </si>
  <si>
    <t>JOAQUIN ALBERTO BURGOS GONZALEZ</t>
  </si>
  <si>
    <t>NORIS EMMA GALUE BERMUDEZ</t>
  </si>
  <si>
    <t>MARITZA MONSALVO NUÑEZ</t>
  </si>
  <si>
    <t>INVESTIGADORES PALERMISTAS EN ACCION</t>
  </si>
  <si>
    <t>CLARENA ESTELLA CABRERA ROSADO</t>
  </si>
  <si>
    <t>MARYORIS PACHECO CABREBA</t>
  </si>
  <si>
    <t>MARIA CECILIA PINTO</t>
  </si>
  <si>
    <t>AMANDA DE LOS MILAGROS SALGADO CASTRO</t>
  </si>
  <si>
    <t>HUMBERTO WILFRIDO MARTINEZ ROSALES</t>
  </si>
  <si>
    <t>MABEL DEL ROSARIO SALAS VASQUEZ</t>
  </si>
  <si>
    <t>XIOMARA BARBOSA JIMENEZ</t>
  </si>
  <si>
    <t>ILDEFONSO ENRIQUE GONZALEZ PARDO</t>
  </si>
  <si>
    <t>SANDRA DEL SOCORRO PIÑA OROZCO</t>
  </si>
  <si>
    <t>ALEXANDER MORIS MONTERO REYES</t>
  </si>
  <si>
    <t>VIGIAS DE LA CIENAGA LA RINCONADA</t>
  </si>
  <si>
    <t>LEOVIGILDO SIERRA MORA</t>
  </si>
  <si>
    <t>YOHENIS LOPEZ FLOREZ</t>
  </si>
  <si>
    <t>MELBA ROSA FLOREZ QUIROZ</t>
  </si>
  <si>
    <t>CELINA FLOREZ SIERRA</t>
  </si>
  <si>
    <t>LUIS ALFONSO FERREIRA ALFARO</t>
  </si>
  <si>
    <t>ALEXI TINOCO FLOREZ</t>
  </si>
  <si>
    <t>ADA LUZ MARTINEZ HERNANDEZ</t>
  </si>
  <si>
    <t>EMIRO LEMUZ PACHECO</t>
  </si>
  <si>
    <t>YESID BARROS CANTILLO</t>
  </si>
  <si>
    <t>YANET FONSECA GUERRA</t>
  </si>
  <si>
    <t>NIDIA FLOREZ DE MIRANDA</t>
  </si>
  <si>
    <t>CAMILO LELIS CASTRO CASTRO</t>
  </si>
  <si>
    <t>CARMEN HELENA GONZALEZ RODRIGUEZ</t>
  </si>
  <si>
    <t>ROCIO HERNANDEZ HERNANDEZ</t>
  </si>
  <si>
    <t>TRANSFORMADORES DE LA COMUNIDAD</t>
  </si>
  <si>
    <t>BELKYS ESTHER VARELA SUAREZ</t>
  </si>
  <si>
    <t>FLAVIA INES MERCADO SANJUAN</t>
  </si>
  <si>
    <t>OLFA ESTHER CANTILLO MERCADO</t>
  </si>
  <si>
    <t>OLGA MARINA VILLAZON DE JINETTE</t>
  </si>
  <si>
    <t>ROSA MARIA MORALES IBAÑEZ</t>
  </si>
  <si>
    <t>BIBIANA CONCEPCION DE LA ROSA DE POLO</t>
  </si>
  <si>
    <t>HELIA MODESTA JARABA MARTINEZ</t>
  </si>
  <si>
    <t>NADIME ISABEL FADUL SANJUAN</t>
  </si>
  <si>
    <t>MANUELA HERNANDEZ PEDROZA</t>
  </si>
  <si>
    <t>MATILDE LUCIA MERCADO MANGA</t>
  </si>
  <si>
    <t>IBETH MARINA ALTAHONA MERCADO</t>
  </si>
  <si>
    <t>GRUPO.MUTISINV</t>
  </si>
  <si>
    <t>ANA JULIA PINO MARTINEZ</t>
  </si>
  <si>
    <t>RITA SEGUNDA RUIZ TORRES</t>
  </si>
  <si>
    <t>ANA LUZ SANTANDER SANJUAN</t>
  </si>
  <si>
    <t>ANTONIO MARIA CUELLO HERNANDEZ</t>
  </si>
  <si>
    <t>EDUARDO ENRIQUE PEÑA NUÑEZ</t>
  </si>
  <si>
    <t>HELENA FANNY DE ARMAS BARRIOS</t>
  </si>
  <si>
    <t>KAREN DAYANA GUERRERO SARMIENTO</t>
  </si>
  <si>
    <t>LUIS ALBERTO MEZA LOPEZ</t>
  </si>
  <si>
    <t>LUIS EDUARDO SARMIENTO VARGAS</t>
  </si>
  <si>
    <t>MARTHA MARIA OÑATE QUINTERO</t>
  </si>
  <si>
    <t>NORIS OLIVIA ACOSTA MARTINEZ</t>
  </si>
  <si>
    <t>RAMON ARTURO BAENA MOYA</t>
  </si>
  <si>
    <t>SHIRLE MARIA LUNA MOLINA</t>
  </si>
  <si>
    <t>MARIO RAFAEL SIERRA ANAYA</t>
  </si>
  <si>
    <t>LECTORES COMPETENTES</t>
  </si>
  <si>
    <t>HILARIA PATRICIA DURAN CASTAÑEDA</t>
  </si>
  <si>
    <t>OMAR ALBERTO MENDEZ FUENTES</t>
  </si>
  <si>
    <t>PILIS YEINS GUERRERO BOLAÑO</t>
  </si>
  <si>
    <t>LIZBETH MERCEDES OJEDA PADILLA</t>
  </si>
  <si>
    <t>JUVENTUD ANTORCHA SAGRADA SAN ANTONIO</t>
  </si>
  <si>
    <t>JULIETH DEL SOCORRO RICO YEPES</t>
  </si>
  <si>
    <t>ALEJANDRO ANTONIO SALAS MERIÑO</t>
  </si>
  <si>
    <t>MILENA PATRICIA ROENES ROMERO</t>
  </si>
  <si>
    <t>VILMA DE JESUS NARVAEZ GOMEZ</t>
  </si>
  <si>
    <t>ISABEL MARIA CABRERA MEJIA</t>
  </si>
  <si>
    <t>KLEMAN OLIVIA MANGA SARMIENTO</t>
  </si>
  <si>
    <t>NANCY ESTER MARTINEZ CASTRO</t>
  </si>
  <si>
    <t>IVON MARCELA RAMOS FERIA</t>
  </si>
  <si>
    <t>ANA MARIA SAN JOSE FERNANDEZ</t>
  </si>
  <si>
    <t>LILA ASTRID MENA RODRIGUEZ</t>
  </si>
  <si>
    <t>DEFENSORES ECOLOGICOS</t>
  </si>
  <si>
    <t>CESAR ALBERTO FONSECA GUERRERO</t>
  </si>
  <si>
    <t xml:space="preserve"> AMIRA EMELINA GUERRERO CASTILLA</t>
  </si>
  <si>
    <t xml:space="preserve"> ELIECER NIÑO NAVARRO</t>
  </si>
  <si>
    <t>CIELO NAVARRO HERRERA</t>
  </si>
  <si>
    <t xml:space="preserve"> BERLIDES DE JESUS HERRERA NAVARRO</t>
  </si>
  <si>
    <t xml:space="preserve"> EUNICE HERRERA DAVILA </t>
  </si>
  <si>
    <t xml:space="preserve"> LUZ MARINA CARO ACUÑA</t>
  </si>
  <si>
    <t>ANGELA ISABEL GARCIA PATERNINA</t>
  </si>
  <si>
    <t>AGUSTIN LEMUS PEREZ</t>
  </si>
  <si>
    <t xml:space="preserve"> FERNANDO HERRERA FONSECA</t>
  </si>
  <si>
    <t>ELIGIO CASTILLA RODRIGUEZ</t>
  </si>
  <si>
    <t>LUIS ANGEL CASTRILLO CORRALES</t>
  </si>
  <si>
    <t>LUIS ALBERTO FERIAS CARVAJAL</t>
  </si>
  <si>
    <t xml:space="preserve"> JUAN PABLO HERRERA OSPINO</t>
  </si>
  <si>
    <t xml:space="preserve">EDILMA NIÑO NAVARRO </t>
  </si>
  <si>
    <t>BERTHA AREVALO FONSECA</t>
  </si>
  <si>
    <t>NEHEMIAS MONTES CORRALES</t>
  </si>
  <si>
    <t xml:space="preserve"> AMANDA PEREZ NAVARRO</t>
  </si>
  <si>
    <t>IRINA PAOLA CASTILLA LOPEZ</t>
  </si>
  <si>
    <t>PATRIMONIO E IDENTIDAD</t>
  </si>
  <si>
    <t>MARTA LUCILA ARIZA FONTALVO</t>
  </si>
  <si>
    <t>OSCAR ALBERTO ECHEVERRIA TORREGROZA</t>
  </si>
  <si>
    <t>GILBERTO JOSE PAEZ BROCHERO</t>
  </si>
  <si>
    <t>SANDRA JACKELINE SANCHEZ YEPES</t>
  </si>
  <si>
    <t xml:space="preserve"> EYENITH CECILIA MEJIA GUTIERREZ</t>
  </si>
  <si>
    <t>REDES DOCENTES SAN JOSE</t>
  </si>
  <si>
    <t>YERITZA MARINA ROZO MALDONADO</t>
  </si>
  <si>
    <t xml:space="preserve"> ALIDA EUGENIA SOTO RADA</t>
  </si>
  <si>
    <t>GERMAN ANDRES DURAN CARREÑO</t>
  </si>
  <si>
    <t xml:space="preserve"> EMILCE DEL CARMEN PALENCIA PACHECO</t>
  </si>
  <si>
    <t xml:space="preserve"> LUZ DARIS ARIAS MARRIAGA </t>
  </si>
  <si>
    <t>LECTORES PINTEÑOS</t>
  </si>
  <si>
    <t>AURELIO ENRIQUE LARIOS GOMEZ</t>
  </si>
  <si>
    <t>LUCIA MILENA JIMENEZ ORTIZ</t>
  </si>
  <si>
    <t xml:space="preserve">ELBA MARINA SINNING RIOS </t>
  </si>
  <si>
    <t>MARIA AUXILIADORA DEL CASTILLO MARRIAGA</t>
  </si>
  <si>
    <t>AYNNE KATERINE RODRIGUEZ RODRIGUEZ</t>
  </si>
  <si>
    <t>ALMA PIEDAD RAMIREZ GARCIA</t>
  </si>
  <si>
    <t>SEYLA MARINA BECERRA BENITEZ</t>
  </si>
  <si>
    <t>MARINA DEL SOCORRO MARTINEZ CABALLERO</t>
  </si>
  <si>
    <t>JOSE FRANCISCO TERAN JARAMILLO</t>
  </si>
  <si>
    <t xml:space="preserve"> MARIA LUCIA NAVARRO FONTALVO</t>
  </si>
  <si>
    <t>ENNA LUZ FERNANDEZ VERGARA</t>
  </si>
  <si>
    <t>JORGE HUMBERTO MARTINEZ ESPAÑA</t>
  </si>
  <si>
    <t>MERLIS CRISTINA ROMERO IBARRA</t>
  </si>
  <si>
    <t xml:space="preserve"> DONALDO MIGUEL BASTIDAS YEPEZ</t>
  </si>
  <si>
    <t>ROBERTO CARLOS MORA BARRIOS</t>
  </si>
  <si>
    <t>BERTILDA ISABEL RODRIGUEZ IBARRA</t>
  </si>
  <si>
    <t>MINIAMBIENTALISTAS</t>
  </si>
  <si>
    <t>ISMARY DIAZ TRESPALACIOS</t>
  </si>
  <si>
    <t>LINDA LUCIA GRAVINI PORRAS</t>
  </si>
  <si>
    <t>LISBETH MILENA RANGEL ORTIZ</t>
  </si>
  <si>
    <t>DALGIS VIDES PORTELA</t>
  </si>
  <si>
    <t>ME EXPRESO</t>
  </si>
  <si>
    <t>CANDELARIO BENTHAN ARIAS</t>
  </si>
  <si>
    <t>MARIANA LOPEZ MEJIA</t>
  </si>
  <si>
    <t>GENOR BOLAÑO PADILLA</t>
  </si>
  <si>
    <t>NAIROBIS ESTER SILVA RUIZ</t>
  </si>
  <si>
    <t>HERNANDO CARLOS FRANCO NIÑO</t>
  </si>
  <si>
    <t xml:space="preserve"> JOSE DE LA CRUZ MEJIA FUENTES</t>
  </si>
  <si>
    <t>JOSE GREGORIO HERRERA DAVILA</t>
  </si>
  <si>
    <t>JUVENAL HERRERA MADRID</t>
  </si>
  <si>
    <t>RENE OYAGA PRADO</t>
  </si>
  <si>
    <t>RAFAEL IGNACIO HERRARA GONZALEZ</t>
  </si>
  <si>
    <t>DEIBER MADRID ORTIZ</t>
  </si>
  <si>
    <t>YOLEDYS SILVA POLO</t>
  </si>
  <si>
    <t>MAIRA ALEJANDRA RODRIGUEZ TANGARIFE</t>
  </si>
  <si>
    <t>YAMIR MARTINEZ GARCIA</t>
  </si>
  <si>
    <t>ALVARO ACUÑA ARCISA</t>
  </si>
  <si>
    <t>KENIA PAVA ATENCIA</t>
  </si>
  <si>
    <t>ALVARO PEREZ PINEDA</t>
  </si>
  <si>
    <t>NELVYS LEONOR MARTINEZ JIMENEZ</t>
  </si>
  <si>
    <t>JORGE LUIS DELGADO NAVARRO</t>
  </si>
  <si>
    <t xml:space="preserve">IRENE MARIA VELAIDEZ VILLAMIZAR </t>
  </si>
  <si>
    <t xml:space="preserve">DAIRO RIOS BAENA </t>
  </si>
  <si>
    <t>DEIVIS JOSE ROJAS NAVARRO</t>
  </si>
  <si>
    <t>LOS COQUITOS</t>
  </si>
  <si>
    <t>GARI NELSON DE MOYA GARCIA</t>
  </si>
  <si>
    <t xml:space="preserve"> INMIS JUNETH GUTIERREZ GUTIERREZ</t>
  </si>
  <si>
    <t>GILMA BEATRIZ FLOREZ FLOREZ</t>
  </si>
  <si>
    <t>LEON MANUEL NAVARRO ARCHBOLD</t>
  </si>
  <si>
    <t>AIDA LUZ VIVANCO NAVARRO</t>
  </si>
  <si>
    <t>ROGELIA DEL CARMEN ALTAMAR BARANDICA</t>
  </si>
  <si>
    <t>SEMILLAS DEL FUTURO</t>
  </si>
  <si>
    <t>CLAUIDA PATRICIA PEREZ SALCEDO</t>
  </si>
  <si>
    <t>EDILSA ISABEL DAZA CALVO</t>
  </si>
  <si>
    <t>GRACILIANA ESTHER MEZA CANO</t>
  </si>
  <si>
    <t>LUBIA ISABEL LOPEZ MENDINUETA</t>
  </si>
  <si>
    <t>MODESTA IVET BERMUDEZ CARO</t>
  </si>
  <si>
    <t>ZULEIMA DEL CARMEN LOZANO MOZO</t>
  </si>
  <si>
    <t>ANA CRSITINA MARTINEZ DOMINGUEZ</t>
  </si>
  <si>
    <t xml:space="preserve"> LIANA CONSUELO YEPES DE LEON</t>
  </si>
  <si>
    <t>LIANA MABEL CONTRERAS DE LAO HOZ</t>
  </si>
  <si>
    <t>LILIANA CECILIA AREVALO VEGA</t>
  </si>
  <si>
    <t>LUZ ESTELA CABALLERO CALDERON</t>
  </si>
  <si>
    <t>MARIA DEL SOCORRO GAMEZ GAMEZ</t>
  </si>
  <si>
    <t>MILEIDA LUZ VIZCAINO BOLAÑO</t>
  </si>
  <si>
    <t>UBALDINA DE JESUS GAMEZ LOBO</t>
  </si>
  <si>
    <t>DELFINA ROSA CHIQUILLO MANOTA</t>
  </si>
  <si>
    <t>JUDITH ESTHER CAHUNA FONTALVO</t>
  </si>
  <si>
    <t>LEDA MERCEDES VEGA MACIAS</t>
  </si>
  <si>
    <t>LUZ DANY SANCHEZ SALDAÑA</t>
  </si>
  <si>
    <t>MARTINA YAQUELIN ZABALETA BERMUDEZ</t>
  </si>
  <si>
    <t>PATRICIA DEL CARMEN CHARRIS SOLANO</t>
  </si>
  <si>
    <t>YUDIS ELVIRA ACUÑA DE LA ROSA</t>
  </si>
  <si>
    <t>YANICE  MARGARITA ARRIETA GONZALEZ</t>
  </si>
  <si>
    <t>FREDY CENITH FERNANDEZ GONZALEZ</t>
  </si>
  <si>
    <t>ANNETH DEL CARMEN ACUÑA MORALES</t>
  </si>
  <si>
    <t>STANLEY ENRIQUE ARRIETA LOPEZ</t>
  </si>
  <si>
    <t>FELIX MIGUEL GUTIERREZ RODERO</t>
  </si>
  <si>
    <t>GLORY LUZ CERVANTES PADILLA</t>
  </si>
  <si>
    <t>EDITH CECILIA TORREGROSA ARMELLA</t>
  </si>
  <si>
    <t xml:space="preserve"> ALMA LUZ CAMACHO TAMARA</t>
  </si>
  <si>
    <t>ECO INVESTIGADORES 2.0</t>
  </si>
  <si>
    <t>YALEIDIS ISABEL NUÑEZ SARMIENTO</t>
  </si>
  <si>
    <t>MARIA BERNARDA VASQUEZ THORNE</t>
  </si>
  <si>
    <t>DIGNA ROSA HERNANDEZ MEJIA</t>
  </si>
  <si>
    <t>SENIA CECILIA ABELLO ARAMBULA</t>
  </si>
  <si>
    <t>KATHERINE JOHANNA DE LIMA RODRIGUEZ</t>
  </si>
  <si>
    <t>DANIELLY STELLA CANTILLO JIMENEZ</t>
  </si>
  <si>
    <t>MARLY ERAZO RUDAS</t>
  </si>
  <si>
    <t>EGRACIELYS PATRICIA BUSTAMANTE BRAVO</t>
  </si>
  <si>
    <t>ARLES ANGELICA AGUILAR RETAMOZO</t>
  </si>
  <si>
    <t>INDIRA LORIETH GOMEZ MARTINEZ</t>
  </si>
  <si>
    <t>HELMO YECID JUVINAO RUIZ</t>
  </si>
  <si>
    <t>JULIAN ALFONSO CAMPO PARODIS</t>
  </si>
  <si>
    <t>MAVIS BEATRIZ GRANADOS LOBO</t>
  </si>
  <si>
    <t>HORTENCIA ISABEL MARQUEZ RODRIGUEZ</t>
  </si>
  <si>
    <t>MANUEL ANTONIO DE LEON ORTEGA</t>
  </si>
  <si>
    <t>EDILSA MARIA GAMEZ CABARCAS</t>
  </si>
  <si>
    <t>ZEYLA PATRICIA RUDAS SALAMANCA</t>
  </si>
  <si>
    <t>FERNANDO MANUEL DIAZ HERRERA</t>
  </si>
  <si>
    <t>MARIA ISABEL ARIAS LOPEZ</t>
  </si>
  <si>
    <t>MARIA DEL PILAR ACOSTA HERRERA</t>
  </si>
  <si>
    <t>INCAND</t>
  </si>
  <si>
    <t>ELIS JOHANA RAMOS OJEDA</t>
  </si>
  <si>
    <t>JORGE ENRIQUE TRASPALACIOS VELASQUEZ</t>
  </si>
  <si>
    <t>ANA MERCEDES MURILLO LOPEZ</t>
  </si>
  <si>
    <t>KELYS PATRICIA GAVIRIA PAREDES</t>
  </si>
  <si>
    <t>ELKIN LIZARDO MORENO VILLARREAL</t>
  </si>
  <si>
    <t>SCAMPOLY JIMENEZ DAZA</t>
  </si>
  <si>
    <t>MARYORIS BERDUGO AYOLA</t>
  </si>
  <si>
    <t>LUZ MERIELI PEREZ RIVERA</t>
  </si>
  <si>
    <t>ASDRUBAL ENRIQUE POLO BARRANCO</t>
  </si>
  <si>
    <t>OLGA YAMILE FERNANDEZ RODRIGUEZ</t>
  </si>
  <si>
    <t>MILAGRO DEL SOCORRO GUTIERREZ</t>
  </si>
  <si>
    <t>LUIS EMILIO FRANCO REYES</t>
  </si>
  <si>
    <t>MAESTROS ENTUSIASTAS DEL INGLES</t>
  </si>
  <si>
    <t>LEDIS ELENA VARGAS DIAZ</t>
  </si>
  <si>
    <t>LIDIS MARGARITA ACOSTA VILLA</t>
  </si>
  <si>
    <t xml:space="preserve">MIREYA DEL CARMEN GUERRA DE LA ROSA </t>
  </si>
  <si>
    <t>ADRIANA ELENA SANCHEZ DE MOYA</t>
  </si>
  <si>
    <t>AGAPITO RAFAEL HERNANDEZ MONTERO</t>
  </si>
  <si>
    <t>AMALIA MERCEDES OLAYA CORREA</t>
  </si>
  <si>
    <t xml:space="preserve">EDGAR DE JESUS MENDOZA LARIOS </t>
  </si>
  <si>
    <t>FRANKLIN ENRIQUE LUBO EBRATT</t>
  </si>
  <si>
    <t>IAN MARIO MOTTA VASQUEZ</t>
  </si>
  <si>
    <t>INGRITH JOHANA DE LA CRUZ TEHERAN</t>
  </si>
  <si>
    <t>JULIO CESAR RUIZ OJEDA</t>
  </si>
  <si>
    <t>JHON ELKIN GOMEZ LIZCANO</t>
  </si>
  <si>
    <t>MARIELIS EDITH FUENTES MEDINA</t>
  </si>
  <si>
    <t>VENUS ESTHER URIBE GRAJALES</t>
  </si>
  <si>
    <t>YOLANDA AREVALO ASCANIO</t>
  </si>
  <si>
    <t>YOMAR ELADIO CAMARGO CASADIEGO</t>
  </si>
  <si>
    <t xml:space="preserve">SEMILLAS DE PAZ </t>
  </si>
  <si>
    <t>EDUARDO JESUS HOYOS MANOTAS</t>
  </si>
  <si>
    <t>ELINOR CLARET LOBO GALAN</t>
  </si>
  <si>
    <t>GERMAN ALBERTO BELMONTE CASTAÑEDA</t>
  </si>
  <si>
    <t>HERNANDO SEGUNDO MERCADO SAN JUAN</t>
  </si>
  <si>
    <t>JUAN EVANGELISTA MARTINEZ UZETA</t>
  </si>
  <si>
    <t>MARTHA LUZ DE LA HOZ MARTINEZ</t>
  </si>
  <si>
    <t>MARIA ANTONIA CAMARGO PAEZ</t>
  </si>
  <si>
    <t>MONICA PATRICIA OSORIO MACHADO</t>
  </si>
  <si>
    <t>SILVIA ROSA CORDOBA MERIÑO</t>
  </si>
  <si>
    <t>SULEYMA LEONOR DAVILA GARCIA</t>
  </si>
  <si>
    <t>YANETH ESTHER PULGAR BARONE</t>
  </si>
  <si>
    <t>YASMIN ROCINA GUTIERREX BUELVAS</t>
  </si>
  <si>
    <t>YECENIA DE JESUS MARRIAGA PERTUZ</t>
  </si>
  <si>
    <t>ALBA LUZ VILLAZON DE LA CRUZ</t>
  </si>
  <si>
    <t>ANA MATILDE ESCORCIA ANGARITA</t>
  </si>
  <si>
    <t>BEATRIZ CECILIA NAVARRO NAVARRO</t>
  </si>
  <si>
    <t>RAFAELA JIMENO ORTIZ</t>
  </si>
  <si>
    <t>EDINSON RAFAEL PERTUZ CABALELLERO</t>
  </si>
  <si>
    <t>LUISA ESTHER OROZCO ANDRADE</t>
  </si>
  <si>
    <t>MERCEDES JACINTA LOBO BATISTA</t>
  </si>
  <si>
    <t>MIRIAM BEATRIZ PALLARES ESCORCIA</t>
  </si>
  <si>
    <t>ROSA EMILIA HERNANDEZ RODRIGUEZ</t>
  </si>
  <si>
    <t>MARTA LUCIA VEGA SIMANCA</t>
  </si>
  <si>
    <t>NANCY ESTHER VILLEGAS URIBE</t>
  </si>
  <si>
    <t>ROSIRIS BEATRIZ BARRIOS ANAYA</t>
  </si>
  <si>
    <t>TOMASA ESTHER RODRIGUEZ VARGAS</t>
  </si>
  <si>
    <t>AMARILIS ESTHER DIAZGRANADOS PEREZ</t>
  </si>
  <si>
    <t>MARGARITA DEL SOCORRO BAEZ CADAVID</t>
  </si>
  <si>
    <t>STELLA MARGOTH DE LA CRUZ BARRAZA</t>
  </si>
  <si>
    <t>EL CICLÓN HUGOACERISTA</t>
  </si>
  <si>
    <t>EVELIA DE JESUS RONCALLO MOSCOTE</t>
  </si>
  <si>
    <t>ANA FERMINA MARTINEZ VERGARA</t>
  </si>
  <si>
    <t>MARLON DE JESUS SANTOFIMIO CORTINA</t>
  </si>
  <si>
    <t>EFRAIN ENRIQUE HENAO CASTILLO</t>
  </si>
  <si>
    <t>SURITH HELENA BUENDIA YEPEZ</t>
  </si>
  <si>
    <t>ELIZABETH PERTUZ RODRIGUEZ</t>
  </si>
  <si>
    <t>JOSE GREGORIO TEHERAN VELASQUEZ</t>
  </si>
  <si>
    <t>LAS DEFENSORAS DEL AGUA</t>
  </si>
  <si>
    <t>YADIRA ESTHER PEÑA ARRIETA</t>
  </si>
  <si>
    <t>GLADYS KARINA CASTILLA PEÑA</t>
  </si>
  <si>
    <t>CARMEN CECILIA SIERRA ANTEQUERA</t>
  </si>
  <si>
    <t xml:space="preserve">ZORAIDA PONCE JIMENEZ </t>
  </si>
  <si>
    <t>YANETH DEL SOCORRO BARRIOS HERRERA</t>
  </si>
  <si>
    <t>LOS ENERGETICOS</t>
  </si>
  <si>
    <t>MILCIADES DE JESUS CAMARGO ROMERO</t>
  </si>
  <si>
    <t>ELIANA PATRICIA RUIZ MARTINEZ</t>
  </si>
  <si>
    <t xml:space="preserve"> RAMON ANTONIO ABELLO URUETA</t>
  </si>
  <si>
    <t>SANDRA MILENA HERNANDEZ SARMIENTO</t>
  </si>
  <si>
    <t>NIELSEN NICOLAS AREVALO RESLEN</t>
  </si>
  <si>
    <t>OLGA MERCEDES OSPINO BUSTAMANTE</t>
  </si>
  <si>
    <t>YOMAIRA VILLEGAS RUIDIAZ</t>
  </si>
  <si>
    <t>NUBIA CACERES CACERES</t>
  </si>
  <si>
    <t>KATHERYN JULIETH PALACIOS ARGOTE</t>
  </si>
  <si>
    <t>GILMA TORRES PEREIRA</t>
  </si>
  <si>
    <t>KELLY VILLEGAS EFFER</t>
  </si>
  <si>
    <t xml:space="preserve">LAS AMIGAS DE LA INVESTIGACION </t>
  </si>
  <si>
    <t>DAISY EUNICE MUNIVE RUIZ</t>
  </si>
  <si>
    <t>CARMEN CECILIA ACOSTA ALTAMAR</t>
  </si>
  <si>
    <t>ALEJANDRA RAMOS GUEVARA</t>
  </si>
  <si>
    <t>ROSA MARIA BERMUDEZ CANTILLO</t>
  </si>
  <si>
    <t>ARIGUANI SONRIENTE</t>
  </si>
  <si>
    <t>ALBA LUZ CUELLO MEDINA</t>
  </si>
  <si>
    <t>AMPARO DEL SOCORRO CABALLERO CABALLERO</t>
  </si>
  <si>
    <t>ELIZABETH ESTHER FERNANDEZ DE DE LA VALLE</t>
  </si>
  <si>
    <t>HILDA ROSA RODRIGUEZ PAREJO</t>
  </si>
  <si>
    <t>JENNY MARIA SANDOVAL ACOSTA</t>
  </si>
  <si>
    <t>LUISA PATRICIA MARTINEZ MEDINA</t>
  </si>
  <si>
    <t>LUIS FELIX TUSSO IBAÑEZ</t>
  </si>
  <si>
    <t>MILENA PATRICIA SALAZAR BRAVO</t>
  </si>
  <si>
    <t>MIMY ESTELA OTERO VILLARREAL</t>
  </si>
  <si>
    <t>VIALIS ESTHER MONTERO HERRERA</t>
  </si>
  <si>
    <t>APRENDAMOS CON LAS TIC</t>
  </si>
  <si>
    <t>ALBENIS JUDITH DE LA HOZ CANTILLO</t>
  </si>
  <si>
    <t>DAISY DEL ROSARIO FERNANDEZ CARRILLO</t>
  </si>
  <si>
    <t>DILIA ROSA SIMANCA RANGEL</t>
  </si>
  <si>
    <t>MONICA ESTHER DE LA CRUZ LOZANO</t>
  </si>
  <si>
    <t>NEVIS SAMARA CANTILLO MANCILLA</t>
  </si>
  <si>
    <t>ROBINSON RAFAEL RUIZ VALENCIA</t>
  </si>
  <si>
    <t>YARELIS JUDITH POLO VIZCAINO</t>
  </si>
  <si>
    <t>VITELMA PEREZ PEDROZO</t>
  </si>
  <si>
    <t>SANDRA BALLESTAS GARIZAO</t>
  </si>
  <si>
    <t>TADEISTAS CONTRA EL BULLYING</t>
  </si>
  <si>
    <t>IGNACIA MARIA JARABA MARRIAGA</t>
  </si>
  <si>
    <t>ELIDA ESTHER IBAÑEZ DE LA HOZ</t>
  </si>
  <si>
    <t>IBIS FERNANDEZ MERIÑO</t>
  </si>
  <si>
    <t>LEIDA MARIA BARBOZA VIANA</t>
  </si>
  <si>
    <t>PALOS PRIETOS</t>
  </si>
  <si>
    <t>AROLDO MANUEL MUÑOZ CORTINA</t>
  </si>
  <si>
    <t>EDIS GRANADOS LANCHES</t>
  </si>
  <si>
    <t>LEILA MILENA VILLAMIL ROJAS</t>
  </si>
  <si>
    <t>LINA MARIA MAYORGA ARIAS</t>
  </si>
  <si>
    <t>DARWIN JOSE CARBONO HERNANDEZ</t>
  </si>
  <si>
    <t>PEDRO JOSE PICO BEDOYA</t>
  </si>
  <si>
    <t>TERESA ELENA LOPEZ CABANA</t>
  </si>
  <si>
    <t>MAESTROS EXPLORADORES DEL RETEN</t>
  </si>
  <si>
    <t>HUMBERTO EFRAIN ARAGON VILLAMIL</t>
  </si>
  <si>
    <t>EDITH ELENA GONZALEZ PEREZ</t>
  </si>
  <si>
    <t>NAYS BEATRIZ HERNANDEZ MOLINA</t>
  </si>
  <si>
    <t>VICTORIA ELENA DAVILA PERTUZ</t>
  </si>
  <si>
    <t>ROCIO DEL ROSARIO CHACON DE CABALLERO</t>
  </si>
  <si>
    <t>YADIRA ISABEL IBAÑEZ ROMERO</t>
  </si>
  <si>
    <t>MARIANA MARINA MERCADO DE LA CERDA</t>
  </si>
  <si>
    <t>IVAN ALBERTO CAMARGO TOVAR</t>
  </si>
  <si>
    <t>TEOFILA DEL SOCORRO POMARICO DE GARRIDO</t>
  </si>
  <si>
    <t>ALBA LUZ VENERA ARRIETA</t>
  </si>
  <si>
    <t>CARMEN ROCIO VEGA ARAGON</t>
  </si>
  <si>
    <t>TULIA HELENA SALAZAR DE ARAGON</t>
  </si>
  <si>
    <t>LERCEY PATRICIA CAMARGO PEREZ</t>
  </si>
  <si>
    <t>LA VECINDAD DEL FELIX OSPINO</t>
  </si>
  <si>
    <t>LOS RENOVADORES</t>
  </si>
  <si>
    <t>ONILDA ROSA ESCORCIA PACHECO</t>
  </si>
  <si>
    <t>SONIA LUZ OSPINO RUDAS</t>
  </si>
  <si>
    <t>ECOLOGISTAS DEL RETEN</t>
  </si>
  <si>
    <t>VIVIANA PAOLA OVALLE LOPEZ</t>
  </si>
  <si>
    <t>MARY LUZ CERVANTES MANJARRES</t>
  </si>
  <si>
    <t>WILMAN SALVADOR SANTANDER DE LA CRUZ</t>
  </si>
  <si>
    <t>JULIO CESAR VILLAMIL FERRER</t>
  </si>
  <si>
    <t>YASNIRELDA ANAYS RIVERA GOMEZ</t>
  </si>
  <si>
    <t>ROBERTO ANTONIO AVENDAÑO CABARCA</t>
  </si>
  <si>
    <t>NELSI HELENA CHARRIS CANTILLO</t>
  </si>
  <si>
    <t>MARIA DE LAS NIEVES LOPEZ CEBALLOS</t>
  </si>
  <si>
    <t>KELLY JOHANNA VILLEGAS EFFER</t>
  </si>
  <si>
    <t>SINIVALDO ENRIQUE MONTENEGRO ROMERO</t>
  </si>
  <si>
    <t>INTERESADOS POR EL FUTURO</t>
  </si>
  <si>
    <t>ADOLFO FLORIAN ACONCHA</t>
  </si>
  <si>
    <t>ANA CELIA HERNANDEZ PAMPLONA</t>
  </si>
  <si>
    <t>ANTONIO JOSE PAVA HERRERA</t>
  </si>
  <si>
    <t>ARACELLY MERCADO ARDILA</t>
  </si>
  <si>
    <t>ARMANDO GUERRA FERREIRA</t>
  </si>
  <si>
    <t>BELISARIO ACOSTA ALFARO</t>
  </si>
  <si>
    <t>BETTY SALCEDO ALVEAR</t>
  </si>
  <si>
    <t>CARMENZA TERRAZA PAVA</t>
  </si>
  <si>
    <t>DAISY FLORIAN MARTINEZ</t>
  </si>
  <si>
    <t>DORA ISABEL BARRAZA PABA</t>
  </si>
  <si>
    <t>EUSEBIO QUINTERO MORENO</t>
  </si>
  <si>
    <t>FRANCISCO MIRANDA ALFARO</t>
  </si>
  <si>
    <t>HEIDYS YANETH TORRES MUÑOZ</t>
  </si>
  <si>
    <t>LUIS FERNANDO ARMESTO VILLEGAS</t>
  </si>
  <si>
    <t>LUZ MARINA PEREZ DE MERIÑO</t>
  </si>
  <si>
    <t>MABEL SAUCEDO PABA</t>
  </si>
  <si>
    <t>ULFRAN CAMACHO PINEDA</t>
  </si>
  <si>
    <t>VALENTINA SAUCEDO PAVA</t>
  </si>
  <si>
    <t>VICTOR JOSE GUERRA BAGAROZZA</t>
  </si>
  <si>
    <t>YINA MARCELA RODRIGUEZ RIBON</t>
  </si>
  <si>
    <t xml:space="preserve">MOTIVADORES DEL CONOCIMIENTO </t>
  </si>
  <si>
    <t>EDWIN DE JESUS CUELLO ALFARO</t>
  </si>
  <si>
    <t>FRANCISCO JAVIER RUIDIAZ MORENO</t>
  </si>
  <si>
    <t>NILMA LUCIA PEREZ ALFARO</t>
  </si>
  <si>
    <t>MARIA DEL TRANSITO SAUCEDO PADILLA</t>
  </si>
  <si>
    <t>VICTORIA JUDITH RUIDIAZ DE YEPEZ</t>
  </si>
  <si>
    <t>BETTY ESTHER LASCARRO MOYA</t>
  </si>
  <si>
    <t>LUIS ALBERTO YEPEZ SANTOS</t>
  </si>
  <si>
    <t>JAIME JIMENEZ VIDES</t>
  </si>
  <si>
    <t>OSIRIS TORO VILLALOBOS</t>
  </si>
  <si>
    <t>MADEL MEJIA ESTRADA</t>
  </si>
  <si>
    <t>RUBY ALFARO DE CUELLO</t>
  </si>
  <si>
    <t>MONICA TORRES RUIDIAZ</t>
  </si>
  <si>
    <t>ANA MANNSBACH TORRES</t>
  </si>
  <si>
    <t>HERNANDO RIVERAS ACONCHA</t>
  </si>
  <si>
    <t>MARIA ESTILITA AVILA RICAURTE</t>
  </si>
  <si>
    <t>NILDRE PAOLA ORTEGA BORREGO</t>
  </si>
  <si>
    <t>NUBIA YOLANDA CUBIDES DE BALLESTAS</t>
  </si>
  <si>
    <t>JUAN BAUTISTA ARANGO VANEGAS</t>
  </si>
  <si>
    <t>MARIA ZENITH LENGUA MUÑOZ</t>
  </si>
  <si>
    <t>MARIELA CANTILLO MIRANDA</t>
  </si>
  <si>
    <t>ENA LEONOR TRESPALACIOS MOLINA</t>
  </si>
  <si>
    <t xml:space="preserve">IRIS CORTES PEDROZO </t>
  </si>
  <si>
    <t xml:space="preserve">MILDRETH VILLARREAL OVIEDO </t>
  </si>
  <si>
    <t xml:space="preserve"> JOANA AGUILAR PEREZ</t>
  </si>
  <si>
    <t>FLOR MARIA RIBON MORENO</t>
  </si>
  <si>
    <t>DELCY CAMACHO CASTRO</t>
  </si>
  <si>
    <t>MARTHA ISABEL HERNANDEZ JIMENEZ</t>
  </si>
  <si>
    <t>PROTECTORES DE LA RIBERA</t>
  </si>
  <si>
    <t>GUILLERMO VARELA VILARRUEL</t>
  </si>
  <si>
    <t>ERLADYS QUIROZ GONZALEZ</t>
  </si>
  <si>
    <t>GUSTAVO JACOME CENTENO</t>
  </si>
  <si>
    <t>EDWIN PEREZ MORENO</t>
  </si>
  <si>
    <t>CESAR ALVAREZ SANCHEZ</t>
  </si>
  <si>
    <t>NIVIA VASQUEZ VIADERO</t>
  </si>
  <si>
    <t>GLADYS ALVEAR OSPINO</t>
  </si>
  <si>
    <t>AMBIENTALISTAS RODRIGUISTAS</t>
  </si>
  <si>
    <t>GLADYS ELISA BARRETO OLIVERA</t>
  </si>
  <si>
    <t>MARTHA CECILIA ACUÑA CAMARGO</t>
  </si>
  <si>
    <t>AMELIA CELEDONIA FONSECA MERCADO</t>
  </si>
  <si>
    <t>NORMA DEL CARMEN DE LA ROSA ESCORCIA</t>
  </si>
  <si>
    <t>DELIA GLORIA LOPEZ SAUMETH</t>
  </si>
  <si>
    <t>CARLOS ARTURO VILLEGAS BOLAÑOS</t>
  </si>
  <si>
    <t>GAPROMAG</t>
  </si>
  <si>
    <t>RITA MATILDE BARRAZA SEGOVIA</t>
  </si>
  <si>
    <t>ILIANA CARRETERO GARCIA</t>
  </si>
  <si>
    <t>GASALIS MARIA CORDOBA SUAREZ</t>
  </si>
  <si>
    <t>LEONID MANUEL DE LEON MARIN</t>
  </si>
  <si>
    <t>MARIA EUGENIA FLOREZ ROJAS</t>
  </si>
  <si>
    <t>FARIDES GARCIA MORALES</t>
  </si>
  <si>
    <t>LIBIA ESTHER LOPEZ AMADOR</t>
  </si>
  <si>
    <t>MARINA MARQUEZ MARTINEZ</t>
  </si>
  <si>
    <t>MERCY MEJIA MEZA</t>
  </si>
  <si>
    <t>FABER MEJIA NAVARRO</t>
  </si>
  <si>
    <t xml:space="preserve"> CLELIA MELO BELTRAN</t>
  </si>
  <si>
    <t>JAIRO QUINTERO PARRA</t>
  </si>
  <si>
    <t>BLADIMIRO RICAURTE</t>
  </si>
  <si>
    <t xml:space="preserve"> JULIA FRANCISCA RODRIGUEZ BARRETO</t>
  </si>
  <si>
    <t>RAUL ROCHA COMAS</t>
  </si>
  <si>
    <t>ORLAIDA TORRES MARTINEZ</t>
  </si>
  <si>
    <t>CATALINO URIELES RANGEL</t>
  </si>
  <si>
    <t>VADISCO</t>
  </si>
  <si>
    <t>ANGELA PATRICIA CAMPO PARODIS</t>
  </si>
  <si>
    <t>ANIBAL POMPEYO SIERRA OSPINO</t>
  </si>
  <si>
    <t>BLEYDIS DEL CARMEN BARRIOS CACERES</t>
  </si>
  <si>
    <t>CARMEN DOMINGA CABALLERO CONTRERAS</t>
  </si>
  <si>
    <t>CARMEN MANUELA BERMUDEZ TAPIAS</t>
  </si>
  <si>
    <t>CATIA MARIA OROZCO OROZCO</t>
  </si>
  <si>
    <t>DIANA LUCIA BARRIOS DE AGUAS</t>
  </si>
  <si>
    <t>DILIA CONTRERAS ARAGON</t>
  </si>
  <si>
    <t>EDELFIN RAFAEL ARAGON ARRIETA</t>
  </si>
  <si>
    <t>EXEL PATRICIA OROZCO BARRIOS</t>
  </si>
  <si>
    <t>FABIOLA VANESSA CONTRERA DELGADO</t>
  </si>
  <si>
    <t>FIDELINA MARIA MEDINA LIZCANO</t>
  </si>
  <si>
    <t>GLADIS TERESA PEREA FONTALVO</t>
  </si>
  <si>
    <t>GUILLERMO RAFAEL ACUÑA ANAYA</t>
  </si>
  <si>
    <t>HECTOR GUILLERMO OCHOA AGAMEZ</t>
  </si>
  <si>
    <t>HUGO ALEJANDRO DIAZ CABALLERO</t>
  </si>
  <si>
    <t>JAIMAR MARTIN ALEMAN BARRERA</t>
  </si>
  <si>
    <t>JOSE NICANOR CARVAJAL MERCADO</t>
  </si>
  <si>
    <t>JHOVANNYS ENRIQUE BARRIOS PEÑA</t>
  </si>
  <si>
    <t>JULIA ROSA DELGADO PADILLA</t>
  </si>
  <si>
    <t>KATIA MARIA DELGADO PACHECO</t>
  </si>
  <si>
    <t>LIDIS MARGOTH GARCIA BARRETO</t>
  </si>
  <si>
    <t>MANUEL DE JESUS SILVA ANDRADE</t>
  </si>
  <si>
    <t>MARIA TERESA RAMBAL DE LA CRUZ</t>
  </si>
  <si>
    <t>ROSMIRY ISABEL OROZCO MERIÑO</t>
  </si>
  <si>
    <t>RUBYS ESTHER LIDUEÑA ESCOBAR</t>
  </si>
  <si>
    <t>SENETH MARIA MONTERO HERRERA</t>
  </si>
  <si>
    <t>URITH MARIA ANAYA OROZCO</t>
  </si>
  <si>
    <t>LAS JUST DO IT</t>
  </si>
  <si>
    <t>MASSIEL DE JESUS NAVARRO OROZCO</t>
  </si>
  <si>
    <t>PIERINA ISABEL CANTILLO CERA</t>
  </si>
  <si>
    <t>BICICLETEANDO ANDO</t>
  </si>
  <si>
    <t>WUILLIAN QUINTERO MANDON</t>
  </si>
  <si>
    <t>YIMENA PATRICIA PERDOMO SOLANO</t>
  </si>
  <si>
    <t>JOSE GREGORIO LARA OROZCO</t>
  </si>
  <si>
    <t>FABIAN ENRIQUE CASTRILLO DE LA ROSA</t>
  </si>
  <si>
    <t>JUAN CARLOS VIZCAINO FONTALVO</t>
  </si>
  <si>
    <t xml:space="preserve"> JOSE RAFAEL VILLEGAS ORTIZ</t>
  </si>
  <si>
    <t>FREDYS ANIBAL BARRAZA ROJANO</t>
  </si>
  <si>
    <t>DAMIRIS YOLANDA CABALLERO OSPINO</t>
  </si>
  <si>
    <t>JAIME NORBERTO OSPINO CAMPO</t>
  </si>
  <si>
    <t>GIVIRO</t>
  </si>
  <si>
    <t>LOS PILOS</t>
  </si>
  <si>
    <t>JULIO CESAR HERAS LLANOS</t>
  </si>
  <si>
    <t>JORGE ENRIQUE RODRIGUEZ TRIANA</t>
  </si>
  <si>
    <t>ANTONIO MIGUEL AVILA FIGUEROA</t>
  </si>
  <si>
    <t>JUANITA BETANCOURT ESCOBAR</t>
  </si>
  <si>
    <t>ISSAIAS FERNANDO ROCHA SOLANO</t>
  </si>
  <si>
    <t>SEMBRADORES DE ESPERANZA</t>
  </si>
  <si>
    <t>YHONYS RAFAEL ZAMBRANO QUINTERO</t>
  </si>
  <si>
    <t>GALA JUDITH FLOREZ VANEGAS</t>
  </si>
  <si>
    <t>JAIME JIMENEZ JIMENEZ</t>
  </si>
  <si>
    <t xml:space="preserve"> LUZ ILENE NIETO MONTERO</t>
  </si>
  <si>
    <t>CONCEPCION ROCHA ROJAS</t>
  </si>
  <si>
    <t>SEMILLERO DE VALORES</t>
  </si>
  <si>
    <t>YANIA FELICIA RANGEL ORTIZ</t>
  </si>
  <si>
    <t>RAUL ALBERTO VILARDY CAMARGO</t>
  </si>
  <si>
    <t xml:space="preserve">MARTHA CECILIA CABAS FIGUEROA </t>
  </si>
  <si>
    <t>SOL FANNY SANCHEZ ALFARO</t>
  </si>
  <si>
    <t>EMELINA PUELLO OSPINO</t>
  </si>
  <si>
    <t>MARCELA JIMENEZ RAMOS</t>
  </si>
  <si>
    <t>RESCATADORES DE HISTORIA</t>
  </si>
  <si>
    <t>ALICIA ISABEL FERNANDEZ CANTILLO</t>
  </si>
  <si>
    <t>SUGEY MILENA FERNANDEZ CANTILLO</t>
  </si>
  <si>
    <t>SARA ELENA FERNANDEZ CANTILLO</t>
  </si>
  <si>
    <t>LOS TRANSFORMES</t>
  </si>
  <si>
    <t>JOSE LUIS MORA CADRAZCO</t>
  </si>
  <si>
    <t>JANETH MILENA VESGA BLANCO</t>
  </si>
  <si>
    <t>YANETH DEL SOCORRO ANCHILA MARQUEZ</t>
  </si>
  <si>
    <t>LUZ MERY HERRERA CANTILLO</t>
  </si>
  <si>
    <t>CELAIDE ESTHER GARCIA LOPEZ</t>
  </si>
  <si>
    <t>FARIDES DEL CARMEN OJEDA ARENAS</t>
  </si>
  <si>
    <t>CAMARIDEAS</t>
  </si>
  <si>
    <t>SOFIA DEL CARMEN PEREA VARELA</t>
  </si>
  <si>
    <t>JOHAN ALBERTO ROBLES SOLANO</t>
  </si>
  <si>
    <t>LUZ ANGELICA MEJIA CANTILLO</t>
  </si>
  <si>
    <t xml:space="preserve"> ROSIRIS ENES HERNANDEZ NIEBLES</t>
  </si>
  <si>
    <t>PEDAGOGAS TECNOLOGICAS</t>
  </si>
  <si>
    <t>YEMMYS MILENA RUIZ MARTINEZ</t>
  </si>
  <si>
    <t>YOLMARIS DEL SOCORRO GUTIERREZ GUERRERO</t>
  </si>
  <si>
    <t>ARLEN JUDITH MANOTAS PALACIO</t>
  </si>
  <si>
    <t>HEIDYS DENISSE GRANADOS VILORIA</t>
  </si>
  <si>
    <t>LOS PACIFISTAS</t>
  </si>
  <si>
    <t>KARINA LUZ DE AYOS GONZALEZ</t>
  </si>
  <si>
    <t>LUIS CARLOS CABARCAS SANCHEZ</t>
  </si>
  <si>
    <t>MARIA RAMO RODRIGUEZ GALINDO</t>
  </si>
  <si>
    <t>ANDREA CARMENZA RANGEL MERIÑO</t>
  </si>
  <si>
    <t>INEVICAL</t>
  </si>
  <si>
    <t>MARTA PATRICIA CABARCAS CASTILLO</t>
  </si>
  <si>
    <t>EMILSE SOFIA PUERTAS NAVARRO</t>
  </si>
  <si>
    <t xml:space="preserve"> ERBINSON MANUEL CABALLERO ANAYA</t>
  </si>
  <si>
    <t>ORLANDO HAROLD HERNANDEZ DE LA ROSA</t>
  </si>
  <si>
    <t>MAURICIO JAVIER MIZGER PANTOJA</t>
  </si>
  <si>
    <t>JULIANISTAS PRESERVADORES</t>
  </si>
  <si>
    <t>ANTONIO CARLOS RANGEL FLOREZ</t>
  </si>
  <si>
    <t>BERLEDIZ MENDOZA BELEÑO</t>
  </si>
  <si>
    <t>RAFAEL DELGADO QUIÑONES</t>
  </si>
  <si>
    <t>MAIRA LOURDES PABA PEREZ</t>
  </si>
  <si>
    <t>RICARDO FLOREZ ARIZA</t>
  </si>
  <si>
    <t>SOY CULTURA</t>
  </si>
  <si>
    <t>FRICETH ELENA QUINTERO SANCHEZ</t>
  </si>
  <si>
    <t>JORGE ENRIQUE CORDOBA ARBOLEDA</t>
  </si>
  <si>
    <t>FARIDE DE JESUS ARAQUE CASTRO</t>
  </si>
  <si>
    <t>CAMPEONES AMBIENTALES</t>
  </si>
  <si>
    <t>JOHNNY ANTONIO HORTA CERA</t>
  </si>
  <si>
    <t>ADIEL ALBERTO TOLOZA ALVARADO</t>
  </si>
  <si>
    <t>FELIX ANTONIO AGAMEZ TORRES</t>
  </si>
  <si>
    <t>CONSERVACIONISTAS AMBIENTALES</t>
  </si>
  <si>
    <t>ETALIDES ROCHA ROJAS</t>
  </si>
  <si>
    <t>ALVARO ROJAS CAMARGO</t>
  </si>
  <si>
    <t>PEDRO ANTONIO REALES PEREZ</t>
  </si>
  <si>
    <t>EDIEE LASCARRO MERIÑO</t>
  </si>
  <si>
    <t>MERCEDES SANCHEZ NORIEGA</t>
  </si>
  <si>
    <t>GLADYS JUDTIH RIZO HORTA</t>
  </si>
  <si>
    <t>CIUDADANOS AMBIENTALISTAS</t>
  </si>
  <si>
    <t>ARGE DAVID GALVAN MESA</t>
  </si>
  <si>
    <t>FELIX MANUEL LOPEZ PAZ</t>
  </si>
  <si>
    <t>EUDENIS MARIA CERVANTES DE ALMARALES</t>
  </si>
  <si>
    <t>NURYS ESTHER CARBONO CABALLERO</t>
  </si>
  <si>
    <t>JULIA ROSA VILLAFAÑA PEREA</t>
  </si>
  <si>
    <t>GUARDIANES DE LA SALUD</t>
  </si>
  <si>
    <t>GLORIA ESTHER JUVIANO GARCIA</t>
  </si>
  <si>
    <t>YEISON JAIRO JARMA MARTINEZ</t>
  </si>
  <si>
    <t>ADELA MORENO FLOREZ</t>
  </si>
  <si>
    <t>LOS LECTORES DE JESUS DEL MONTE</t>
  </si>
  <si>
    <t>SANTIAGO ANTONIO VARELA SALINA</t>
  </si>
  <si>
    <t>MARCELIS SUAREZ SUAREZ</t>
  </si>
  <si>
    <t>YUBIS PATRICIA CARRILLO VILLAR</t>
  </si>
  <si>
    <t>LOS BUHOS DE LA LECTURA</t>
  </si>
  <si>
    <t>ANA ELENA RAMOS DIAZ</t>
  </si>
  <si>
    <t>EDITH CECILIA MELENDEZ CARRILLO</t>
  </si>
  <si>
    <t>HERNANDO JESUS MERIÑO SALAZAR</t>
  </si>
  <si>
    <t>ALBY ROSA RAMOS BERDUGO</t>
  </si>
  <si>
    <t>PURA ISABEL OSPINO BERRUECOS</t>
  </si>
  <si>
    <t xml:space="preserve"> EDIEE LASCARRO MERIÑO</t>
  </si>
  <si>
    <t>YADILIS RAQUEL PERTUZ VILLAR</t>
  </si>
  <si>
    <t>YUSMIRY CECILIA MOSQUERA CARRILLO</t>
  </si>
  <si>
    <t>DUNNIS DANELIS BARRIOS ALVAREZ</t>
  </si>
  <si>
    <t>MARIA MELCHORA MEZA MERIÑO</t>
  </si>
  <si>
    <t>LOS CUMBIAMBERITOS DEL CARIBE</t>
  </si>
  <si>
    <t>JUANA MARIA DE AYOS GONZALEZ</t>
  </si>
  <si>
    <t>YINETH DEL CARMEN SARMIENTO GONZALEZ</t>
  </si>
  <si>
    <t>SIMON ALBERTO VILLANUEVA GONZALEZ</t>
  </si>
  <si>
    <t>PISCISALUDABLES</t>
  </si>
  <si>
    <t>WALBERTO ENRIQUE PINEDA HERNANDEZ</t>
  </si>
  <si>
    <t>ELENA ESTHER RUIZ</t>
  </si>
  <si>
    <t>DIOCET CECILIA OSPINO GONZALEZ</t>
  </si>
  <si>
    <t>MARTA ELENA FLORES SAES</t>
  </si>
  <si>
    <t>ARMANDO ENRIQUE DIAZ PEREZ</t>
  </si>
  <si>
    <t>JOSE JOAQUIN TORRES BRODMEIER</t>
  </si>
  <si>
    <t>LIDIS MONTERO OLIVEROS</t>
  </si>
  <si>
    <t>GUILIO ALBERTO POMARES SANCHEZ</t>
  </si>
  <si>
    <t>ESTEBANA GARCIA RIVERA</t>
  </si>
  <si>
    <t>ADOLFO SEGUNDO GOMEZ MARQUEZ</t>
  </si>
  <si>
    <t>OSVALDO AVILA COBA</t>
  </si>
  <si>
    <t>FELIX MANUEL ORTIZ MENDOZA</t>
  </si>
  <si>
    <t>CHIRIGUANA</t>
  </si>
  <si>
    <t xml:space="preserve">MARESVA (MAESTRAS RESCATANDO VALORES) </t>
  </si>
  <si>
    <t>ROSMARY DEL CARMEN ARAGON MANZUR</t>
  </si>
  <si>
    <t>ROSALBA AMPARO ARRIETA SIERRA</t>
  </si>
  <si>
    <t>MISHELA PAYARES DAVILA</t>
  </si>
  <si>
    <t>RAFAEL RUGERO SINNING ATUESTA</t>
  </si>
  <si>
    <t>JOSE GREGORIO GOMEZ OLIVEROS</t>
  </si>
  <si>
    <t>SEMILLERO CIENTIFICO DE LAS FUENTES</t>
  </si>
  <si>
    <t>RICARDO ANTONIO ROMERO PAZ</t>
  </si>
  <si>
    <t>JAIRO RODRIGUEZ ROBLES</t>
  </si>
  <si>
    <t>CARLOS EDUARDO RODRIGUEZ RODRIGUEZ</t>
  </si>
  <si>
    <t>JAIRO ANTONIO MENDINUETA ROCA</t>
  </si>
  <si>
    <t>QUINTERISTAS CURIOSOS</t>
  </si>
  <si>
    <t>DIANA FLOREZ MARTINEZ</t>
  </si>
  <si>
    <t>SOFIA RUIZ VANEGAS</t>
  </si>
  <si>
    <t>JUAN DE DIOS FLOREZ DIAZ</t>
  </si>
  <si>
    <t>DENNYS ROSARIO ARDILA SIMANCA</t>
  </si>
  <si>
    <t>AMIGOS DE LA INVESTIGACIÓN</t>
  </si>
  <si>
    <t>ILDALID TORRES RODRIGUEZ</t>
  </si>
  <si>
    <t>YUDIS DEL SOCORRO MONTAGUT HERNANDEZ</t>
  </si>
  <si>
    <t>LUZ MARINA GUTIERREZ VILORIA</t>
  </si>
  <si>
    <t>KERVIS YULAITH SANCHEZ DE AVILA</t>
  </si>
  <si>
    <t>JAQUELINA MADERA BALDOVINO</t>
  </si>
  <si>
    <t>JUAN CARLOS PERLAZA</t>
  </si>
  <si>
    <t>CELIA ROSA POLO RAMBAL</t>
  </si>
  <si>
    <t>NEILA MARIA YANCY OROZCO</t>
  </si>
  <si>
    <t>OSCAR NOSSA PLATA</t>
  </si>
  <si>
    <t>JAIRO DAVID CANTILLO CHIQUILLO</t>
  </si>
  <si>
    <t>CLARA LUZ VARGAS DE GONZALEZ</t>
  </si>
  <si>
    <t>KELLY JOHANA CORREA CARDENAS</t>
  </si>
  <si>
    <t>VIGIAS DEL AMBIENTE</t>
  </si>
  <si>
    <t>RAISA CAROLINA ARROYO FONTALVO</t>
  </si>
  <si>
    <t>ATILIO MANUEL ZAMBRANO OJEDA</t>
  </si>
  <si>
    <t>NESTOR GARCIA CABARCAS</t>
  </si>
  <si>
    <t>MARIA HERMENEGILDA ESCORCIA SARMIENTO</t>
  </si>
  <si>
    <t>SOFANOR ENRIQUE BORJA DE LA ROSA</t>
  </si>
  <si>
    <t>APRENDO Y ME DIVIERTO</t>
  </si>
  <si>
    <t>YESENIA MARIA HERNANDEZ DE LEON</t>
  </si>
  <si>
    <t>BELIA ISABEL BORRERO GUTIERREZ</t>
  </si>
  <si>
    <t>HILDA STELLA VERDOOREN ORTIZ</t>
  </si>
  <si>
    <t>LUIS EDUARDO PAEZ BORRERO</t>
  </si>
  <si>
    <t>NUEVO AMANECER PARA MI PUEBLO</t>
  </si>
  <si>
    <t>ORLANDO FABIAN GUARNIZO CUDRIS</t>
  </si>
  <si>
    <t>BERTA CECILIA PACHECO LIBERNAL</t>
  </si>
  <si>
    <t>NORLEIMA DEL CARMEN ROYERO PEREZ</t>
  </si>
  <si>
    <t xml:space="preserve"> ROIBER SAMIR ESPINOZA MANJARREZ</t>
  </si>
  <si>
    <t>YANIDE JUDITH HERAZO RADA</t>
  </si>
  <si>
    <t>YUSMAIRA LUZ GUTIERREZ AGUILAR</t>
  </si>
  <si>
    <t>FERNANDO JULIO JIMENEZ SILVA</t>
  </si>
  <si>
    <t>MARELYS JUDITH VIZCAINO CHARRIS</t>
  </si>
  <si>
    <t>ESMERALDA BELISA RAMIREZ GARCIA</t>
  </si>
  <si>
    <t>YELIS DE CARMEN AGUILAR MACIAS</t>
  </si>
  <si>
    <t>MARTA PATRICIA NAVARRO AREVALO</t>
  </si>
  <si>
    <t>JOSE EDGAR GUARNIZO MONROY</t>
  </si>
  <si>
    <t>HECTOR FERNANDEZ ALFARO</t>
  </si>
  <si>
    <t>SHIRLIS MARTINEZ ARRIETA</t>
  </si>
  <si>
    <t>ANA ISABEL ARIAS IBARRA</t>
  </si>
  <si>
    <t>RAFAEL ALBERTO MANJARREZ CUDRIS</t>
  </si>
  <si>
    <t>SANDRA LUCIA ESCOBAR RIZZO</t>
  </si>
  <si>
    <t>LIBNY OLARIS OROZCO MENESES</t>
  </si>
  <si>
    <t>GUARDIANES DEL  AMBIENTE</t>
  </si>
  <si>
    <t>FRANCISCO BERMUDEZ JIMENEZ</t>
  </si>
  <si>
    <t>YANETH DE JESUS CALDERON AVILA</t>
  </si>
  <si>
    <t>JOLFRAN ALEXIS SILVA ECHAVEZ</t>
  </si>
  <si>
    <t>CELIA MATILDE GONZALEZ NARVAEZ</t>
  </si>
  <si>
    <t>JOSE DE JESUS BLANCO GALINDO</t>
  </si>
  <si>
    <t xml:space="preserve">MEDIDORES DEL MUNDO </t>
  </si>
  <si>
    <t>MARIA GONZALEZ CASTAÑEDA</t>
  </si>
  <si>
    <t>MARIPOSAS AMARILLAS</t>
  </si>
  <si>
    <t>LUIS ALFONSO LOPEZ PALOMINO</t>
  </si>
  <si>
    <t>BANCO</t>
  </si>
  <si>
    <t>TIPO DE CUENTA</t>
  </si>
  <si>
    <t>#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</si>
</sst>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&quot;$&quot;\ * #,##0_-;\-&quot;$&quot;\ * #,##0_-;_-&quot;$&quot;\ 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1212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/>
    <xf numFmtId="41" fontId="0" fillId="2" borderId="0" xfId="1" applyFont="1" applyFill="1" applyAlignment="1">
      <alignment horizontal="center" vertical="center"/>
    </xf>
    <xf numFmtId="164" fontId="0" fillId="2" borderId="1" xfId="2" applyFont="1" applyFill="1" applyBorder="1"/>
    <xf numFmtId="0" fontId="0" fillId="2" borderId="0" xfId="0" applyFill="1"/>
    <xf numFmtId="41" fontId="0" fillId="2" borderId="1" xfId="1" applyFont="1" applyFill="1" applyBorder="1" applyAlignment="1">
      <alignment horizontal="center" vertical="center"/>
    </xf>
    <xf numFmtId="41" fontId="0" fillId="2" borderId="1" xfId="1" applyFont="1" applyFill="1" applyBorder="1" applyAlignment="1">
      <alignment horizontal="right" vertical="center"/>
    </xf>
    <xf numFmtId="41" fontId="0" fillId="2" borderId="1" xfId="1" applyFont="1" applyFill="1" applyBorder="1" applyAlignment="1">
      <alignment horizontal="center" vertical="center" wrapText="1"/>
    </xf>
    <xf numFmtId="164" fontId="2" fillId="2" borderId="1" xfId="2" applyFont="1" applyFill="1" applyBorder="1" applyAlignment="1">
      <alignment horizontal="right"/>
    </xf>
    <xf numFmtId="164" fontId="0" fillId="2" borderId="1" xfId="2" applyNumberFormat="1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5" xfId="0" applyFill="1" applyBorder="1"/>
    <xf numFmtId="164" fontId="2" fillId="2" borderId="1" xfId="2" applyNumberFormat="1" applyFont="1" applyFill="1" applyBorder="1" applyAlignment="1">
      <alignment horizontal="right"/>
    </xf>
    <xf numFmtId="164" fontId="0" fillId="2" borderId="0" xfId="2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1" fontId="2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2" fillId="3" borderId="1" xfId="2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164" fontId="0" fillId="3" borderId="1" xfId="2" applyNumberFormat="1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2" borderId="1" xfId="0" applyNumberForma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0" fillId="2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PC/Downloads/CUENTAS_SEP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PSINDEPOSITO"/>
    </sheetNames>
    <sheetDataSet>
      <sheetData sheetId="0">
        <row r="2">
          <cell r="A2">
            <v>854454</v>
          </cell>
          <cell r="B2" t="str">
            <v>ARCON OROZCO CATALINO</v>
          </cell>
          <cell r="C2" t="str">
            <v>Pivijay (Mag)</v>
          </cell>
          <cell r="D2">
            <v>471073684</v>
          </cell>
          <cell r="E2" t="str">
            <v>Santa Marta (Mag)</v>
          </cell>
          <cell r="F2" t="str">
            <v>BANCO DE BOGOTA</v>
          </cell>
          <cell r="G2" t="str">
            <v>AHORROS</v>
          </cell>
        </row>
        <row r="3">
          <cell r="A3">
            <v>3741927</v>
          </cell>
          <cell r="B3" t="str">
            <v>ALGARIN PALMA GABRIEL EDUARDO</v>
          </cell>
          <cell r="C3" t="str">
            <v>Pivijay (Mag)</v>
          </cell>
          <cell r="D3">
            <v>471063412</v>
          </cell>
          <cell r="E3" t="str">
            <v>Santa Marta (Mag)</v>
          </cell>
          <cell r="F3" t="str">
            <v>BANCO DE BOGOTA</v>
          </cell>
          <cell r="G3" t="str">
            <v>AHORROS</v>
          </cell>
        </row>
        <row r="4">
          <cell r="A4">
            <v>3745556</v>
          </cell>
          <cell r="B4" t="str">
            <v>DE LA CRUZ DE LA HOZ MILTON JOSE</v>
          </cell>
          <cell r="C4" t="str">
            <v>Pivijay (Mag)</v>
          </cell>
          <cell r="D4">
            <v>471124917</v>
          </cell>
          <cell r="E4" t="str">
            <v>Santa Marta (Mag)</v>
          </cell>
          <cell r="F4" t="str">
            <v>BANCO DE BOGOTA</v>
          </cell>
          <cell r="G4" t="str">
            <v>AHORROS</v>
          </cell>
        </row>
        <row r="5">
          <cell r="A5">
            <v>5048598</v>
          </cell>
          <cell r="B5" t="str">
            <v>OSORIO GUETTE PEDRO MANUEL</v>
          </cell>
          <cell r="C5" t="str">
            <v>Pivijay (Mag)</v>
          </cell>
          <cell r="D5">
            <v>471074112</v>
          </cell>
          <cell r="E5" t="str">
            <v>Santa Marta (Mag)</v>
          </cell>
          <cell r="F5" t="str">
            <v>BANCO DE BOGOTA</v>
          </cell>
          <cell r="G5" t="str">
            <v>AHORROS</v>
          </cell>
        </row>
        <row r="6">
          <cell r="A6">
            <v>5055212</v>
          </cell>
          <cell r="B6" t="str">
            <v>PERTUZ CABARCAS GILBERTO MANUEL</v>
          </cell>
          <cell r="C6" t="str">
            <v>Pivijay (Mag)</v>
          </cell>
          <cell r="D6">
            <v>471075259</v>
          </cell>
          <cell r="E6" t="str">
            <v>Santa Marta (Mag)</v>
          </cell>
          <cell r="F6" t="str">
            <v>BANCO DE BOGOTA</v>
          </cell>
          <cell r="G6" t="str">
            <v>AHORROS</v>
          </cell>
        </row>
        <row r="7">
          <cell r="A7">
            <v>5057915</v>
          </cell>
          <cell r="B7" t="str">
            <v>MORALES BOCANEGRA RAFAEL ANTONIO</v>
          </cell>
          <cell r="C7" t="str">
            <v>El Pi#On (Mag)</v>
          </cell>
          <cell r="D7">
            <v>471046862</v>
          </cell>
          <cell r="E7" t="str">
            <v>Santa Marta (Mag)</v>
          </cell>
          <cell r="F7" t="str">
            <v>BANCO DE BOGOTA</v>
          </cell>
          <cell r="G7" t="str">
            <v>AHORROS</v>
          </cell>
        </row>
        <row r="8">
          <cell r="A8">
            <v>5059609</v>
          </cell>
          <cell r="B8" t="str">
            <v>SALAS CANTILLO EMIRO ALBERTO</v>
          </cell>
          <cell r="C8" t="str">
            <v>El Pi#On (Mag)</v>
          </cell>
          <cell r="D8">
            <v>471092445</v>
          </cell>
          <cell r="E8" t="str">
            <v>Santa Marta (Mag)</v>
          </cell>
          <cell r="F8" t="str">
            <v>BANCO DE BOGOTA</v>
          </cell>
          <cell r="G8" t="str">
            <v>AHORROS</v>
          </cell>
        </row>
        <row r="9">
          <cell r="A9">
            <v>5059610</v>
          </cell>
          <cell r="B9" t="str">
            <v>ROMO TOSCANO SIGILFREDO RAFAEL</v>
          </cell>
          <cell r="C9" t="str">
            <v>El Pi#On (Mag)</v>
          </cell>
          <cell r="D9">
            <v>471092528</v>
          </cell>
          <cell r="E9" t="str">
            <v>Santa Marta (Mag)</v>
          </cell>
          <cell r="F9" t="str">
            <v>BANCO DE BOGOTA</v>
          </cell>
          <cell r="G9" t="str">
            <v>AHORROS</v>
          </cell>
        </row>
        <row r="10">
          <cell r="A10">
            <v>5065494</v>
          </cell>
          <cell r="B10" t="str">
            <v>MENDOZA ESCORCIA EULOGIO DE JESUS</v>
          </cell>
          <cell r="C10" t="str">
            <v>Pivijay (Mag)</v>
          </cell>
          <cell r="D10">
            <v>471074641</v>
          </cell>
          <cell r="E10" t="str">
            <v>Santa Marta (Mag)</v>
          </cell>
          <cell r="F10" t="str">
            <v>BANCO DE BOGOTA</v>
          </cell>
          <cell r="G10" t="str">
            <v>AHORROS</v>
          </cell>
        </row>
        <row r="11">
          <cell r="A11">
            <v>5094427</v>
          </cell>
          <cell r="B11" t="str">
            <v>PERTUZ PACHECO WILLIAM</v>
          </cell>
          <cell r="C11" t="str">
            <v>Pivijay (Mag)</v>
          </cell>
          <cell r="D11">
            <v>471073767</v>
          </cell>
          <cell r="E11" t="str">
            <v>Santa Marta (Mag)</v>
          </cell>
          <cell r="F11" t="str">
            <v>BANCO DE BOGOTA</v>
          </cell>
          <cell r="G11" t="str">
            <v>AHORROS</v>
          </cell>
        </row>
        <row r="12">
          <cell r="A12">
            <v>5094987</v>
          </cell>
          <cell r="B12" t="str">
            <v>OROZCO GUTIERREZ HUGO ALBERTO</v>
          </cell>
          <cell r="C12" t="str">
            <v>Pivijay (Mag)</v>
          </cell>
          <cell r="D12">
            <v>564372852</v>
          </cell>
          <cell r="E12" t="str">
            <v>Pivijay (Mag)</v>
          </cell>
          <cell r="F12" t="str">
            <v>BANCO DE BOGOTA</v>
          </cell>
          <cell r="G12" t="str">
            <v>AHORROS</v>
          </cell>
        </row>
        <row r="13">
          <cell r="A13">
            <v>5138322</v>
          </cell>
          <cell r="B13" t="str">
            <v>SALCEDO PATERNOSTRO PABLO JOSE</v>
          </cell>
          <cell r="C13" t="str">
            <v>Pivijay (Mag)</v>
          </cell>
          <cell r="D13">
            <v>471060111</v>
          </cell>
          <cell r="E13" t="str">
            <v>Santa Marta (Mag)</v>
          </cell>
          <cell r="F13" t="str">
            <v>BANCO DE BOGOTA</v>
          </cell>
          <cell r="G13" t="str">
            <v>AHORROS</v>
          </cell>
        </row>
        <row r="14">
          <cell r="A14">
            <v>5408723</v>
          </cell>
          <cell r="B14" t="str">
            <v>LOPEZ PEREZ HEBER</v>
          </cell>
          <cell r="C14" t="str">
            <v>Pivijay (Mag)</v>
          </cell>
          <cell r="D14">
            <v>326297686</v>
          </cell>
          <cell r="E14" t="str">
            <v>Fundacion (Mag)</v>
          </cell>
          <cell r="F14" t="str">
            <v>BANCO DE BOGOTA</v>
          </cell>
          <cell r="G14" t="str">
            <v>AHORROS</v>
          </cell>
        </row>
        <row r="15">
          <cell r="A15">
            <v>7141627</v>
          </cell>
          <cell r="B15" t="str">
            <v>JOHNSON GUERRA ROJO TSETUNG</v>
          </cell>
          <cell r="C15" t="str">
            <v>Algarrobo (Mag)</v>
          </cell>
          <cell r="D15">
            <v>326298338</v>
          </cell>
          <cell r="E15" t="str">
            <v>Fundacion (Mag)</v>
          </cell>
          <cell r="F15" t="str">
            <v>BANCO DE BOGOTA</v>
          </cell>
          <cell r="G15" t="str">
            <v>AHORROS</v>
          </cell>
        </row>
        <row r="16">
          <cell r="A16">
            <v>7144294</v>
          </cell>
          <cell r="B16" t="str">
            <v>RODRIGUEZ HERNANDEZ NESTOR ARMANDO</v>
          </cell>
          <cell r="C16" t="str">
            <v>Pivijay (Mag)</v>
          </cell>
          <cell r="D16">
            <v>564523892</v>
          </cell>
          <cell r="E16" t="str">
            <v>Santa Marta (Mag)</v>
          </cell>
          <cell r="F16" t="str">
            <v>BANCO DE BOGOTA</v>
          </cell>
          <cell r="G16" t="str">
            <v>AHORROS</v>
          </cell>
        </row>
        <row r="17">
          <cell r="A17">
            <v>7590468</v>
          </cell>
          <cell r="B17" t="str">
            <v>VARELA BORNACELLY JUAN JOSE</v>
          </cell>
          <cell r="C17" t="str">
            <v>Pivijay (Mag)</v>
          </cell>
          <cell r="D17">
            <v>471076398</v>
          </cell>
          <cell r="E17" t="str">
            <v>Santa Marta (Mag)</v>
          </cell>
          <cell r="F17" t="str">
            <v>BANCO DE BOGOTA</v>
          </cell>
          <cell r="G17" t="str">
            <v>AHORROS</v>
          </cell>
        </row>
        <row r="18">
          <cell r="A18">
            <v>7590707</v>
          </cell>
          <cell r="B18" t="str">
            <v>DE LA HOZ PACHECO EDUARDO</v>
          </cell>
          <cell r="C18" t="str">
            <v>Pivijay (Mag)</v>
          </cell>
          <cell r="D18">
            <v>471017079</v>
          </cell>
          <cell r="E18" t="str">
            <v>Santa Marta (Mag)</v>
          </cell>
          <cell r="F18" t="str">
            <v>BANCO DE BOGOTA</v>
          </cell>
          <cell r="G18" t="str">
            <v>AHORROS</v>
          </cell>
        </row>
        <row r="19">
          <cell r="A19">
            <v>7590708</v>
          </cell>
          <cell r="B19" t="str">
            <v>RIVERA MONTENEGRO JAIME ALBERTO</v>
          </cell>
          <cell r="C19" t="str">
            <v>Pivijay (Mag)</v>
          </cell>
          <cell r="D19">
            <v>471073833</v>
          </cell>
          <cell r="E19" t="str">
            <v>Santa Marta (Mag)</v>
          </cell>
          <cell r="F19" t="str">
            <v>BANCO DE BOGOTA</v>
          </cell>
          <cell r="G19" t="str">
            <v>AHORROS</v>
          </cell>
        </row>
        <row r="20">
          <cell r="A20">
            <v>7590762</v>
          </cell>
          <cell r="B20" t="str">
            <v>TORREGROZA YANCY MANUEL MILCIADES</v>
          </cell>
          <cell r="C20" t="str">
            <v>Pivijay (Mag)</v>
          </cell>
          <cell r="D20">
            <v>471042135</v>
          </cell>
          <cell r="E20" t="str">
            <v>Santa Marta (Mag)</v>
          </cell>
          <cell r="F20" t="str">
            <v>BANCO DE BOGOTA</v>
          </cell>
          <cell r="G20" t="str">
            <v>AHORROS</v>
          </cell>
        </row>
        <row r="21">
          <cell r="A21">
            <v>7590853</v>
          </cell>
          <cell r="B21" t="str">
            <v>FONTALVO TORREGROZA MANUEL ANTONIO</v>
          </cell>
          <cell r="C21" t="str">
            <v>Pivijay (Mag)</v>
          </cell>
          <cell r="D21">
            <v>471071902</v>
          </cell>
          <cell r="E21" t="str">
            <v>Santa Marta (Mag)</v>
          </cell>
          <cell r="F21" t="str">
            <v>BANCO DE BOGOTA</v>
          </cell>
          <cell r="G21" t="str">
            <v>AHORROS</v>
          </cell>
        </row>
        <row r="22">
          <cell r="A22">
            <v>7590981</v>
          </cell>
          <cell r="B22" t="str">
            <v>PERTUZ MERCADO GUSTAVO RAFAEL</v>
          </cell>
          <cell r="C22" t="str">
            <v>Pivijay (Mag)</v>
          </cell>
          <cell r="D22">
            <v>471074153</v>
          </cell>
          <cell r="E22" t="str">
            <v>Santa Marta (Mag)</v>
          </cell>
          <cell r="F22" t="str">
            <v>BANCO DE BOGOTA</v>
          </cell>
          <cell r="G22" t="str">
            <v>AHORROS</v>
          </cell>
        </row>
        <row r="23">
          <cell r="A23">
            <v>7591024</v>
          </cell>
          <cell r="B23" t="str">
            <v>POLO PERTUZ DIOFANTE RAFAEL</v>
          </cell>
          <cell r="C23" t="str">
            <v>Pivijay (Mag)</v>
          </cell>
          <cell r="D23">
            <v>471078543</v>
          </cell>
          <cell r="E23" t="str">
            <v>Santa Marta (Mag)</v>
          </cell>
          <cell r="F23" t="str">
            <v>BANCO DE BOGOTA</v>
          </cell>
          <cell r="G23" t="str">
            <v>AHORROS</v>
          </cell>
        </row>
        <row r="24">
          <cell r="A24">
            <v>7591026</v>
          </cell>
          <cell r="B24" t="str">
            <v>MOZO FONTALVO GILBERTO ENRIQUE</v>
          </cell>
          <cell r="C24" t="str">
            <v>Pivijay (Mag)</v>
          </cell>
          <cell r="D24">
            <v>471019752</v>
          </cell>
          <cell r="E24" t="str">
            <v>Santa Marta (Mag)</v>
          </cell>
          <cell r="F24" t="str">
            <v>BANCO DE BOGOTA</v>
          </cell>
          <cell r="G24" t="str">
            <v>AHORROS</v>
          </cell>
        </row>
        <row r="25">
          <cell r="A25">
            <v>7591043</v>
          </cell>
          <cell r="B25" t="str">
            <v>GONZALEZ PEREZ AUSBERTO HERNAN</v>
          </cell>
          <cell r="C25" t="str">
            <v>Pivijay (Mag)</v>
          </cell>
          <cell r="D25">
            <v>471074690</v>
          </cell>
          <cell r="E25" t="str">
            <v>Santa Marta (Mag)</v>
          </cell>
          <cell r="F25" t="str">
            <v>BANCO DE BOGOTA</v>
          </cell>
          <cell r="G25" t="str">
            <v>AHORROS</v>
          </cell>
        </row>
        <row r="26">
          <cell r="A26">
            <v>7591177</v>
          </cell>
          <cell r="B26" t="str">
            <v>PEREZ CEBALLOS LEONIDAS MARIA</v>
          </cell>
          <cell r="C26" t="str">
            <v>Pivijay (Mag)</v>
          </cell>
          <cell r="D26">
            <v>471075010</v>
          </cell>
          <cell r="E26" t="str">
            <v>Santa Marta (Mag)</v>
          </cell>
          <cell r="F26" t="str">
            <v>BANCO DE BOGOTA</v>
          </cell>
          <cell r="G26" t="str">
            <v>AHORROS</v>
          </cell>
        </row>
        <row r="27">
          <cell r="A27">
            <v>7591183</v>
          </cell>
          <cell r="B27" t="str">
            <v>MOSSO RODRIGUEZ ALEJANDRO FIDEL</v>
          </cell>
          <cell r="C27" t="str">
            <v>Pivijay (Mag)</v>
          </cell>
          <cell r="D27">
            <v>471075309</v>
          </cell>
          <cell r="E27" t="str">
            <v>Santa Marta (Mag)</v>
          </cell>
          <cell r="F27" t="str">
            <v>BANCO DE BOGOTA</v>
          </cell>
          <cell r="G27" t="str">
            <v>AHORROS</v>
          </cell>
        </row>
        <row r="28">
          <cell r="A28">
            <v>7591241</v>
          </cell>
          <cell r="B28" t="str">
            <v>PERTUZ DE LA HOZ HUMBERTO MANUEL</v>
          </cell>
          <cell r="C28" t="str">
            <v>Pivijay (Mag)</v>
          </cell>
          <cell r="D28">
            <v>471074310</v>
          </cell>
          <cell r="E28" t="str">
            <v>Santa Marta (Mag)</v>
          </cell>
          <cell r="F28" t="str">
            <v>BANCO DE BOGOTA</v>
          </cell>
          <cell r="G28" t="str">
            <v>AHORROS</v>
          </cell>
        </row>
        <row r="29">
          <cell r="A29">
            <v>7591356</v>
          </cell>
          <cell r="B29" t="str">
            <v>TERNERA ROSAS FULGENCIO</v>
          </cell>
          <cell r="C29" t="str">
            <v>Pivijay (Mag)</v>
          </cell>
          <cell r="D29">
            <v>471074286</v>
          </cell>
          <cell r="E29" t="str">
            <v>Santa Marta (Mag)</v>
          </cell>
          <cell r="F29" t="str">
            <v>BANCO DE BOGOTA</v>
          </cell>
          <cell r="G29" t="str">
            <v>AHORROS</v>
          </cell>
        </row>
        <row r="30">
          <cell r="A30">
            <v>7591427</v>
          </cell>
          <cell r="B30" t="str">
            <v>COLON SANCHEZ ANTONIO MANUEL</v>
          </cell>
          <cell r="C30" t="str">
            <v>Pivijay (Mag)</v>
          </cell>
          <cell r="D30">
            <v>471073668</v>
          </cell>
          <cell r="E30" t="str">
            <v>Santa Marta (Mag)</v>
          </cell>
          <cell r="F30" t="str">
            <v>BANCO DE BOGOTA</v>
          </cell>
          <cell r="G30" t="str">
            <v>AHORROS</v>
          </cell>
        </row>
        <row r="31">
          <cell r="A31">
            <v>7591433</v>
          </cell>
          <cell r="B31" t="str">
            <v>CASTRO TORREGROZA RAMON DARIO</v>
          </cell>
          <cell r="C31" t="str">
            <v>Pivijay (Mag)</v>
          </cell>
          <cell r="D31">
            <v>471064352</v>
          </cell>
          <cell r="E31" t="str">
            <v>Santa Marta (Mag)</v>
          </cell>
          <cell r="F31" t="str">
            <v>BANCO DE BOGOTA</v>
          </cell>
          <cell r="G31" t="str">
            <v>AHORROS</v>
          </cell>
        </row>
        <row r="32">
          <cell r="A32">
            <v>7591468</v>
          </cell>
          <cell r="B32" t="str">
            <v>PABON FONTALVO JOSE LUIS</v>
          </cell>
          <cell r="C32" t="str">
            <v>Pivijay (Mag)</v>
          </cell>
          <cell r="D32">
            <v>471076604</v>
          </cell>
          <cell r="E32" t="str">
            <v>Santa Marta (Mag)</v>
          </cell>
          <cell r="F32" t="str">
            <v>BANCO DE BOGOTA</v>
          </cell>
          <cell r="G32" t="str">
            <v>AHORROS</v>
          </cell>
        </row>
        <row r="33">
          <cell r="A33">
            <v>7591470</v>
          </cell>
          <cell r="B33" t="str">
            <v>CRESPO AREVALO LUIS CARLOS</v>
          </cell>
          <cell r="C33" t="str">
            <v>Pivijay (Mag)</v>
          </cell>
          <cell r="D33">
            <v>471075150</v>
          </cell>
          <cell r="E33" t="str">
            <v>Santa Marta (Mag)</v>
          </cell>
          <cell r="F33" t="str">
            <v>BANCO DE BOGOTA</v>
          </cell>
          <cell r="G33" t="str">
            <v>AHORROS</v>
          </cell>
        </row>
        <row r="34">
          <cell r="A34">
            <v>7591507</v>
          </cell>
          <cell r="B34" t="str">
            <v>MORALES BOLAÑO EDILBERTO JOSE</v>
          </cell>
          <cell r="C34" t="str">
            <v>Pivijay (Mag)</v>
          </cell>
          <cell r="D34">
            <v>471073908</v>
          </cell>
          <cell r="E34" t="str">
            <v>Santa Marta (Mag)</v>
          </cell>
          <cell r="F34" t="str">
            <v>BANCO DE BOGOTA</v>
          </cell>
          <cell r="G34" t="str">
            <v>AHORROS</v>
          </cell>
        </row>
        <row r="35">
          <cell r="A35">
            <v>7591584</v>
          </cell>
          <cell r="B35" t="str">
            <v>SANCHEZ LLANOS EDUARDO ENRIQUE</v>
          </cell>
          <cell r="C35" t="str">
            <v>Pivijay (Mag)</v>
          </cell>
          <cell r="D35">
            <v>471074302</v>
          </cell>
          <cell r="E35" t="str">
            <v>Santa Marta (Mag)</v>
          </cell>
          <cell r="F35" t="str">
            <v>BANCO DE BOGOTA</v>
          </cell>
          <cell r="G35" t="str">
            <v>AHORROS</v>
          </cell>
        </row>
        <row r="36">
          <cell r="A36">
            <v>7591696</v>
          </cell>
          <cell r="B36" t="str">
            <v>DE LA HOZ PACHECO LUIS ENRIQUE</v>
          </cell>
          <cell r="C36" t="str">
            <v>Pivijay (Mag)</v>
          </cell>
          <cell r="D36">
            <v>471076570</v>
          </cell>
          <cell r="E36" t="str">
            <v>Santa Marta (Mag)</v>
          </cell>
          <cell r="F36" t="str">
            <v>BANCO DE BOGOTA</v>
          </cell>
          <cell r="G36" t="str">
            <v>AHORROS</v>
          </cell>
        </row>
        <row r="37">
          <cell r="A37">
            <v>7591722</v>
          </cell>
          <cell r="B37" t="str">
            <v>OLIVO CAMARGO JOSE ANTONIO</v>
          </cell>
          <cell r="C37" t="str">
            <v>Pivijay (Mag)</v>
          </cell>
          <cell r="D37">
            <v>471079947</v>
          </cell>
          <cell r="E37" t="str">
            <v>Santa Marta (Mag)</v>
          </cell>
          <cell r="F37" t="str">
            <v>BANCO DE BOGOTA</v>
          </cell>
          <cell r="G37" t="str">
            <v>AHORROS</v>
          </cell>
        </row>
        <row r="38">
          <cell r="A38">
            <v>7591734</v>
          </cell>
          <cell r="B38" t="str">
            <v>RIVERA GARCIA HUMBERTO JULIO</v>
          </cell>
          <cell r="C38" t="str">
            <v>Pivijay (Mag)</v>
          </cell>
          <cell r="D38">
            <v>471141580</v>
          </cell>
          <cell r="E38" t="str">
            <v>Santa Marta (Mag)</v>
          </cell>
          <cell r="F38" t="str">
            <v>BANCO DE BOGOTA</v>
          </cell>
          <cell r="G38" t="str">
            <v>AHORROS</v>
          </cell>
        </row>
        <row r="39">
          <cell r="A39">
            <v>7591740</v>
          </cell>
          <cell r="B39" t="str">
            <v>RIVERA GARCIA ANGEL</v>
          </cell>
          <cell r="C39" t="str">
            <v>Pivijay (Mag)</v>
          </cell>
          <cell r="D39">
            <v>471073882</v>
          </cell>
          <cell r="E39" t="str">
            <v>Santa Marta (Mag)</v>
          </cell>
          <cell r="F39" t="str">
            <v>BANCO DE BOGOTA</v>
          </cell>
          <cell r="G39" t="str">
            <v>AHORROS</v>
          </cell>
        </row>
        <row r="40">
          <cell r="A40">
            <v>7591784</v>
          </cell>
          <cell r="B40" t="str">
            <v>JULIO GARCIA ANDRES JOSE</v>
          </cell>
          <cell r="C40" t="str">
            <v>Pivijay (Mag)</v>
          </cell>
          <cell r="D40">
            <v>471074260</v>
          </cell>
          <cell r="E40" t="str">
            <v>Santa Marta (Mag)</v>
          </cell>
          <cell r="F40" t="str">
            <v>BANCO DE BOGOTA</v>
          </cell>
          <cell r="G40" t="str">
            <v>AHORROS</v>
          </cell>
        </row>
        <row r="41">
          <cell r="A41">
            <v>7591945</v>
          </cell>
          <cell r="B41" t="str">
            <v>COLON YANCY ALVARO DAVID</v>
          </cell>
          <cell r="C41" t="str">
            <v>Pivijay (Mag)</v>
          </cell>
          <cell r="D41">
            <v>471078634</v>
          </cell>
          <cell r="E41" t="str">
            <v>Santa Marta (Mag)</v>
          </cell>
          <cell r="F41" t="str">
            <v>BANCO DE BOGOTA</v>
          </cell>
          <cell r="G41" t="str">
            <v>AHORROS</v>
          </cell>
        </row>
        <row r="42">
          <cell r="A42">
            <v>7592094</v>
          </cell>
          <cell r="B42" t="str">
            <v>GOMEZ MANGA RAFAEL ENRIQUE</v>
          </cell>
          <cell r="C42" t="str">
            <v>Pivijay (Mag)</v>
          </cell>
          <cell r="D42">
            <v>471076331</v>
          </cell>
          <cell r="E42" t="str">
            <v>Santa Marta (Mag)</v>
          </cell>
          <cell r="F42" t="str">
            <v>BANCO DE BOGOTA</v>
          </cell>
          <cell r="G42" t="str">
            <v>AHORROS</v>
          </cell>
        </row>
        <row r="43">
          <cell r="A43">
            <v>7592127</v>
          </cell>
          <cell r="B43" t="str">
            <v>JULIO GARCIA CRISTOBAL DE JESUS</v>
          </cell>
          <cell r="C43" t="str">
            <v>Pivijay (Mag)</v>
          </cell>
          <cell r="D43">
            <v>471020222</v>
          </cell>
          <cell r="E43" t="str">
            <v>Santa Marta (Mag)</v>
          </cell>
          <cell r="F43" t="str">
            <v>BANCO DE BOGOTA</v>
          </cell>
          <cell r="G43" t="str">
            <v>AHORROS</v>
          </cell>
        </row>
        <row r="44">
          <cell r="A44">
            <v>7592149</v>
          </cell>
          <cell r="B44" t="str">
            <v>GUETTE GOMEZ MARTIN LEONIDAS</v>
          </cell>
          <cell r="C44" t="str">
            <v>Pivijay (Mag)</v>
          </cell>
          <cell r="D44">
            <v>471088534</v>
          </cell>
          <cell r="E44" t="str">
            <v>Pivijay (Mag)</v>
          </cell>
          <cell r="F44" t="str">
            <v>BANCO DE BOGOTA</v>
          </cell>
          <cell r="G44" t="str">
            <v>AHORROS</v>
          </cell>
        </row>
        <row r="45">
          <cell r="A45">
            <v>7592163</v>
          </cell>
          <cell r="B45" t="str">
            <v>YANCY SAMPER ALCIBIADES ENRIQUE</v>
          </cell>
          <cell r="C45" t="str">
            <v>Pivijay (Mag)</v>
          </cell>
          <cell r="D45">
            <v>471075374</v>
          </cell>
          <cell r="E45" t="str">
            <v>Santa Marta (Mag)</v>
          </cell>
          <cell r="F45" t="str">
            <v>BANCO DE BOGOTA</v>
          </cell>
          <cell r="G45" t="str">
            <v>AHORROS</v>
          </cell>
        </row>
        <row r="46">
          <cell r="A46">
            <v>7592171</v>
          </cell>
          <cell r="B46" t="str">
            <v>GOMEZ HERNANDEZ PEDRO MANUEL</v>
          </cell>
          <cell r="C46" t="str">
            <v>Pivijay (Mag)</v>
          </cell>
          <cell r="D46">
            <v>471028498</v>
          </cell>
          <cell r="E46" t="str">
            <v>Santa Marta (Mag)</v>
          </cell>
          <cell r="F46" t="str">
            <v>BANCO DE BOGOTA</v>
          </cell>
          <cell r="G46" t="str">
            <v>AHORROS</v>
          </cell>
        </row>
        <row r="47">
          <cell r="A47">
            <v>7592174</v>
          </cell>
          <cell r="B47" t="str">
            <v>GARCIA SALAS LUIS JOSE</v>
          </cell>
          <cell r="C47" t="str">
            <v>Pivijay (Mag)</v>
          </cell>
          <cell r="D47">
            <v>471072363</v>
          </cell>
          <cell r="E47" t="str">
            <v>Santa Marta (Mag)</v>
          </cell>
          <cell r="F47" t="str">
            <v>BANCO DE BOGOTA</v>
          </cell>
          <cell r="G47" t="str">
            <v>AHORROS</v>
          </cell>
        </row>
        <row r="48">
          <cell r="A48">
            <v>7592251</v>
          </cell>
          <cell r="B48" t="str">
            <v>DE LA CRUZ FONTALVO BENJAMIN ANTONIO</v>
          </cell>
          <cell r="C48" t="str">
            <v>Pivijay (Mag)</v>
          </cell>
          <cell r="D48">
            <v>471076554</v>
          </cell>
          <cell r="E48" t="str">
            <v>Santa Marta (Mag)</v>
          </cell>
          <cell r="F48" t="str">
            <v>BANCO DE BOGOTA</v>
          </cell>
          <cell r="G48" t="str">
            <v>AHORROS</v>
          </cell>
        </row>
        <row r="49">
          <cell r="A49">
            <v>7592263</v>
          </cell>
          <cell r="B49" t="str">
            <v>PEREZ OROZCO FEDERMAN</v>
          </cell>
          <cell r="C49" t="str">
            <v>Pivijay (Mag)</v>
          </cell>
          <cell r="D49">
            <v>471040600</v>
          </cell>
          <cell r="E49" t="str">
            <v>Santa Marta (Mag)</v>
          </cell>
          <cell r="F49" t="str">
            <v>BANCO DE BOGOTA</v>
          </cell>
          <cell r="G49" t="str">
            <v>AHORROS</v>
          </cell>
        </row>
        <row r="50">
          <cell r="A50">
            <v>7592269</v>
          </cell>
          <cell r="B50" t="str">
            <v>PALACIO TORRES ALVARO JOSE</v>
          </cell>
          <cell r="C50" t="str">
            <v>Pivijay (Mag)</v>
          </cell>
          <cell r="D50">
            <v>471073981</v>
          </cell>
          <cell r="E50" t="str">
            <v>Santa Marta (Mag)</v>
          </cell>
          <cell r="F50" t="str">
            <v>BANCO DE BOGOTA</v>
          </cell>
          <cell r="G50" t="str">
            <v>AHORROS</v>
          </cell>
        </row>
        <row r="51">
          <cell r="A51">
            <v>7592270</v>
          </cell>
          <cell r="B51" t="str">
            <v>MARTINEZ GARCIA CARLOS ARTURO</v>
          </cell>
          <cell r="C51" t="str">
            <v>Pivijay (Mag)</v>
          </cell>
          <cell r="D51">
            <v>471078485</v>
          </cell>
          <cell r="E51" t="str">
            <v>Santa Marta (Mag)</v>
          </cell>
          <cell r="F51" t="str">
            <v>BANCO DE BOGOTA</v>
          </cell>
          <cell r="G51" t="str">
            <v>AHORROS</v>
          </cell>
        </row>
        <row r="52">
          <cell r="A52">
            <v>7592302</v>
          </cell>
          <cell r="B52" t="str">
            <v>GARCIA CANTILLO EVERTO LUIS</v>
          </cell>
          <cell r="C52" t="str">
            <v>Pivijay (Mag)</v>
          </cell>
          <cell r="D52">
            <v>471073841</v>
          </cell>
          <cell r="E52" t="str">
            <v>Santa Marta (Mag)</v>
          </cell>
          <cell r="F52" t="str">
            <v>BANCO DE BOGOTA</v>
          </cell>
          <cell r="G52" t="str">
            <v>AHORROS</v>
          </cell>
        </row>
        <row r="53">
          <cell r="A53">
            <v>7592411</v>
          </cell>
          <cell r="B53" t="str">
            <v>PALACIO TORRES JORGE ELIECER</v>
          </cell>
          <cell r="C53" t="str">
            <v>Pivijay (Mag)</v>
          </cell>
          <cell r="D53">
            <v>471074336</v>
          </cell>
          <cell r="E53" t="str">
            <v>Santa Marta (Mag)</v>
          </cell>
          <cell r="F53" t="str">
            <v>BANCO DE BOGOTA</v>
          </cell>
          <cell r="G53" t="str">
            <v>AHORROS</v>
          </cell>
        </row>
        <row r="54">
          <cell r="A54">
            <v>7592435</v>
          </cell>
          <cell r="B54" t="str">
            <v>VEGA CANTILLO PEDRO PABLO</v>
          </cell>
          <cell r="C54" t="str">
            <v>Pivijay (Mag)</v>
          </cell>
          <cell r="D54">
            <v>471118539</v>
          </cell>
          <cell r="E54" t="str">
            <v>Santa Marta (Mag)</v>
          </cell>
          <cell r="F54" t="str">
            <v>BANCO DE BOGOTA</v>
          </cell>
          <cell r="G54" t="str">
            <v>AHORROS</v>
          </cell>
        </row>
        <row r="55">
          <cell r="A55">
            <v>7592563</v>
          </cell>
          <cell r="B55" t="str">
            <v>COLLAZOS GUTIERREZ MISAEL ABRAHAM</v>
          </cell>
          <cell r="C55" t="str">
            <v>Pivijay (Mag)</v>
          </cell>
          <cell r="D55">
            <v>471074401</v>
          </cell>
          <cell r="E55" t="str">
            <v>Santa Marta (Mag)</v>
          </cell>
          <cell r="F55" t="str">
            <v>BANCO DE BOGOTA</v>
          </cell>
          <cell r="G55" t="str">
            <v>AHORROS</v>
          </cell>
        </row>
        <row r="56">
          <cell r="A56">
            <v>7592596</v>
          </cell>
          <cell r="B56" t="str">
            <v>CASTRO DE LA CRUZ MILCIADES RAFAEL</v>
          </cell>
          <cell r="C56" t="str">
            <v>Pivijay (Mag)</v>
          </cell>
          <cell r="D56">
            <v>471026583</v>
          </cell>
          <cell r="E56" t="str">
            <v>Santa Marta (Mag)</v>
          </cell>
          <cell r="F56" t="str">
            <v>BANCO DE BOGOTA</v>
          </cell>
          <cell r="G56" t="str">
            <v>AHORROS</v>
          </cell>
        </row>
        <row r="57">
          <cell r="A57">
            <v>7592722</v>
          </cell>
          <cell r="B57" t="str">
            <v>DE LA HOZ JULIO ROBINSON</v>
          </cell>
          <cell r="C57" t="str">
            <v>El Pi#On (Mag)</v>
          </cell>
          <cell r="D57">
            <v>471027987</v>
          </cell>
          <cell r="E57" t="str">
            <v>Santa Marta (Mag)</v>
          </cell>
          <cell r="F57" t="str">
            <v>BANCO DE BOGOTA</v>
          </cell>
          <cell r="G57" t="str">
            <v>AHORROS</v>
          </cell>
        </row>
        <row r="58">
          <cell r="A58">
            <v>7592752</v>
          </cell>
          <cell r="B58" t="str">
            <v>OROZCO PERTUZ JOSE ANTONIO</v>
          </cell>
          <cell r="C58" t="str">
            <v>Pivijay (Mag)</v>
          </cell>
          <cell r="D58">
            <v>471073759</v>
          </cell>
          <cell r="E58" t="str">
            <v>Santa Marta (Mag)</v>
          </cell>
          <cell r="F58" t="str">
            <v>BANCO DE BOGOTA</v>
          </cell>
          <cell r="G58" t="str">
            <v>AHORROS</v>
          </cell>
        </row>
        <row r="59">
          <cell r="A59">
            <v>7593006</v>
          </cell>
          <cell r="B59" t="str">
            <v>SALAS RIVERA MIGUEL ALFONSO</v>
          </cell>
          <cell r="C59" t="str">
            <v>El Pi#On (Mag)</v>
          </cell>
          <cell r="D59">
            <v>471092551</v>
          </cell>
          <cell r="E59" t="str">
            <v>Santa Marta (Mag)</v>
          </cell>
          <cell r="F59" t="str">
            <v>BANCO DE BOGOTA</v>
          </cell>
          <cell r="G59" t="str">
            <v>AHORROS</v>
          </cell>
        </row>
        <row r="60">
          <cell r="A60">
            <v>7593008</v>
          </cell>
          <cell r="B60" t="str">
            <v>MARENCO ACOSTA JESUS RAFAEL</v>
          </cell>
          <cell r="C60" t="str">
            <v>El Pi#On (Mag)</v>
          </cell>
          <cell r="D60">
            <v>471092411</v>
          </cell>
          <cell r="E60" t="str">
            <v>Santa Marta (Mag)</v>
          </cell>
          <cell r="F60" t="str">
            <v>BANCO DE BOGOTA</v>
          </cell>
          <cell r="G60" t="str">
            <v>AHORROS</v>
          </cell>
        </row>
        <row r="61">
          <cell r="A61">
            <v>7593024</v>
          </cell>
          <cell r="B61" t="str">
            <v>CARPIO OROZCO MANUEL ETANISLAO</v>
          </cell>
          <cell r="C61" t="str">
            <v>El Pi#On (Mag)</v>
          </cell>
          <cell r="D61">
            <v>471092494</v>
          </cell>
          <cell r="E61" t="str">
            <v>Santa Marta (Mag)</v>
          </cell>
          <cell r="F61" t="str">
            <v>BANCO DE BOGOTA</v>
          </cell>
          <cell r="G61" t="str">
            <v>AHORROS</v>
          </cell>
        </row>
        <row r="62">
          <cell r="A62">
            <v>7593203</v>
          </cell>
          <cell r="B62" t="str">
            <v>AMAYA FONTALVO GABRIEL DE JESUS</v>
          </cell>
          <cell r="C62" t="str">
            <v>Pivijay (Mag)</v>
          </cell>
          <cell r="D62">
            <v>471063768</v>
          </cell>
          <cell r="E62" t="str">
            <v>Santa Marta (Mag)</v>
          </cell>
          <cell r="F62" t="str">
            <v>BANCO DE BOGOTA</v>
          </cell>
          <cell r="G62" t="str">
            <v>AHORROS</v>
          </cell>
        </row>
        <row r="63">
          <cell r="A63">
            <v>7593236</v>
          </cell>
          <cell r="B63" t="str">
            <v>ESQUEA VARELA EDUARDO ENRIQUE</v>
          </cell>
          <cell r="C63" t="str">
            <v>Pivijay (Mag)</v>
          </cell>
          <cell r="D63">
            <v>471076281</v>
          </cell>
          <cell r="E63" t="str">
            <v>Santa Marta (Mag)</v>
          </cell>
          <cell r="F63" t="str">
            <v>BANCO DE BOGOTA</v>
          </cell>
          <cell r="G63" t="str">
            <v>AHORROS</v>
          </cell>
        </row>
        <row r="64">
          <cell r="A64">
            <v>7593247</v>
          </cell>
          <cell r="B64" t="str">
            <v>ROCHA VARGAS MILER ENRIQUE</v>
          </cell>
          <cell r="C64" t="str">
            <v>Pivijay (Mag)</v>
          </cell>
          <cell r="D64">
            <v>471117382</v>
          </cell>
          <cell r="E64" t="str">
            <v>Santa Marta (Mag)</v>
          </cell>
          <cell r="F64" t="str">
            <v>BANCO DE BOGOTA</v>
          </cell>
          <cell r="G64" t="str">
            <v>AHORROS</v>
          </cell>
        </row>
        <row r="65">
          <cell r="A65">
            <v>7593324</v>
          </cell>
          <cell r="B65" t="str">
            <v>GONZALEZ CABALLERO CESAR AUGUSTO</v>
          </cell>
          <cell r="C65" t="str">
            <v>Pivijay (Mag)</v>
          </cell>
          <cell r="D65">
            <v>471043919</v>
          </cell>
          <cell r="E65" t="str">
            <v>Santa Marta (Mag)</v>
          </cell>
          <cell r="F65" t="str">
            <v>BANCO DE BOGOTA</v>
          </cell>
          <cell r="G65" t="str">
            <v>AHORROS</v>
          </cell>
        </row>
        <row r="66">
          <cell r="A66">
            <v>7593415</v>
          </cell>
          <cell r="B66" t="str">
            <v>VILLAMIL MONTENEGRO ZAIME RAFAEL</v>
          </cell>
          <cell r="C66" t="str">
            <v>Pivijay (Mag)</v>
          </cell>
          <cell r="D66">
            <v>471063503</v>
          </cell>
          <cell r="E66" t="str">
            <v>Santa Marta (Mag)</v>
          </cell>
          <cell r="F66" t="str">
            <v>BANCO DE BOGOTA</v>
          </cell>
          <cell r="G66" t="str">
            <v>AHORROS</v>
          </cell>
        </row>
        <row r="67">
          <cell r="A67">
            <v>7593421</v>
          </cell>
          <cell r="B67" t="str">
            <v>PARRA CHIQUILLO ORLANDO DE JESUS</v>
          </cell>
          <cell r="C67" t="str">
            <v>Pivijay (Mag)</v>
          </cell>
          <cell r="D67">
            <v>471076414</v>
          </cell>
          <cell r="E67" t="str">
            <v>Santa Marta (Mag)</v>
          </cell>
          <cell r="F67" t="str">
            <v>BANCO DE BOGOTA</v>
          </cell>
          <cell r="G67" t="str">
            <v>AHORROS</v>
          </cell>
        </row>
        <row r="68">
          <cell r="A68">
            <v>7593572</v>
          </cell>
          <cell r="B68" t="str">
            <v>ROMO BUSTOS CESAR AUGUSTO</v>
          </cell>
          <cell r="C68" t="str">
            <v>El Pi#On (Mag)</v>
          </cell>
          <cell r="D68">
            <v>471092395</v>
          </cell>
          <cell r="E68" t="str">
            <v>Santa Marta (Mag)</v>
          </cell>
          <cell r="F68" t="str">
            <v>BANCO DE BOGOTA</v>
          </cell>
          <cell r="G68" t="str">
            <v>AHORROS</v>
          </cell>
        </row>
        <row r="69">
          <cell r="A69">
            <v>7593632</v>
          </cell>
          <cell r="B69" t="str">
            <v>ALVAREZ CANTILLO JORGE ELIECER</v>
          </cell>
          <cell r="C69" t="str">
            <v>Pivijay (Mag)</v>
          </cell>
          <cell r="D69">
            <v>471075226</v>
          </cell>
          <cell r="E69" t="str">
            <v>Santa Marta (Mag)</v>
          </cell>
          <cell r="F69" t="str">
            <v>BANCO DE BOGOTA</v>
          </cell>
          <cell r="G69" t="str">
            <v>AHORROS</v>
          </cell>
        </row>
        <row r="70">
          <cell r="A70">
            <v>7593634</v>
          </cell>
          <cell r="B70" t="str">
            <v>DE LA HOZ PACHECO ELIECER RAFAEL</v>
          </cell>
          <cell r="C70" t="str">
            <v>Pivijay (Mag)</v>
          </cell>
          <cell r="D70">
            <v>471063453</v>
          </cell>
          <cell r="E70" t="str">
            <v>Santa Marta (Mag)</v>
          </cell>
          <cell r="F70" t="str">
            <v>BANCO DE BOGOTA</v>
          </cell>
          <cell r="G70" t="str">
            <v>AHORROS</v>
          </cell>
        </row>
        <row r="71">
          <cell r="A71">
            <v>7593706</v>
          </cell>
          <cell r="B71" t="str">
            <v>GUTIERREZ CEBALLOS LUIS ALBERTO</v>
          </cell>
          <cell r="C71" t="str">
            <v>Pivijay (Mag)</v>
          </cell>
          <cell r="D71">
            <v>471093617</v>
          </cell>
          <cell r="E71" t="str">
            <v>Pivijay (Mag)</v>
          </cell>
          <cell r="F71" t="str">
            <v>BANCO DE BOGOTA</v>
          </cell>
          <cell r="G71" t="str">
            <v>AHORROS</v>
          </cell>
        </row>
        <row r="72">
          <cell r="A72">
            <v>7593894</v>
          </cell>
          <cell r="B72" t="str">
            <v>VALLE CANTILLO REMBERTO RAFAEL</v>
          </cell>
          <cell r="C72" t="str">
            <v>Pivijay (Mag)</v>
          </cell>
          <cell r="D72">
            <v>471074070</v>
          </cell>
          <cell r="E72" t="str">
            <v>Santa Marta (Mag)</v>
          </cell>
          <cell r="F72" t="str">
            <v>BANCO DE BOGOTA</v>
          </cell>
          <cell r="G72" t="str">
            <v>AHORROS</v>
          </cell>
        </row>
        <row r="73">
          <cell r="A73">
            <v>7593996</v>
          </cell>
          <cell r="B73" t="str">
            <v>GONZALEZ ACUÑA JAVIER JOSE</v>
          </cell>
          <cell r="C73" t="str">
            <v>Pivijay (Mag)</v>
          </cell>
          <cell r="D73">
            <v>471049130</v>
          </cell>
          <cell r="E73" t="str">
            <v>Pivijay (Mag)</v>
          </cell>
          <cell r="F73" t="str">
            <v>BANCO DE BOGOTA</v>
          </cell>
          <cell r="G73" t="str">
            <v>AHORROS</v>
          </cell>
        </row>
        <row r="74">
          <cell r="A74">
            <v>7593997</v>
          </cell>
          <cell r="B74" t="str">
            <v>GARCIA VARGAS JAIRO LUIS</v>
          </cell>
          <cell r="C74" t="str">
            <v>Pivijay (Mag)</v>
          </cell>
          <cell r="D74">
            <v>471074476</v>
          </cell>
          <cell r="E74" t="str">
            <v>Santa Marta (Mag)</v>
          </cell>
          <cell r="F74" t="str">
            <v>BANCO DE BOGOTA</v>
          </cell>
          <cell r="G74" t="str">
            <v>AHORROS</v>
          </cell>
        </row>
        <row r="75">
          <cell r="A75">
            <v>7594213</v>
          </cell>
          <cell r="B75" t="str">
            <v>POLO BORJA OMAR JOSE</v>
          </cell>
          <cell r="C75" t="str">
            <v>Pivijay (Mag)</v>
          </cell>
          <cell r="D75">
            <v>471074203</v>
          </cell>
          <cell r="E75" t="str">
            <v>Santa Marta (Mag)</v>
          </cell>
          <cell r="F75" t="str">
            <v>BANCO DE BOGOTA</v>
          </cell>
          <cell r="G75" t="str">
            <v>AHORROS</v>
          </cell>
        </row>
        <row r="76">
          <cell r="A76">
            <v>7594218</v>
          </cell>
          <cell r="B76" t="str">
            <v>CANTILLO VARGAS ALBERTO LUIS</v>
          </cell>
          <cell r="C76" t="str">
            <v>Pivijay (Mag)</v>
          </cell>
          <cell r="D76">
            <v>471057166</v>
          </cell>
          <cell r="E76" t="str">
            <v>Santa Marta (Mag)</v>
          </cell>
          <cell r="F76" t="str">
            <v>BANCO DE BOGOTA</v>
          </cell>
          <cell r="G76" t="str">
            <v>AHORROS</v>
          </cell>
        </row>
        <row r="77">
          <cell r="A77">
            <v>7594338</v>
          </cell>
          <cell r="B77" t="str">
            <v>POLO ACOSTA JAIME ALFONSO</v>
          </cell>
          <cell r="C77" t="str">
            <v>Pivijay (Mag)</v>
          </cell>
          <cell r="D77">
            <v>471063362</v>
          </cell>
          <cell r="E77" t="str">
            <v>Santa Marta (Mag)</v>
          </cell>
          <cell r="F77" t="str">
            <v>BANCO DE BOGOTA</v>
          </cell>
          <cell r="G77" t="str">
            <v>AHORROS</v>
          </cell>
        </row>
        <row r="78">
          <cell r="A78">
            <v>7594339</v>
          </cell>
          <cell r="B78" t="str">
            <v>POTES DONADO OMAR LORENZO</v>
          </cell>
          <cell r="C78" t="str">
            <v>Pivijay (Mag)</v>
          </cell>
          <cell r="D78">
            <v>471063552</v>
          </cell>
          <cell r="E78" t="str">
            <v>Santa Marta (Mag)</v>
          </cell>
          <cell r="F78" t="str">
            <v>BANCO DE BOGOTA</v>
          </cell>
          <cell r="G78" t="str">
            <v>AHORROS</v>
          </cell>
        </row>
        <row r="79">
          <cell r="A79">
            <v>7594341</v>
          </cell>
          <cell r="B79" t="str">
            <v>PERTUZ OROZCO JORGE HUMBERTO</v>
          </cell>
          <cell r="C79" t="str">
            <v>Pivijay (Mag)</v>
          </cell>
          <cell r="D79">
            <v>471073924</v>
          </cell>
          <cell r="E79" t="str">
            <v>Santa Marta (Mag)</v>
          </cell>
          <cell r="F79" t="str">
            <v>BANCO DE BOGOTA</v>
          </cell>
          <cell r="G79" t="str">
            <v>AHORROS</v>
          </cell>
        </row>
        <row r="80">
          <cell r="A80">
            <v>7594358</v>
          </cell>
          <cell r="B80" t="str">
            <v>YANCI PERTUZ RAFAEL DIONISIO</v>
          </cell>
          <cell r="C80" t="str">
            <v>Pivijay (Mag)</v>
          </cell>
          <cell r="D80">
            <v>471086785</v>
          </cell>
          <cell r="E80" t="str">
            <v>Pivijay (Mag)</v>
          </cell>
          <cell r="F80" t="str">
            <v>BANCO DE BOGOTA</v>
          </cell>
          <cell r="G80" t="str">
            <v>AHORROS</v>
          </cell>
        </row>
        <row r="81">
          <cell r="A81">
            <v>7594433</v>
          </cell>
          <cell r="B81" t="str">
            <v>GONZALEZ ACUÑA EDGARDO LUIS</v>
          </cell>
          <cell r="C81" t="str">
            <v>Pivijay (Mag)</v>
          </cell>
          <cell r="D81">
            <v>471106690</v>
          </cell>
          <cell r="E81" t="str">
            <v>Santa Marta (Mag)</v>
          </cell>
          <cell r="F81" t="str">
            <v>BANCO DE BOGOTA</v>
          </cell>
          <cell r="G81" t="str">
            <v>AHORROS</v>
          </cell>
        </row>
        <row r="82">
          <cell r="A82">
            <v>7594439</v>
          </cell>
          <cell r="B82" t="str">
            <v>TORREGROZA CABARCAS DIEGO SEGUNDO</v>
          </cell>
          <cell r="C82" t="str">
            <v>Pivijay (Mag)</v>
          </cell>
          <cell r="D82">
            <v>471075382</v>
          </cell>
          <cell r="E82" t="str">
            <v>Santa Marta (Mag)</v>
          </cell>
          <cell r="F82" t="str">
            <v>BANCO DE BOGOTA</v>
          </cell>
          <cell r="G82" t="str">
            <v>AHORROS</v>
          </cell>
        </row>
        <row r="83">
          <cell r="A83">
            <v>7594450</v>
          </cell>
          <cell r="B83" t="str">
            <v>SALAS SOLANO GERSON JOSE</v>
          </cell>
          <cell r="C83" t="str">
            <v>Pivijay (Mag)</v>
          </cell>
          <cell r="D83">
            <v>471073650</v>
          </cell>
          <cell r="E83" t="str">
            <v>Santa Marta (Mag)</v>
          </cell>
          <cell r="F83" t="str">
            <v>BANCO DE BOGOTA</v>
          </cell>
          <cell r="G83" t="str">
            <v>AHORROS</v>
          </cell>
        </row>
        <row r="84">
          <cell r="A84">
            <v>7594462</v>
          </cell>
          <cell r="B84" t="str">
            <v>FONTALVO MONTENEGRO JOSE MARIA</v>
          </cell>
          <cell r="C84" t="str">
            <v>El Pi#On (Mag)</v>
          </cell>
          <cell r="D84">
            <v>471092403</v>
          </cell>
          <cell r="E84" t="str">
            <v>Santa Marta (Mag)</v>
          </cell>
          <cell r="F84" t="str">
            <v>BANCO DE BOGOTA</v>
          </cell>
          <cell r="G84" t="str">
            <v>AHORROS</v>
          </cell>
        </row>
        <row r="85">
          <cell r="A85">
            <v>7594489</v>
          </cell>
          <cell r="B85" t="str">
            <v>MOYA COLLAZO JAIDER SEGUNDO</v>
          </cell>
          <cell r="C85" t="str">
            <v>Pivijay (Mag)</v>
          </cell>
          <cell r="D85">
            <v>471076505</v>
          </cell>
          <cell r="E85" t="str">
            <v>Santa Marta (Mag)</v>
          </cell>
          <cell r="F85" t="str">
            <v>BANCO DE BOGOTA</v>
          </cell>
          <cell r="G85" t="str">
            <v>AHORROS</v>
          </cell>
        </row>
        <row r="86">
          <cell r="A86">
            <v>7594609</v>
          </cell>
          <cell r="B86" t="str">
            <v>CANTILLO CHIQUILLO JAIRO DAVID</v>
          </cell>
          <cell r="C86" t="str">
            <v>Pivijay (Mag)</v>
          </cell>
          <cell r="D86">
            <v>471074385</v>
          </cell>
          <cell r="E86" t="str">
            <v>Santa Marta (Mag)</v>
          </cell>
          <cell r="F86" t="str">
            <v>BANCO DE BOGOTA</v>
          </cell>
          <cell r="G86" t="str">
            <v>AHORROS</v>
          </cell>
        </row>
        <row r="87">
          <cell r="A87">
            <v>7594654</v>
          </cell>
          <cell r="B87" t="str">
            <v>RODRIGUEZ VEGA MANUEL SALVADOR</v>
          </cell>
          <cell r="C87" t="str">
            <v>Pivijay (Mag)</v>
          </cell>
          <cell r="D87">
            <v>471075689</v>
          </cell>
          <cell r="E87" t="str">
            <v>Santa Marta (Mag)</v>
          </cell>
          <cell r="F87" t="str">
            <v>BANCO DE BOGOTA</v>
          </cell>
          <cell r="G87" t="str">
            <v>AHORROS</v>
          </cell>
        </row>
        <row r="88">
          <cell r="A88">
            <v>7594660</v>
          </cell>
          <cell r="B88" t="str">
            <v>LOPEZ DE LA HOZ HILDEBRANDO ALAIN</v>
          </cell>
          <cell r="C88" t="str">
            <v>Pivijay (Mag)</v>
          </cell>
          <cell r="D88">
            <v>471074039</v>
          </cell>
          <cell r="E88" t="str">
            <v>Santa Marta (Mag)</v>
          </cell>
          <cell r="F88" t="str">
            <v>BANCO DE BOGOTA</v>
          </cell>
          <cell r="G88" t="str">
            <v>AHORROS</v>
          </cell>
        </row>
        <row r="89">
          <cell r="A89">
            <v>7594676</v>
          </cell>
          <cell r="B89" t="str">
            <v>ROMERO ACOSTA FREDY ENRIQUE</v>
          </cell>
          <cell r="C89" t="str">
            <v>Pivijay (Mag)</v>
          </cell>
          <cell r="D89">
            <v>471043612</v>
          </cell>
          <cell r="E89" t="str">
            <v>Santa Marta (Mag)</v>
          </cell>
          <cell r="F89" t="str">
            <v>BANCO DE BOGOTA</v>
          </cell>
          <cell r="G89" t="str">
            <v>AHORROS</v>
          </cell>
        </row>
        <row r="90">
          <cell r="A90">
            <v>7594682</v>
          </cell>
          <cell r="B90" t="str">
            <v>PERTUZ OROZCO ALCIDES ALFONSO</v>
          </cell>
          <cell r="C90" t="str">
            <v>Pivijay (Mag)</v>
          </cell>
          <cell r="D90">
            <v>471061747</v>
          </cell>
          <cell r="E90" t="str">
            <v>Santa Marta (Mag)</v>
          </cell>
          <cell r="F90" t="str">
            <v>BANCO DE BOGOTA</v>
          </cell>
          <cell r="G90" t="str">
            <v>AHORROS</v>
          </cell>
        </row>
        <row r="91">
          <cell r="A91">
            <v>7594716</v>
          </cell>
          <cell r="B91" t="str">
            <v>YANCY PEREZ ALFONSO DAVID</v>
          </cell>
          <cell r="C91" t="str">
            <v>Pivijay (Mag)</v>
          </cell>
          <cell r="D91">
            <v>471057760</v>
          </cell>
          <cell r="E91" t="str">
            <v>Santa Marta (Mag)</v>
          </cell>
          <cell r="F91" t="str">
            <v>BANCO DE BOGOTA</v>
          </cell>
          <cell r="G91" t="str">
            <v>AHORROS</v>
          </cell>
        </row>
        <row r="92">
          <cell r="A92">
            <v>7594721</v>
          </cell>
          <cell r="B92" t="str">
            <v>PINZON GARCIA ALCIDES LIBARDO</v>
          </cell>
          <cell r="C92" t="str">
            <v>Pivijay (Mag)</v>
          </cell>
          <cell r="D92">
            <v>471093757</v>
          </cell>
          <cell r="E92" t="str">
            <v>Santa Marta (Mag)</v>
          </cell>
          <cell r="F92" t="str">
            <v>BANCO DE BOGOTA</v>
          </cell>
          <cell r="G92" t="str">
            <v>AHORROS</v>
          </cell>
        </row>
        <row r="93">
          <cell r="A93">
            <v>7594770</v>
          </cell>
          <cell r="B93" t="str">
            <v>CANTILLO OROZCO ALBERTO LUIS</v>
          </cell>
          <cell r="C93" t="str">
            <v>Pivijay (Mag)</v>
          </cell>
          <cell r="D93">
            <v>471053520</v>
          </cell>
          <cell r="E93" t="str">
            <v>Santa Marta (Mag)</v>
          </cell>
          <cell r="F93" t="str">
            <v>BANCO DE BOGOTA</v>
          </cell>
          <cell r="G93" t="str">
            <v>AHORROS</v>
          </cell>
        </row>
        <row r="94">
          <cell r="A94">
            <v>7594861</v>
          </cell>
          <cell r="B94" t="str">
            <v>GUTIERREZ CEBALLOS ALBERTO LUIS</v>
          </cell>
          <cell r="C94" t="str">
            <v>Pivijay (Mag)</v>
          </cell>
          <cell r="D94">
            <v>471118521</v>
          </cell>
          <cell r="E94" t="str">
            <v>Pivijay (Mag)</v>
          </cell>
          <cell r="F94" t="str">
            <v>BANCO DE BOGOTA</v>
          </cell>
          <cell r="G94" t="str">
            <v>AHORROS</v>
          </cell>
        </row>
        <row r="95">
          <cell r="A95">
            <v>7594879</v>
          </cell>
          <cell r="B95" t="str">
            <v>PERTUZ ROMO CARLOS ALBERTO</v>
          </cell>
          <cell r="C95" t="str">
            <v>Pivijay (Mag)</v>
          </cell>
          <cell r="D95">
            <v>471059097</v>
          </cell>
          <cell r="E95" t="str">
            <v>Santa Marta (Mag)</v>
          </cell>
          <cell r="F95" t="str">
            <v>BANCO DE BOGOTA</v>
          </cell>
          <cell r="G95" t="str">
            <v>AHORROS</v>
          </cell>
        </row>
        <row r="96">
          <cell r="A96">
            <v>7595061</v>
          </cell>
          <cell r="B96" t="str">
            <v>CASTAÑEDA PIMIENTA MARIANO MIGUEL</v>
          </cell>
          <cell r="C96" t="str">
            <v>Pivijay (Mag)</v>
          </cell>
          <cell r="D96">
            <v>471074583</v>
          </cell>
          <cell r="E96" t="str">
            <v>Santa Marta (Mag)</v>
          </cell>
          <cell r="F96" t="str">
            <v>BANCO DE BOGOTA</v>
          </cell>
          <cell r="G96" t="str">
            <v>AHORROS</v>
          </cell>
        </row>
        <row r="97">
          <cell r="A97">
            <v>7595062</v>
          </cell>
          <cell r="B97" t="str">
            <v>TERNERA JULIO JOAQUIN VICENTE</v>
          </cell>
          <cell r="C97" t="str">
            <v>Pivijay (Mag)</v>
          </cell>
          <cell r="D97">
            <v>471035410</v>
          </cell>
          <cell r="E97" t="str">
            <v>Santa Marta (Mag)</v>
          </cell>
          <cell r="F97" t="str">
            <v>BANCO DE BOGOTA</v>
          </cell>
          <cell r="G97" t="str">
            <v>AHORROS</v>
          </cell>
        </row>
        <row r="98">
          <cell r="A98">
            <v>7595064</v>
          </cell>
          <cell r="B98" t="str">
            <v>PINZON GARCIA ROGER ENRIQUE</v>
          </cell>
          <cell r="C98" t="str">
            <v>Pivijay (Mag)</v>
          </cell>
          <cell r="D98">
            <v>471037713</v>
          </cell>
          <cell r="E98" t="str">
            <v>Santa Marta (Mag)</v>
          </cell>
          <cell r="F98" t="str">
            <v>BANCO DE BOGOTA</v>
          </cell>
          <cell r="G98" t="str">
            <v>AHORROS</v>
          </cell>
        </row>
        <row r="99">
          <cell r="A99">
            <v>7595075</v>
          </cell>
          <cell r="B99" t="str">
            <v>OROZCO MOVILLA ANIBAL RICARDO</v>
          </cell>
          <cell r="C99" t="str">
            <v>El Pi#On (Mag)</v>
          </cell>
          <cell r="D99">
            <v>471092148</v>
          </cell>
          <cell r="E99" t="str">
            <v>Santa Marta (Mag)</v>
          </cell>
          <cell r="F99" t="str">
            <v>BANCO DE BOGOTA</v>
          </cell>
          <cell r="G99" t="str">
            <v>AHORROS</v>
          </cell>
        </row>
        <row r="100">
          <cell r="A100">
            <v>7595093</v>
          </cell>
          <cell r="B100" t="str">
            <v>POLO CHARRIS JOSE SEGUNDO</v>
          </cell>
          <cell r="C100" t="str">
            <v>Pivijay (Mag)</v>
          </cell>
          <cell r="D100">
            <v>471074963</v>
          </cell>
          <cell r="E100" t="str">
            <v>Santa Marta (Mag)</v>
          </cell>
          <cell r="F100" t="str">
            <v>BANCO DE BOGOTA</v>
          </cell>
          <cell r="G100" t="str">
            <v>AHORROS</v>
          </cell>
        </row>
        <row r="101">
          <cell r="A101">
            <v>7595163</v>
          </cell>
          <cell r="B101" t="str">
            <v>CABALLERO TERNERA NADIN JOSE</v>
          </cell>
          <cell r="C101" t="str">
            <v>Pivijay (Mag)</v>
          </cell>
          <cell r="D101">
            <v>471078295</v>
          </cell>
          <cell r="E101" t="str">
            <v>Santa Marta (Mag)</v>
          </cell>
          <cell r="F101" t="str">
            <v>BANCO DE BOGOTA</v>
          </cell>
          <cell r="G101" t="str">
            <v>AHORROS</v>
          </cell>
        </row>
        <row r="102">
          <cell r="A102">
            <v>7595191</v>
          </cell>
          <cell r="B102" t="str">
            <v>PERTUZ OROZCO SAIME LUIS</v>
          </cell>
          <cell r="C102" t="str">
            <v>Pivijay (Mag)</v>
          </cell>
          <cell r="D102">
            <v>471063743</v>
          </cell>
          <cell r="E102" t="str">
            <v>Santa Marta (Mag)</v>
          </cell>
          <cell r="F102" t="str">
            <v>BANCO DE BOGOTA</v>
          </cell>
          <cell r="G102" t="str">
            <v>AHORROS</v>
          </cell>
        </row>
        <row r="103">
          <cell r="A103">
            <v>7595353</v>
          </cell>
          <cell r="B103" t="str">
            <v>GONZALEZ RODRIGUEZ ANDRES ANTONIO</v>
          </cell>
          <cell r="C103" t="str">
            <v>Pivijay (Mag)</v>
          </cell>
          <cell r="D103">
            <v>471092767</v>
          </cell>
          <cell r="E103" t="str">
            <v>Santa Marta (Mag)</v>
          </cell>
          <cell r="F103" t="str">
            <v>BANCO DE BOGOTA</v>
          </cell>
          <cell r="G103" t="str">
            <v>AHORROS</v>
          </cell>
        </row>
        <row r="104">
          <cell r="A104">
            <v>7595404</v>
          </cell>
          <cell r="B104" t="str">
            <v>MERCADO POLO FREDY DE JESUS</v>
          </cell>
          <cell r="C104" t="str">
            <v>Pivijay (Mag)</v>
          </cell>
          <cell r="D104">
            <v>471110296</v>
          </cell>
          <cell r="E104" t="str">
            <v>Santa Marta (Mag)</v>
          </cell>
          <cell r="F104" t="str">
            <v>BANCO DE BOGOTA</v>
          </cell>
          <cell r="G104" t="str">
            <v>AHORROS</v>
          </cell>
        </row>
        <row r="105">
          <cell r="A105">
            <v>7595447</v>
          </cell>
          <cell r="B105" t="str">
            <v>ORTIZ TORREGROZA NILSON RAFAEL</v>
          </cell>
          <cell r="C105" t="str">
            <v>Pivijay (Mag)</v>
          </cell>
          <cell r="D105">
            <v>471074724</v>
          </cell>
          <cell r="E105" t="str">
            <v>Santa Marta (Mag)</v>
          </cell>
          <cell r="F105" t="str">
            <v>BANCO DE BOGOTA</v>
          </cell>
          <cell r="G105" t="str">
            <v>AHORROS</v>
          </cell>
        </row>
        <row r="106">
          <cell r="A106">
            <v>7595489</v>
          </cell>
          <cell r="B106" t="str">
            <v>GARCIA MERIÑO CESAR ANTONIO</v>
          </cell>
          <cell r="C106" t="str">
            <v>Pivijay (Mag)</v>
          </cell>
          <cell r="D106">
            <v>471116681</v>
          </cell>
          <cell r="E106" t="str">
            <v>Pivijay (Mag)</v>
          </cell>
          <cell r="F106" t="str">
            <v>BANCO DE BOGOTA</v>
          </cell>
          <cell r="G106" t="str">
            <v>AHORROS</v>
          </cell>
        </row>
        <row r="107">
          <cell r="A107">
            <v>7595607</v>
          </cell>
          <cell r="B107" t="str">
            <v>GARCIA CORONADO RICARDO JOSE</v>
          </cell>
          <cell r="C107" t="str">
            <v>Pivijay (Mag)</v>
          </cell>
          <cell r="D107">
            <v>471039875</v>
          </cell>
          <cell r="E107" t="str">
            <v>Santa Marta (Mag)</v>
          </cell>
          <cell r="F107" t="str">
            <v>BANCO DE BOGOTA</v>
          </cell>
          <cell r="G107" t="str">
            <v>AHORROS</v>
          </cell>
        </row>
        <row r="108">
          <cell r="A108">
            <v>7595788</v>
          </cell>
          <cell r="B108" t="str">
            <v>PERTUZ PEREZ ROBERTO MANUEL</v>
          </cell>
          <cell r="C108" t="str">
            <v>Pivijay (Mag)</v>
          </cell>
          <cell r="D108">
            <v>471076513</v>
          </cell>
          <cell r="E108" t="str">
            <v>Santa Marta (Mag)</v>
          </cell>
          <cell r="F108" t="str">
            <v>BANCO DE BOGOTA</v>
          </cell>
          <cell r="G108" t="str">
            <v>AHORROS</v>
          </cell>
        </row>
        <row r="109">
          <cell r="A109">
            <v>7595979</v>
          </cell>
          <cell r="B109" t="str">
            <v>GUTIERREZ BOLAÑO BILIARDO RAFAEL</v>
          </cell>
          <cell r="C109" t="str">
            <v>Pivijay (Mag)</v>
          </cell>
          <cell r="D109">
            <v>471074187</v>
          </cell>
          <cell r="E109" t="str">
            <v>Santa Marta (Mag)</v>
          </cell>
          <cell r="F109" t="str">
            <v>BANCO DE BOGOTA</v>
          </cell>
          <cell r="G109" t="str">
            <v>AHORROS</v>
          </cell>
        </row>
        <row r="110">
          <cell r="A110">
            <v>7596056</v>
          </cell>
          <cell r="B110" t="str">
            <v>LOBATO PERTUZ ALFONSO ANGEL</v>
          </cell>
          <cell r="C110" t="str">
            <v>Pivijay (Mag)</v>
          </cell>
          <cell r="D110">
            <v>471118232</v>
          </cell>
          <cell r="E110" t="str">
            <v>Santa Marta (Mag)</v>
          </cell>
          <cell r="F110" t="str">
            <v>BANCO DE BOGOTA</v>
          </cell>
          <cell r="G110" t="str">
            <v>AHORROS</v>
          </cell>
        </row>
        <row r="111">
          <cell r="A111">
            <v>7596238</v>
          </cell>
          <cell r="B111" t="str">
            <v>CASTAÑEDA PIMIENTA LUIS MAGIN</v>
          </cell>
          <cell r="C111" t="str">
            <v>Pivijay (Mag)</v>
          </cell>
          <cell r="D111">
            <v>471043588</v>
          </cell>
          <cell r="E111" t="str">
            <v>Santa Marta (Mag)</v>
          </cell>
          <cell r="F111" t="str">
            <v>BANCO DE BOGOTA</v>
          </cell>
          <cell r="G111" t="str">
            <v>AHORROS</v>
          </cell>
        </row>
        <row r="112">
          <cell r="A112">
            <v>7596286</v>
          </cell>
          <cell r="B112" t="str">
            <v>DE LA CRUZ CALVO JUAN PABLO</v>
          </cell>
          <cell r="C112" t="str">
            <v>Pivijay (Mag)</v>
          </cell>
          <cell r="D112">
            <v>471069625</v>
          </cell>
          <cell r="E112" t="str">
            <v>Santa Marta (Mag)</v>
          </cell>
          <cell r="F112" t="str">
            <v>BANCO DE BOGOTA</v>
          </cell>
          <cell r="G112" t="str">
            <v>AHORROS</v>
          </cell>
        </row>
        <row r="113">
          <cell r="A113">
            <v>7596399</v>
          </cell>
          <cell r="B113" t="str">
            <v>MANGA MENDOZA LUIS MIGUEL</v>
          </cell>
          <cell r="C113" t="str">
            <v>Pivijay (Mag)</v>
          </cell>
          <cell r="D113">
            <v>471095778</v>
          </cell>
          <cell r="E113" t="str">
            <v>Pivijay (Mag)</v>
          </cell>
          <cell r="F113" t="str">
            <v>BANCO DE BOGOTA</v>
          </cell>
          <cell r="G113" t="str">
            <v>AHORROS</v>
          </cell>
        </row>
        <row r="114">
          <cell r="A114">
            <v>7596448</v>
          </cell>
          <cell r="B114" t="str">
            <v>GONZALEZ BARRIOS YONNIS MANUEL</v>
          </cell>
          <cell r="C114" t="str">
            <v>Pivijay (Mag)</v>
          </cell>
          <cell r="D114">
            <v>471078725</v>
          </cell>
          <cell r="E114" t="str">
            <v>Santa Marta (Mag)</v>
          </cell>
          <cell r="F114" t="str">
            <v>BANCO DE BOGOTA</v>
          </cell>
          <cell r="G114" t="str">
            <v>AHORROS</v>
          </cell>
        </row>
        <row r="115">
          <cell r="A115">
            <v>7596537</v>
          </cell>
          <cell r="B115" t="str">
            <v>BOLAÑO LIDUEÑA EMEL ELIAS</v>
          </cell>
          <cell r="C115" t="str">
            <v>Pivijay (Mag)</v>
          </cell>
          <cell r="D115">
            <v>471106187</v>
          </cell>
          <cell r="E115" t="str">
            <v>Santa Marta (Mag)</v>
          </cell>
          <cell r="F115" t="str">
            <v>BANCO DE BOGOTA</v>
          </cell>
          <cell r="G115" t="str">
            <v>AHORROS</v>
          </cell>
        </row>
        <row r="116">
          <cell r="A116">
            <v>7596601</v>
          </cell>
          <cell r="B116" t="str">
            <v>CARRILLO OROZCO WILFRIDO</v>
          </cell>
          <cell r="C116" t="str">
            <v>El Pi#On (Mag)</v>
          </cell>
          <cell r="D116">
            <v>471092106</v>
          </cell>
          <cell r="E116" t="str">
            <v>Santa Marta (Mag)</v>
          </cell>
          <cell r="F116" t="str">
            <v>BANCO DE BOGOTA</v>
          </cell>
          <cell r="G116" t="str">
            <v>AHORROS</v>
          </cell>
        </row>
        <row r="117">
          <cell r="A117">
            <v>7596606</v>
          </cell>
          <cell r="B117" t="str">
            <v>NOSSA PLATA OSCAR</v>
          </cell>
          <cell r="C117" t="str">
            <v>Pivijay (Mag)</v>
          </cell>
          <cell r="D117">
            <v>471110353</v>
          </cell>
          <cell r="E117" t="str">
            <v>Santa Marta (Mag)</v>
          </cell>
          <cell r="F117" t="str">
            <v>BANCO DE BOGOTA</v>
          </cell>
          <cell r="G117" t="str">
            <v>AHORROS</v>
          </cell>
        </row>
        <row r="118">
          <cell r="A118">
            <v>7596684</v>
          </cell>
          <cell r="B118" t="str">
            <v>SALAS CABALLERO PEDRO CONSTANTINO</v>
          </cell>
          <cell r="C118" t="str">
            <v>El Pi#On (Mag)</v>
          </cell>
          <cell r="D118">
            <v>471092569</v>
          </cell>
          <cell r="E118" t="str">
            <v>Santa Marta (Mag)</v>
          </cell>
          <cell r="F118" t="str">
            <v>BANCO DE BOGOTA</v>
          </cell>
          <cell r="G118" t="str">
            <v>AHORROS</v>
          </cell>
        </row>
        <row r="119">
          <cell r="A119">
            <v>7596784</v>
          </cell>
          <cell r="B119" t="str">
            <v>CHARRIS CANTILLO HEIMAN JAMITH</v>
          </cell>
          <cell r="C119" t="str">
            <v>Pivijay (Mag)</v>
          </cell>
          <cell r="D119">
            <v>471156737</v>
          </cell>
          <cell r="E119" t="str">
            <v>Pivijay (Mag)</v>
          </cell>
          <cell r="F119" t="str">
            <v>BANCO DE BOGOTA</v>
          </cell>
          <cell r="G119" t="str">
            <v>AHORROS</v>
          </cell>
        </row>
        <row r="120">
          <cell r="A120">
            <v>7596820</v>
          </cell>
          <cell r="B120" t="str">
            <v>PACHECO CARRANZA JAIME</v>
          </cell>
          <cell r="C120" t="str">
            <v>Pivijay (Mag)</v>
          </cell>
          <cell r="D120">
            <v>471063461</v>
          </cell>
          <cell r="E120" t="str">
            <v>Santa Marta (Mag)</v>
          </cell>
          <cell r="F120" t="str">
            <v>BANCO DE BOGOTA</v>
          </cell>
          <cell r="G120" t="str">
            <v>AHORROS</v>
          </cell>
        </row>
        <row r="121">
          <cell r="A121">
            <v>7596875</v>
          </cell>
          <cell r="B121" t="str">
            <v>BONETT GARCIA JORGE ELIECER</v>
          </cell>
          <cell r="C121" t="str">
            <v>Pivijay (Mag)</v>
          </cell>
          <cell r="D121">
            <v>471089680</v>
          </cell>
          <cell r="E121" t="str">
            <v>Pivijay (Mag)</v>
          </cell>
          <cell r="F121" t="str">
            <v>BANCO DE BOGOTA</v>
          </cell>
          <cell r="G121" t="str">
            <v>AHORROS</v>
          </cell>
        </row>
        <row r="122">
          <cell r="A122">
            <v>7596922</v>
          </cell>
          <cell r="B122" t="str">
            <v>MONTENGRO CASTRO ENRIQUE NELSON</v>
          </cell>
          <cell r="C122" t="str">
            <v>Pivijay (Mag)</v>
          </cell>
          <cell r="D122">
            <v>471077339</v>
          </cell>
          <cell r="E122" t="str">
            <v>Santa Marta (Mag)</v>
          </cell>
          <cell r="F122" t="str">
            <v>BANCO DE BOGOTA</v>
          </cell>
          <cell r="G122" t="str">
            <v>AHORROS</v>
          </cell>
        </row>
        <row r="123">
          <cell r="A123">
            <v>7597291</v>
          </cell>
          <cell r="B123" t="str">
            <v>VEGA CANTILLO HERNANDO MANUEL</v>
          </cell>
          <cell r="C123" t="str">
            <v>Pivijay (Mag)</v>
          </cell>
          <cell r="D123">
            <v>471092965</v>
          </cell>
          <cell r="E123" t="str">
            <v>Pivijay (Mag)</v>
          </cell>
          <cell r="F123" t="str">
            <v>BANCO DE BOGOTA</v>
          </cell>
          <cell r="G123" t="str">
            <v>AHORROS</v>
          </cell>
        </row>
        <row r="124">
          <cell r="A124">
            <v>7597314</v>
          </cell>
          <cell r="B124" t="str">
            <v>TORRES GRANADOS MANUEL ANTONIO</v>
          </cell>
          <cell r="C124" t="str">
            <v>Pivijay (Mag)</v>
          </cell>
          <cell r="D124">
            <v>471078956</v>
          </cell>
          <cell r="E124" t="str">
            <v>Santa Marta (Mag)</v>
          </cell>
          <cell r="F124" t="str">
            <v>BANCO DE BOGOTA</v>
          </cell>
          <cell r="G124" t="str">
            <v>AHORROS</v>
          </cell>
        </row>
        <row r="125">
          <cell r="A125">
            <v>7597335</v>
          </cell>
          <cell r="B125" t="str">
            <v>GOMEZ MANGA OSVALDO JOSE</v>
          </cell>
          <cell r="C125" t="str">
            <v>Pivijay (Mag)</v>
          </cell>
          <cell r="D125">
            <v>471143404</v>
          </cell>
          <cell r="E125" t="str">
            <v>Pivijay (Mag)</v>
          </cell>
          <cell r="F125" t="str">
            <v>BANCO DE BOGOTA</v>
          </cell>
          <cell r="G125" t="str">
            <v>AHORROS</v>
          </cell>
        </row>
        <row r="126">
          <cell r="A126">
            <v>7597339</v>
          </cell>
          <cell r="B126" t="str">
            <v>PATIÑO LOPEZ JUAN CARLOS</v>
          </cell>
          <cell r="C126" t="str">
            <v>Pivijay (Mag)</v>
          </cell>
          <cell r="D126">
            <v>471086918</v>
          </cell>
          <cell r="E126" t="str">
            <v>Pivijay (Mag)</v>
          </cell>
          <cell r="F126" t="str">
            <v>BANCO DE BOGOTA</v>
          </cell>
          <cell r="G126" t="str">
            <v>AHORROS</v>
          </cell>
        </row>
        <row r="127">
          <cell r="A127">
            <v>7597532</v>
          </cell>
          <cell r="B127" t="str">
            <v>BORJA GRANADOS JOSE JAVIER</v>
          </cell>
          <cell r="C127" t="str">
            <v>Pivijay (Mag)</v>
          </cell>
          <cell r="D127">
            <v>471093401</v>
          </cell>
          <cell r="E127" t="str">
            <v>Pivijay (Mag)</v>
          </cell>
          <cell r="F127" t="str">
            <v>BANCO DE BOGOTA</v>
          </cell>
          <cell r="G127" t="str">
            <v>AHORROS</v>
          </cell>
        </row>
        <row r="128">
          <cell r="A128">
            <v>7597894</v>
          </cell>
          <cell r="B128" t="str">
            <v>ALVAREZ TERNERA JOSMAN</v>
          </cell>
          <cell r="C128" t="str">
            <v>Pivijay (Mag)</v>
          </cell>
          <cell r="D128">
            <v>471114496</v>
          </cell>
          <cell r="E128" t="str">
            <v>Santa Marta (Mag)</v>
          </cell>
          <cell r="F128" t="str">
            <v>BANCO DE BOGOTA</v>
          </cell>
          <cell r="G128" t="str">
            <v>AHORROS</v>
          </cell>
        </row>
        <row r="129">
          <cell r="A129">
            <v>7597955</v>
          </cell>
          <cell r="B129" t="str">
            <v>TORREGROZA JIMENEZ FREDYS ALFONSO</v>
          </cell>
          <cell r="C129" t="str">
            <v>Pivijay (Mag)</v>
          </cell>
          <cell r="D129">
            <v>471078394</v>
          </cell>
          <cell r="E129" t="str">
            <v>Santa Marta (Mag)</v>
          </cell>
          <cell r="F129" t="str">
            <v>BANCO DE BOGOTA</v>
          </cell>
          <cell r="G129" t="str">
            <v>AHORROS</v>
          </cell>
        </row>
        <row r="130">
          <cell r="A130">
            <v>7598095</v>
          </cell>
          <cell r="B130" t="str">
            <v>SILVA VILLARREAL JULIO CESAR</v>
          </cell>
          <cell r="C130" t="str">
            <v>Pivijay (Mag)</v>
          </cell>
          <cell r="D130">
            <v>471121780</v>
          </cell>
          <cell r="E130" t="str">
            <v>Santa Marta (Mag)</v>
          </cell>
          <cell r="F130" t="str">
            <v>BANCO DE BOGOTA</v>
          </cell>
          <cell r="G130" t="str">
            <v>AHORROS</v>
          </cell>
        </row>
        <row r="131">
          <cell r="A131">
            <v>7598260</v>
          </cell>
          <cell r="B131" t="str">
            <v>CANTILLO POLO JULIO CESAR</v>
          </cell>
          <cell r="C131" t="str">
            <v>Pivijay (Mag)</v>
          </cell>
          <cell r="D131">
            <v>471077198</v>
          </cell>
          <cell r="E131" t="str">
            <v>Santa Marta (Mag)</v>
          </cell>
          <cell r="F131" t="str">
            <v>BANCO DE BOGOTA</v>
          </cell>
          <cell r="G131" t="str">
            <v>AHORROS</v>
          </cell>
        </row>
        <row r="132">
          <cell r="A132">
            <v>7598307</v>
          </cell>
          <cell r="B132" t="str">
            <v>OROZCO  SALVADOR AFRANIO</v>
          </cell>
          <cell r="C132" t="str">
            <v>Pivijay (Mag)</v>
          </cell>
          <cell r="D132">
            <v>471116608</v>
          </cell>
          <cell r="E132" t="str">
            <v>Pivijay (Mag)</v>
          </cell>
          <cell r="F132" t="str">
            <v>BANCO DE BOGOTA</v>
          </cell>
          <cell r="G132" t="str">
            <v>AHORROS</v>
          </cell>
        </row>
        <row r="133">
          <cell r="A133">
            <v>7598763</v>
          </cell>
          <cell r="B133" t="str">
            <v>DE LA CRUZ CALVO DAIRO ELIAS</v>
          </cell>
          <cell r="C133" t="str">
            <v>Aracataca (Mag)</v>
          </cell>
          <cell r="D133">
            <v>471110288</v>
          </cell>
          <cell r="E133" t="str">
            <v>Santa Marta (Mag)</v>
          </cell>
          <cell r="F133" t="str">
            <v>BANCO DE BOGOTA</v>
          </cell>
          <cell r="G133" t="str">
            <v>AHORROS</v>
          </cell>
        </row>
        <row r="134">
          <cell r="A134">
            <v>7598852</v>
          </cell>
          <cell r="B134" t="str">
            <v>BOLAÑO PALACIN JHON CARLOS</v>
          </cell>
          <cell r="C134" t="str">
            <v>Algarrobo (Mag)</v>
          </cell>
          <cell r="D134">
            <v>471119263</v>
          </cell>
          <cell r="E134" t="str">
            <v>Santa Marta (Mag)</v>
          </cell>
          <cell r="F134" t="str">
            <v>BANCO DE BOGOTA</v>
          </cell>
          <cell r="G134" t="str">
            <v>AHORROS</v>
          </cell>
        </row>
        <row r="135">
          <cell r="A135">
            <v>7598909</v>
          </cell>
          <cell r="B135" t="str">
            <v>PERTUZ SAMPER EMERSON ENRIQUE</v>
          </cell>
          <cell r="C135" t="str">
            <v>Pivijay (Mag)</v>
          </cell>
          <cell r="D135">
            <v>471098772</v>
          </cell>
          <cell r="E135" t="str">
            <v>Santa Marta (Mag)</v>
          </cell>
          <cell r="F135" t="str">
            <v>BANCO DE BOGOTA</v>
          </cell>
          <cell r="G135" t="str">
            <v>AHORROS</v>
          </cell>
        </row>
        <row r="136">
          <cell r="A136">
            <v>7599318</v>
          </cell>
          <cell r="B136" t="str">
            <v>GARCIA DE LA HOZ FERNEY ALFONSO</v>
          </cell>
          <cell r="C136" t="str">
            <v>Pivijay (Mag)</v>
          </cell>
          <cell r="D136">
            <v>471161323</v>
          </cell>
          <cell r="E136" t="str">
            <v>Pivijay (Mag)</v>
          </cell>
          <cell r="F136" t="str">
            <v>BANCO DE BOGOTA</v>
          </cell>
          <cell r="G136" t="str">
            <v>AHORROS</v>
          </cell>
        </row>
        <row r="137">
          <cell r="A137">
            <v>7599533</v>
          </cell>
          <cell r="B137" t="str">
            <v>BONETT PERTUZ OMAR DAVID</v>
          </cell>
          <cell r="C137" t="str">
            <v>Pivijay (Mag)</v>
          </cell>
          <cell r="D137">
            <v>471086025</v>
          </cell>
          <cell r="E137" t="str">
            <v>Pivijay (Mag)</v>
          </cell>
          <cell r="F137" t="str">
            <v>BANCO DE BOGOTA</v>
          </cell>
          <cell r="G137" t="str">
            <v>AHORROS</v>
          </cell>
        </row>
        <row r="138">
          <cell r="A138">
            <v>7599668</v>
          </cell>
          <cell r="B138" t="str">
            <v>PERTUZ PEREZ JUAN PABLO</v>
          </cell>
          <cell r="C138" t="str">
            <v>Pivijay (Mag)</v>
          </cell>
          <cell r="D138">
            <v>471116871</v>
          </cell>
          <cell r="E138" t="str">
            <v>Santa Marta (Mag)</v>
          </cell>
          <cell r="F138" t="str">
            <v>BANCO DE BOGOTA</v>
          </cell>
          <cell r="G138" t="str">
            <v>AHORROS</v>
          </cell>
        </row>
        <row r="139">
          <cell r="A139">
            <v>7630977</v>
          </cell>
          <cell r="B139" t="str">
            <v>MARTINEZ CAMPO DANNY DELMIRO</v>
          </cell>
          <cell r="C139" t="str">
            <v>Nueva Granada (Mag)</v>
          </cell>
          <cell r="D139">
            <v>564495729</v>
          </cell>
          <cell r="E139" t="str">
            <v>Santa Marta (Mag)</v>
          </cell>
          <cell r="F139" t="str">
            <v>BANCO DE BOGOTA</v>
          </cell>
          <cell r="G139" t="str">
            <v>AHORROS</v>
          </cell>
        </row>
        <row r="140">
          <cell r="A140">
            <v>7632199</v>
          </cell>
          <cell r="B140" t="str">
            <v>ARVILLA BALANTA MARIO FRANCISCO</v>
          </cell>
          <cell r="C140" t="str">
            <v>Puebloviejo (Mag)</v>
          </cell>
          <cell r="D140">
            <v>235131372</v>
          </cell>
          <cell r="E140" t="str">
            <v>Santa Marta (Mag)</v>
          </cell>
          <cell r="F140" t="str">
            <v>BANCO DE BOGOTA</v>
          </cell>
          <cell r="G140" t="str">
            <v>AHORROS</v>
          </cell>
        </row>
        <row r="141">
          <cell r="A141">
            <v>7919812</v>
          </cell>
          <cell r="B141" t="str">
            <v>VARELA BOLAÑO JUAN CARLOS</v>
          </cell>
          <cell r="C141" t="str">
            <v>Pivijay (Mag)</v>
          </cell>
          <cell r="D141">
            <v>471078824</v>
          </cell>
          <cell r="E141" t="str">
            <v>Santa Marta (Mag)</v>
          </cell>
          <cell r="F141" t="str">
            <v>BANCO DE BOGOTA</v>
          </cell>
          <cell r="G141" t="str">
            <v>AHORROS</v>
          </cell>
        </row>
        <row r="142">
          <cell r="A142">
            <v>8534596</v>
          </cell>
          <cell r="B142" t="str">
            <v>HERRERA TAFUR FELIPE</v>
          </cell>
          <cell r="C142" t="str">
            <v>El Reten (Mag)</v>
          </cell>
          <cell r="D142">
            <v>326259173</v>
          </cell>
          <cell r="E142" t="str">
            <v>Santa Marta (Mag)</v>
          </cell>
          <cell r="F142" t="str">
            <v>BANCO DE BOGOTA</v>
          </cell>
          <cell r="G142" t="str">
            <v>AHORROS</v>
          </cell>
        </row>
        <row r="143">
          <cell r="A143">
            <v>8536943</v>
          </cell>
          <cell r="B143" t="str">
            <v>MOYA BARRAZA SENEN ENRIQUE</v>
          </cell>
          <cell r="C143" t="str">
            <v>Pivijay (Mag)</v>
          </cell>
          <cell r="D143">
            <v>471074716</v>
          </cell>
          <cell r="E143" t="str">
            <v>Santa Marta (Mag)</v>
          </cell>
          <cell r="F143" t="str">
            <v>BANCO DE BOGOTA</v>
          </cell>
          <cell r="G143" t="str">
            <v>AHORROS</v>
          </cell>
        </row>
        <row r="144">
          <cell r="A144">
            <v>8630823</v>
          </cell>
          <cell r="B144" t="str">
            <v>PEREZ VILLAMIL HERNANDO RAFAEL</v>
          </cell>
          <cell r="C144" t="str">
            <v>Pivijay (Mag)</v>
          </cell>
          <cell r="D144">
            <v>471078659</v>
          </cell>
          <cell r="E144" t="str">
            <v>Santa Marta (Mag)</v>
          </cell>
          <cell r="F144" t="str">
            <v>BANCO DE BOGOTA</v>
          </cell>
          <cell r="G144" t="str">
            <v>AHORROS</v>
          </cell>
        </row>
        <row r="145">
          <cell r="A145">
            <v>8632935</v>
          </cell>
          <cell r="B145" t="str">
            <v>CANTILLO ESCORCIA JOSE EUGENIO</v>
          </cell>
          <cell r="C145" t="str">
            <v>Pivijay (Mag)</v>
          </cell>
          <cell r="D145">
            <v>471075614</v>
          </cell>
          <cell r="E145" t="str">
            <v>Santa Marta (Mag)</v>
          </cell>
          <cell r="F145" t="str">
            <v>BANCO DE BOGOTA</v>
          </cell>
          <cell r="G145" t="str">
            <v>AHORROS</v>
          </cell>
        </row>
        <row r="146">
          <cell r="A146">
            <v>8664540</v>
          </cell>
          <cell r="B146" t="str">
            <v>BOCANEGRA DE LA CRUZ EDUARDO ANTONIO</v>
          </cell>
          <cell r="C146" t="str">
            <v>El Pi#On (Mag)</v>
          </cell>
          <cell r="D146">
            <v>471092478</v>
          </cell>
          <cell r="E146" t="str">
            <v>Santa Marta (Mag)</v>
          </cell>
          <cell r="F146" t="str">
            <v>BANCO DE BOGOTA</v>
          </cell>
          <cell r="G146" t="str">
            <v>AHORROS</v>
          </cell>
        </row>
        <row r="147">
          <cell r="A147">
            <v>8689632</v>
          </cell>
          <cell r="B147" t="str">
            <v>DE LA CRUZ DE LA CRUZ ADAMIS DE JESUS</v>
          </cell>
          <cell r="C147" t="str">
            <v>Pivijay (Mag)</v>
          </cell>
          <cell r="D147">
            <v>471073742</v>
          </cell>
          <cell r="E147" t="str">
            <v>Santa Marta (Mag)</v>
          </cell>
          <cell r="F147" t="str">
            <v>BANCO DE BOGOTA</v>
          </cell>
          <cell r="G147" t="str">
            <v>AHORROS</v>
          </cell>
        </row>
        <row r="148">
          <cell r="A148">
            <v>8692768</v>
          </cell>
          <cell r="B148" t="str">
            <v>MONTERO GONZALEZ JOSE MANUEL</v>
          </cell>
          <cell r="C148" t="str">
            <v>Zapayán (Mag)</v>
          </cell>
          <cell r="D148">
            <v>471156901</v>
          </cell>
          <cell r="E148" t="str">
            <v>Pivijay (Mag)</v>
          </cell>
          <cell r="F148" t="str">
            <v>BANCO DE BOGOTA</v>
          </cell>
          <cell r="G148" t="str">
            <v>AHORROS</v>
          </cell>
        </row>
        <row r="149">
          <cell r="A149">
            <v>8701985</v>
          </cell>
          <cell r="B149" t="str">
            <v>ROMO BONETT EDUARDO ENRIQUE</v>
          </cell>
          <cell r="C149" t="str">
            <v>Pivijay (Mag)</v>
          </cell>
          <cell r="D149">
            <v>326091840</v>
          </cell>
          <cell r="E149" t="str">
            <v>Santa Marta (Mag)</v>
          </cell>
          <cell r="F149" t="str">
            <v>BANCO DE BOGOTA</v>
          </cell>
          <cell r="G149" t="str">
            <v>AHORROS</v>
          </cell>
        </row>
        <row r="150">
          <cell r="A150">
            <v>8744887</v>
          </cell>
          <cell r="B150" t="str">
            <v>GONZALEZ BORJA GUSTAVO GABRIEL</v>
          </cell>
          <cell r="C150" t="str">
            <v>El Pi#On (Mag)</v>
          </cell>
          <cell r="D150">
            <v>471092155</v>
          </cell>
          <cell r="E150" t="str">
            <v>Santa Marta (Mag)</v>
          </cell>
          <cell r="F150" t="str">
            <v>BANCO DE BOGOTA</v>
          </cell>
          <cell r="G150" t="str">
            <v>AHORROS</v>
          </cell>
        </row>
        <row r="151">
          <cell r="A151">
            <v>8750756</v>
          </cell>
          <cell r="B151" t="str">
            <v>SOLANO BETANCOURT RICARDO ANTONIO</v>
          </cell>
          <cell r="C151" t="str">
            <v>Pivijay (Mag)</v>
          </cell>
          <cell r="D151">
            <v>471024620</v>
          </cell>
          <cell r="E151" t="str">
            <v>Santa Marta (Mag)</v>
          </cell>
          <cell r="F151" t="str">
            <v>BANCO DE BOGOTA</v>
          </cell>
          <cell r="G151" t="str">
            <v>AHORROS</v>
          </cell>
        </row>
        <row r="152">
          <cell r="A152">
            <v>9875414</v>
          </cell>
          <cell r="B152" t="str">
            <v>TERNERA JULIO DAIRO JOSE</v>
          </cell>
          <cell r="C152" t="str">
            <v>Pivijay (Mag)</v>
          </cell>
          <cell r="D152">
            <v>471092973</v>
          </cell>
          <cell r="E152" t="str">
            <v>Pivijay (Mag)</v>
          </cell>
          <cell r="F152" t="str">
            <v>BANCO DE BOGOTA</v>
          </cell>
          <cell r="G152" t="str">
            <v>AHORROS</v>
          </cell>
        </row>
        <row r="153">
          <cell r="A153">
            <v>9875428</v>
          </cell>
          <cell r="B153" t="str">
            <v>PEREZ ROMO ROBERTO CARLOS</v>
          </cell>
          <cell r="C153" t="str">
            <v>Pivijay (Mag)</v>
          </cell>
          <cell r="D153">
            <v>471093484</v>
          </cell>
          <cell r="E153" t="str">
            <v>Pivijay (Mag)</v>
          </cell>
          <cell r="F153" t="str">
            <v>BANCO DE BOGOTA</v>
          </cell>
          <cell r="G153" t="str">
            <v>AHORROS</v>
          </cell>
        </row>
        <row r="154">
          <cell r="A154">
            <v>9875769</v>
          </cell>
          <cell r="B154" t="str">
            <v>CORMANE LOPEZ JOSE ALFONSO</v>
          </cell>
          <cell r="C154" t="str">
            <v>El Banco (Mag)</v>
          </cell>
          <cell r="D154">
            <v>471143529</v>
          </cell>
          <cell r="E154" t="str">
            <v>Santa Marta (Mag)</v>
          </cell>
          <cell r="F154" t="str">
            <v>BANCO DE BOGOTA</v>
          </cell>
          <cell r="G154" t="str">
            <v>AHORROS</v>
          </cell>
        </row>
        <row r="155">
          <cell r="A155">
            <v>9875933</v>
          </cell>
          <cell r="B155" t="str">
            <v>PERTUZ PALACIO NADIN JAVIER</v>
          </cell>
          <cell r="C155" t="str">
            <v>Pivijay (Mag)</v>
          </cell>
          <cell r="D155">
            <v>471161224</v>
          </cell>
          <cell r="E155" t="str">
            <v>Pivijay (Mag)</v>
          </cell>
          <cell r="F155" t="str">
            <v>BANCO DE BOGOTA</v>
          </cell>
          <cell r="G155" t="str">
            <v>AHORROS</v>
          </cell>
        </row>
        <row r="156">
          <cell r="A156">
            <v>9876328</v>
          </cell>
          <cell r="B156" t="str">
            <v>OROZCO PACHECO ESNEIDER ALFONSO</v>
          </cell>
          <cell r="C156" t="str">
            <v>Cerro San Antonio (Mag)</v>
          </cell>
          <cell r="D156">
            <v>471160556</v>
          </cell>
          <cell r="E156" t="str">
            <v>Santa Marta (Mag)</v>
          </cell>
          <cell r="F156" t="str">
            <v>BANCO DE BOGOTA</v>
          </cell>
          <cell r="G156" t="str">
            <v>AHORROS</v>
          </cell>
        </row>
        <row r="157">
          <cell r="A157">
            <v>9877365</v>
          </cell>
          <cell r="B157" t="str">
            <v>VARELA CORMANE ALBERTO MARIO</v>
          </cell>
          <cell r="C157" t="str">
            <v>Pivijay (Mag)</v>
          </cell>
          <cell r="D157">
            <v>471136358</v>
          </cell>
          <cell r="E157" t="str">
            <v>Pivijay (Mag)</v>
          </cell>
          <cell r="F157" t="str">
            <v>BANCO DE BOGOTA</v>
          </cell>
          <cell r="G157" t="str">
            <v>AHORROS</v>
          </cell>
        </row>
        <row r="158">
          <cell r="A158">
            <v>9877759</v>
          </cell>
          <cell r="B158" t="str">
            <v>VARGAS FONTALVO OSCAR EDUARDO</v>
          </cell>
          <cell r="C158" t="str">
            <v>Pivijay (Mag)</v>
          </cell>
          <cell r="D158">
            <v>471130245</v>
          </cell>
          <cell r="E158" t="str">
            <v>Santa Marta (Mag)</v>
          </cell>
          <cell r="F158" t="str">
            <v>BANCO DE BOGOTA</v>
          </cell>
          <cell r="G158" t="str">
            <v>AHORROS</v>
          </cell>
        </row>
        <row r="159">
          <cell r="A159">
            <v>11790521</v>
          </cell>
          <cell r="B159" t="str">
            <v>LOPEZ CHAVERRA FELIX JUVENAL</v>
          </cell>
          <cell r="C159" t="str">
            <v>El Banco (Mag)</v>
          </cell>
          <cell r="D159">
            <v>578246761</v>
          </cell>
          <cell r="E159" t="str">
            <v>Santa Marta (Mag)</v>
          </cell>
          <cell r="F159" t="str">
            <v>BANCO DE BOGOTA</v>
          </cell>
          <cell r="G159" t="str">
            <v>AHORROS</v>
          </cell>
        </row>
        <row r="160">
          <cell r="A160">
            <v>12436317</v>
          </cell>
          <cell r="B160" t="str">
            <v>GARCIA PERTUZ ROBERTO FABIO</v>
          </cell>
          <cell r="C160" t="str">
            <v>Pivijay (Mag)</v>
          </cell>
          <cell r="D160">
            <v>471144931</v>
          </cell>
          <cell r="E160" t="str">
            <v>Santa Marta (Mag)</v>
          </cell>
          <cell r="F160" t="str">
            <v>BANCO DE BOGOTA</v>
          </cell>
          <cell r="G160" t="str">
            <v>AHORROS</v>
          </cell>
        </row>
        <row r="161">
          <cell r="A161">
            <v>12536966</v>
          </cell>
          <cell r="B161" t="str">
            <v>PIMIENTA GONZALEZ EUGENIO CESAR</v>
          </cell>
          <cell r="C161" t="str">
            <v>Pivijay (Mag)</v>
          </cell>
          <cell r="D161">
            <v>471074666</v>
          </cell>
          <cell r="E161" t="str">
            <v>Santa Marta (Mag)</v>
          </cell>
          <cell r="F161" t="str">
            <v>BANCO DE BOGOTA</v>
          </cell>
          <cell r="G161" t="str">
            <v>AHORROS</v>
          </cell>
        </row>
        <row r="162">
          <cell r="A162">
            <v>12537938</v>
          </cell>
          <cell r="B162" t="str">
            <v>GONZALEZ PEREZ REINALDO ELIAS</v>
          </cell>
          <cell r="C162" t="str">
            <v>Pivijay (Mag)</v>
          </cell>
          <cell r="D162">
            <v>471078030</v>
          </cell>
          <cell r="E162" t="str">
            <v>Santa Marta (Mag)</v>
          </cell>
          <cell r="F162" t="str">
            <v>BANCO DE BOGOTA</v>
          </cell>
          <cell r="G162" t="str">
            <v>AHORROS</v>
          </cell>
        </row>
        <row r="163">
          <cell r="A163">
            <v>12538276</v>
          </cell>
          <cell r="B163" t="str">
            <v>PABON CASTAÑEDA GUILLERMO ELIAS</v>
          </cell>
          <cell r="C163" t="str">
            <v>Pivijay (Mag)</v>
          </cell>
          <cell r="D163">
            <v>471042002</v>
          </cell>
          <cell r="E163" t="str">
            <v>Santa Marta (Mag)</v>
          </cell>
          <cell r="F163" t="str">
            <v>BANCO DE BOGOTA</v>
          </cell>
          <cell r="G163" t="str">
            <v>AHORROS</v>
          </cell>
        </row>
        <row r="164">
          <cell r="A164">
            <v>12542519</v>
          </cell>
          <cell r="B164" t="str">
            <v>PEREZ GONZALEZ JAIME ROBERTO</v>
          </cell>
          <cell r="C164" t="str">
            <v>Pivijay (Mag)</v>
          </cell>
          <cell r="D164">
            <v>471076448</v>
          </cell>
          <cell r="E164" t="str">
            <v>Santa Marta (Mag)</v>
          </cell>
          <cell r="F164" t="str">
            <v>BANCO DE BOGOTA</v>
          </cell>
          <cell r="G164" t="str">
            <v>AHORROS</v>
          </cell>
        </row>
        <row r="165">
          <cell r="A165">
            <v>12545356</v>
          </cell>
          <cell r="B165" t="str">
            <v>PEREZ PERTUZ LEANDRO ANTONIO</v>
          </cell>
          <cell r="C165" t="str">
            <v>Pivijay (Mag)</v>
          </cell>
          <cell r="D165">
            <v>471047977</v>
          </cell>
          <cell r="E165" t="str">
            <v>Santa Marta (Mag)</v>
          </cell>
          <cell r="F165" t="str">
            <v>BANCO DE BOGOTA</v>
          </cell>
          <cell r="G165" t="str">
            <v>AHORROS</v>
          </cell>
        </row>
        <row r="166">
          <cell r="A166">
            <v>12549064</v>
          </cell>
          <cell r="B166" t="str">
            <v>LOBATO LOBO EDINSON ALBERTO</v>
          </cell>
          <cell r="C166" t="str">
            <v>Pivijay (Mag)</v>
          </cell>
          <cell r="D166">
            <v>471074534</v>
          </cell>
          <cell r="E166" t="str">
            <v>Santa Marta (Mag)</v>
          </cell>
          <cell r="F166" t="str">
            <v>BANCO DE BOGOTA</v>
          </cell>
          <cell r="G166" t="str">
            <v>AHORROS</v>
          </cell>
        </row>
        <row r="167">
          <cell r="A167">
            <v>12554469</v>
          </cell>
          <cell r="B167" t="str">
            <v>VIZCAINO VIZCAINO ALFONSO JOAQUIN</v>
          </cell>
          <cell r="C167" t="str">
            <v>Fundacion (Mag)</v>
          </cell>
          <cell r="D167">
            <v>326297900</v>
          </cell>
          <cell r="E167" t="str">
            <v>Santa Marta (Mag)</v>
          </cell>
          <cell r="F167" t="str">
            <v>BANCO DE BOGOTA</v>
          </cell>
          <cell r="G167" t="str">
            <v>AHORROS</v>
          </cell>
        </row>
        <row r="168">
          <cell r="A168">
            <v>12556309</v>
          </cell>
          <cell r="B168" t="str">
            <v>MONTENEGRO  MARIO ANTONIO</v>
          </cell>
          <cell r="C168" t="str">
            <v>Pivijay (Mag)</v>
          </cell>
          <cell r="D168">
            <v>471053546</v>
          </cell>
          <cell r="E168" t="str">
            <v>Santa Marta (Mag)</v>
          </cell>
          <cell r="F168" t="str">
            <v>BANCO DE BOGOTA</v>
          </cell>
          <cell r="G168" t="str">
            <v>AHORROS</v>
          </cell>
        </row>
        <row r="169">
          <cell r="A169">
            <v>12556810</v>
          </cell>
          <cell r="B169" t="str">
            <v>VARON GARCIA MANUEL JULIAN</v>
          </cell>
          <cell r="C169" t="str">
            <v>El Pi#On (Mag)</v>
          </cell>
          <cell r="D169">
            <v>471092262</v>
          </cell>
          <cell r="E169" t="str">
            <v>Santa Marta (Mag)</v>
          </cell>
          <cell r="F169" t="str">
            <v>BANCO DE BOGOTA</v>
          </cell>
          <cell r="G169" t="str">
            <v>AHORROS</v>
          </cell>
        </row>
        <row r="170">
          <cell r="A170">
            <v>12558379</v>
          </cell>
          <cell r="B170" t="str">
            <v>LOBATO LOBO JOSE JOAQUIN</v>
          </cell>
          <cell r="C170" t="str">
            <v>Pivijay (Mag)</v>
          </cell>
          <cell r="D170">
            <v>471074740</v>
          </cell>
          <cell r="E170" t="str">
            <v>Santa Marta (Mag)</v>
          </cell>
          <cell r="F170" t="str">
            <v>BANCO DE BOGOTA</v>
          </cell>
          <cell r="G170" t="str">
            <v>AHORROS</v>
          </cell>
        </row>
        <row r="171">
          <cell r="A171">
            <v>12561347</v>
          </cell>
          <cell r="B171" t="str">
            <v>CABARCAS OROZCO RAFAEL EMIRO</v>
          </cell>
          <cell r="C171" t="str">
            <v>Pivijay (Mag)</v>
          </cell>
          <cell r="D171">
            <v>471073783</v>
          </cell>
          <cell r="E171" t="str">
            <v>Santa Marta (Mag)</v>
          </cell>
          <cell r="F171" t="str">
            <v>BANCO DE BOGOTA</v>
          </cell>
          <cell r="G171" t="str">
            <v>AHORROS</v>
          </cell>
        </row>
        <row r="172">
          <cell r="A172">
            <v>12617846</v>
          </cell>
          <cell r="B172" t="str">
            <v>ALTAMAR FONTALVO JESUS MARIA</v>
          </cell>
          <cell r="C172" t="str">
            <v>Fundacion (Mag)</v>
          </cell>
          <cell r="D172">
            <v>326273919</v>
          </cell>
          <cell r="E172" t="str">
            <v>Santa Marta (Mag)</v>
          </cell>
          <cell r="F172" t="str">
            <v>BANCO DE BOGOTA</v>
          </cell>
          <cell r="G172" t="str">
            <v>AHORROS</v>
          </cell>
        </row>
        <row r="173">
          <cell r="A173">
            <v>12618527</v>
          </cell>
          <cell r="B173" t="str">
            <v>MOJICA PAREJO LUIS ANTONIO</v>
          </cell>
          <cell r="C173" t="str">
            <v>Zona Bananera (Mag)</v>
          </cell>
          <cell r="D173">
            <v>220084610</v>
          </cell>
          <cell r="E173" t="str">
            <v>Cienaga (Mag)</v>
          </cell>
          <cell r="F173" t="str">
            <v>BANCO DE BOGOTA</v>
          </cell>
          <cell r="G173" t="str">
            <v>AHORROS</v>
          </cell>
        </row>
        <row r="174">
          <cell r="A174">
            <v>12620999</v>
          </cell>
          <cell r="B174" t="str">
            <v>NAVARRO CUELLO JAIR ENRIQUE</v>
          </cell>
          <cell r="C174" t="str">
            <v>Pivijay (Mag)</v>
          </cell>
          <cell r="D174">
            <v>220216444</v>
          </cell>
          <cell r="E174" t="str">
            <v>Santa Marta (Mag)</v>
          </cell>
          <cell r="F174" t="str">
            <v>BANCO DE BOGOTA</v>
          </cell>
          <cell r="G174" t="str">
            <v>AHORROS</v>
          </cell>
        </row>
        <row r="175">
          <cell r="A175">
            <v>12622407</v>
          </cell>
          <cell r="B175" t="str">
            <v>CAMACHO BUSTAMANTE JUAN BAUTISTA</v>
          </cell>
          <cell r="C175" t="str">
            <v>Zona Bananera (Mag)</v>
          </cell>
          <cell r="D175">
            <v>220239669</v>
          </cell>
          <cell r="E175" t="str">
            <v>Santa Marta (Mag)</v>
          </cell>
          <cell r="F175" t="str">
            <v>BANCO DE BOGOTA</v>
          </cell>
          <cell r="G175" t="str">
            <v>AHORROS</v>
          </cell>
        </row>
        <row r="176">
          <cell r="A176">
            <v>12627747</v>
          </cell>
          <cell r="B176" t="str">
            <v>RUSSO GONZALEZ ELESTHER JOSE</v>
          </cell>
          <cell r="C176" t="str">
            <v>Puebloviejo (Mag)</v>
          </cell>
          <cell r="D176">
            <v>220252241</v>
          </cell>
          <cell r="E176" t="str">
            <v>Santa Marta (Mag)</v>
          </cell>
          <cell r="F176" t="str">
            <v>BANCO DE BOGOTA</v>
          </cell>
          <cell r="G176" t="str">
            <v>AHORROS</v>
          </cell>
        </row>
        <row r="177">
          <cell r="A177">
            <v>12632665</v>
          </cell>
          <cell r="B177" t="str">
            <v>OLIVERA FRANCO HUGO NEL</v>
          </cell>
          <cell r="C177" t="str">
            <v>Puebloviejo (Mag)</v>
          </cell>
          <cell r="D177">
            <v>220064596</v>
          </cell>
          <cell r="E177" t="str">
            <v>Santa Marta (Mag)</v>
          </cell>
          <cell r="F177" t="str">
            <v>BANCO DE BOGOTA</v>
          </cell>
          <cell r="G177" t="str">
            <v>AHORROS</v>
          </cell>
        </row>
        <row r="178">
          <cell r="A178">
            <v>13640468</v>
          </cell>
          <cell r="B178" t="str">
            <v>GOMEZ JAIMES ALIRIO</v>
          </cell>
          <cell r="C178" t="str">
            <v>Pivijay (Mag)</v>
          </cell>
          <cell r="D178">
            <v>471059808</v>
          </cell>
          <cell r="E178" t="str">
            <v>Santa Marta (Mag)</v>
          </cell>
          <cell r="F178" t="str">
            <v>BANCO DE BOGOTA</v>
          </cell>
          <cell r="G178" t="str">
            <v>AHORROS</v>
          </cell>
        </row>
        <row r="179">
          <cell r="A179">
            <v>15249472</v>
          </cell>
          <cell r="B179" t="str">
            <v>MUÑOZ OSPINO RIGOBERTO</v>
          </cell>
          <cell r="C179" t="str">
            <v>Ariguani (El Dificil) (Mag)</v>
          </cell>
          <cell r="D179">
            <v>564454569</v>
          </cell>
          <cell r="E179" t="str">
            <v>Santa Marta (Mag)</v>
          </cell>
          <cell r="F179" t="str">
            <v>BANCO DE BOGOTA</v>
          </cell>
          <cell r="G179" t="str">
            <v>AHORROS</v>
          </cell>
        </row>
        <row r="180">
          <cell r="A180">
            <v>19225104</v>
          </cell>
          <cell r="B180" t="str">
            <v>ORTIZ SEVERINI WILLIAM ENRIQUE</v>
          </cell>
          <cell r="C180" t="str">
            <v>Pivijay (Mag)</v>
          </cell>
          <cell r="D180">
            <v>471028175</v>
          </cell>
          <cell r="E180" t="str">
            <v>Santa Marta (Mag)</v>
          </cell>
          <cell r="F180" t="str">
            <v>BANCO DE BOGOTA</v>
          </cell>
          <cell r="G180" t="str">
            <v>AHORROS</v>
          </cell>
        </row>
        <row r="181">
          <cell r="A181">
            <v>19505301</v>
          </cell>
          <cell r="B181" t="str">
            <v>SANCHEZ VILORIA LIBARDO ANTONIO</v>
          </cell>
          <cell r="C181" t="str">
            <v>Pivijay (Mag)</v>
          </cell>
          <cell r="D181">
            <v>326297793</v>
          </cell>
          <cell r="E181" t="str">
            <v>Fundacion (Mag)</v>
          </cell>
          <cell r="F181" t="str">
            <v>BANCO DE BOGOTA</v>
          </cell>
          <cell r="G181" t="str">
            <v>AHORROS</v>
          </cell>
        </row>
        <row r="182">
          <cell r="A182">
            <v>19585097</v>
          </cell>
          <cell r="B182" t="str">
            <v>PALMERA BARRIOS EDINSON RAFAEL</v>
          </cell>
          <cell r="C182" t="str">
            <v>Fundacion (Mag)</v>
          </cell>
          <cell r="D182">
            <v>326246667</v>
          </cell>
          <cell r="E182" t="str">
            <v>Santa Marta (Mag)</v>
          </cell>
          <cell r="F182" t="str">
            <v>BANCO DE BOGOTA</v>
          </cell>
          <cell r="G182" t="str">
            <v>AHORROS</v>
          </cell>
        </row>
        <row r="183">
          <cell r="A183">
            <v>19585104</v>
          </cell>
          <cell r="B183" t="str">
            <v>SIERRA DE LA ESPRIELLA LUIS CARLOS</v>
          </cell>
          <cell r="C183" t="str">
            <v>Fundacion (Mag)</v>
          </cell>
          <cell r="D183">
            <v>326229317</v>
          </cell>
          <cell r="E183" t="str">
            <v>Santa Marta (Mag)</v>
          </cell>
          <cell r="F183" t="str">
            <v>BANCO DE BOGOTA</v>
          </cell>
          <cell r="G183" t="str">
            <v>AHORROS</v>
          </cell>
        </row>
        <row r="184">
          <cell r="A184">
            <v>19585217</v>
          </cell>
          <cell r="B184" t="str">
            <v>HERNANDEZ ARIZA ARQUIMEDEZ RAFAEL</v>
          </cell>
          <cell r="C184" t="str">
            <v>Pivijay (Mag)</v>
          </cell>
          <cell r="D184">
            <v>471063420</v>
          </cell>
          <cell r="E184" t="str">
            <v>Santa Marta (Mag)</v>
          </cell>
          <cell r="F184" t="str">
            <v>BANCO DE BOGOTA</v>
          </cell>
          <cell r="G184" t="str">
            <v>AHORROS</v>
          </cell>
        </row>
        <row r="185">
          <cell r="A185">
            <v>19587621</v>
          </cell>
          <cell r="B185" t="str">
            <v>PALMERA BARRIOS ROYSER ALBERTO</v>
          </cell>
          <cell r="C185" t="str">
            <v>Fundacion (Mag)</v>
          </cell>
          <cell r="D185">
            <v>326244753</v>
          </cell>
          <cell r="E185" t="str">
            <v>Santa Marta (Mag)</v>
          </cell>
          <cell r="F185" t="str">
            <v>BANCO DE BOGOTA</v>
          </cell>
          <cell r="G185" t="str">
            <v>AHORROS</v>
          </cell>
        </row>
        <row r="186">
          <cell r="A186">
            <v>19589331</v>
          </cell>
          <cell r="B186" t="str">
            <v>RUIZ ALTAMAR FABIAN</v>
          </cell>
          <cell r="C186" t="str">
            <v>Pivijay (Mag)</v>
          </cell>
          <cell r="D186">
            <v>471075275</v>
          </cell>
          <cell r="E186" t="str">
            <v>Santa Marta (Mag)</v>
          </cell>
          <cell r="F186" t="str">
            <v>BANCO DE BOGOTA</v>
          </cell>
          <cell r="G186" t="str">
            <v>AHORROS</v>
          </cell>
        </row>
        <row r="187">
          <cell r="A187">
            <v>19590638</v>
          </cell>
          <cell r="B187" t="str">
            <v>PALMERA BARRIOS JOSE GREGORIO</v>
          </cell>
          <cell r="C187" t="str">
            <v>Fundacion (Mag)</v>
          </cell>
          <cell r="D187">
            <v>326243870</v>
          </cell>
          <cell r="E187" t="str">
            <v>Santa Marta (Mag)</v>
          </cell>
          <cell r="F187" t="str">
            <v>BANCO DE BOGOTA</v>
          </cell>
          <cell r="G187" t="str">
            <v>AHORROS</v>
          </cell>
        </row>
        <row r="188">
          <cell r="A188">
            <v>19590845</v>
          </cell>
          <cell r="B188" t="str">
            <v>OROZCO TORREGROZA NICOLAS JOSE</v>
          </cell>
          <cell r="C188" t="str">
            <v>Pivijay (Mag)</v>
          </cell>
          <cell r="D188">
            <v>471063867</v>
          </cell>
          <cell r="E188" t="str">
            <v>Santa Marta (Mag)</v>
          </cell>
          <cell r="F188" t="str">
            <v>BANCO DE BOGOTA</v>
          </cell>
          <cell r="G188" t="str">
            <v>AHORROS</v>
          </cell>
        </row>
        <row r="189">
          <cell r="A189">
            <v>19592982</v>
          </cell>
          <cell r="B189" t="str">
            <v>BELMONTE CASTAÑEDA GERMAN ALBERTO</v>
          </cell>
          <cell r="C189" t="str">
            <v>Fundacion (Mag)</v>
          </cell>
          <cell r="D189">
            <v>326252244</v>
          </cell>
          <cell r="E189" t="str">
            <v>Santa Marta (Mag)</v>
          </cell>
          <cell r="F189" t="str">
            <v>BANCO DE BOGOTA</v>
          </cell>
          <cell r="G189" t="str">
            <v>AHORROS</v>
          </cell>
        </row>
        <row r="190">
          <cell r="A190">
            <v>19593495</v>
          </cell>
          <cell r="B190" t="str">
            <v>PEREZ MONTERO IVAN DARIO</v>
          </cell>
          <cell r="C190" t="str">
            <v>Sabanas De San Angel (Mag)</v>
          </cell>
          <cell r="D190">
            <v>326303591</v>
          </cell>
          <cell r="E190" t="str">
            <v>Fundacion (Mag)</v>
          </cell>
          <cell r="F190" t="str">
            <v>BANCO DE BOGOTA</v>
          </cell>
          <cell r="G190" t="str">
            <v>AHORROS</v>
          </cell>
        </row>
        <row r="191">
          <cell r="A191">
            <v>19594789</v>
          </cell>
          <cell r="B191" t="str">
            <v>VIZCAINO FONTALVO MARLO ENRIQUE</v>
          </cell>
          <cell r="C191" t="str">
            <v>El Reten (Mag)</v>
          </cell>
          <cell r="D191">
            <v>326306354</v>
          </cell>
          <cell r="E191" t="str">
            <v>Santa Marta (Mag)</v>
          </cell>
          <cell r="F191" t="str">
            <v>BANCO DE BOGOTA</v>
          </cell>
          <cell r="G191" t="str">
            <v>AHORROS</v>
          </cell>
        </row>
        <row r="192">
          <cell r="A192">
            <v>19596262</v>
          </cell>
          <cell r="B192" t="str">
            <v>MOZO BARCASNEGRA EVARISTO ALFONSO</v>
          </cell>
          <cell r="C192" t="str">
            <v>Fundacion (Mag)</v>
          </cell>
          <cell r="D192">
            <v>326273935</v>
          </cell>
          <cell r="E192" t="str">
            <v>Santa Marta (Mag)</v>
          </cell>
          <cell r="F192" t="str">
            <v>BANCO DE BOGOTA</v>
          </cell>
          <cell r="G192" t="str">
            <v>AHORROS</v>
          </cell>
        </row>
        <row r="193">
          <cell r="A193">
            <v>19597348</v>
          </cell>
          <cell r="B193" t="str">
            <v>CERVANTES AREVALO JHONNY FRANK</v>
          </cell>
          <cell r="C193" t="str">
            <v>El Reten (Mag)</v>
          </cell>
          <cell r="D193">
            <v>326297512</v>
          </cell>
          <cell r="E193" t="str">
            <v>Fundacion (Mag)</v>
          </cell>
          <cell r="F193" t="str">
            <v>BANCO DE BOGOTA</v>
          </cell>
          <cell r="G193" t="str">
            <v>AHORROS</v>
          </cell>
        </row>
        <row r="194">
          <cell r="A194">
            <v>19610654</v>
          </cell>
          <cell r="B194" t="str">
            <v>CANTILLO PERTUZ JORGE LUIS</v>
          </cell>
          <cell r="C194" t="str">
            <v>Aracataca (Mag)</v>
          </cell>
          <cell r="D194">
            <v>326258431</v>
          </cell>
          <cell r="E194" t="str">
            <v>Santa Marta (Mag)</v>
          </cell>
          <cell r="F194" t="str">
            <v>BANCO DE BOGOTA</v>
          </cell>
          <cell r="G194" t="str">
            <v>AHORROS</v>
          </cell>
        </row>
        <row r="195">
          <cell r="A195">
            <v>19705247</v>
          </cell>
          <cell r="B195" t="str">
            <v>RACHATH JIMENEZ EURIPIDES RAFAEL</v>
          </cell>
          <cell r="C195" t="str">
            <v>Ariguani (El Dificil) (Mag)</v>
          </cell>
          <cell r="D195">
            <v>183306307</v>
          </cell>
          <cell r="E195" t="str">
            <v>Bosconia (Ces)</v>
          </cell>
          <cell r="F195" t="str">
            <v>BANCO DE BOGOTA</v>
          </cell>
          <cell r="G195" t="str">
            <v>AHORROS</v>
          </cell>
        </row>
        <row r="196">
          <cell r="A196">
            <v>22417810</v>
          </cell>
          <cell r="B196" t="str">
            <v>VARELA MORENO MARLY</v>
          </cell>
          <cell r="C196" t="str">
            <v>Pivijay (Mag)</v>
          </cell>
          <cell r="D196">
            <v>471035469</v>
          </cell>
          <cell r="E196" t="str">
            <v>Santa Marta (Mag)</v>
          </cell>
          <cell r="F196" t="str">
            <v>BANCO DE BOGOTA</v>
          </cell>
          <cell r="G196" t="str">
            <v>AHORROS</v>
          </cell>
        </row>
        <row r="197">
          <cell r="A197">
            <v>22429474</v>
          </cell>
          <cell r="B197" t="str">
            <v>OROZCO GOMEZ ANA REGINA</v>
          </cell>
          <cell r="C197" t="str">
            <v>Pivijay (Mag)</v>
          </cell>
          <cell r="D197">
            <v>471073635</v>
          </cell>
          <cell r="E197" t="str">
            <v>Santa Marta (Mag)</v>
          </cell>
          <cell r="F197" t="str">
            <v>BANCO DE BOGOTA</v>
          </cell>
          <cell r="G197" t="str">
            <v>AHORROS</v>
          </cell>
        </row>
        <row r="198">
          <cell r="A198">
            <v>22441310</v>
          </cell>
          <cell r="B198" t="str">
            <v>FERNANDEZ OROZCO NAZLY DEL CARMEN</v>
          </cell>
          <cell r="C198" t="str">
            <v>Pivijay (Mag)</v>
          </cell>
          <cell r="D198">
            <v>471015826</v>
          </cell>
          <cell r="E198" t="str">
            <v>Santa Marta (Mag)</v>
          </cell>
          <cell r="F198" t="str">
            <v>BANCO DE BOGOTA</v>
          </cell>
          <cell r="G198" t="str">
            <v>AHORROS</v>
          </cell>
        </row>
        <row r="199">
          <cell r="A199">
            <v>22444149</v>
          </cell>
          <cell r="B199" t="str">
            <v>HERNANDEZ OROZCO HERNELDA</v>
          </cell>
          <cell r="C199" t="str">
            <v>El Pi#On (Mag)</v>
          </cell>
          <cell r="D199">
            <v>471092270</v>
          </cell>
          <cell r="E199" t="str">
            <v>Santa Marta (Mag)</v>
          </cell>
          <cell r="F199" t="str">
            <v>BANCO DE BOGOTA</v>
          </cell>
          <cell r="G199" t="str">
            <v>AHORROS</v>
          </cell>
        </row>
        <row r="200">
          <cell r="A200">
            <v>22448597</v>
          </cell>
          <cell r="B200" t="str">
            <v>CASTAÑEDA DE LA CRUZ ELSA ESTHER</v>
          </cell>
          <cell r="C200" t="str">
            <v>El Pi#On (Mag)</v>
          </cell>
          <cell r="D200">
            <v>471092221</v>
          </cell>
          <cell r="E200" t="str">
            <v>Santa Marta (Mag)</v>
          </cell>
          <cell r="F200" t="str">
            <v>BANCO DE BOGOTA</v>
          </cell>
          <cell r="G200" t="str">
            <v>AHORROS</v>
          </cell>
        </row>
        <row r="201">
          <cell r="A201">
            <v>22500448</v>
          </cell>
          <cell r="B201" t="str">
            <v>POLO SUAREZ LUCILA</v>
          </cell>
          <cell r="C201" t="str">
            <v>Pivijay (Mag)</v>
          </cell>
          <cell r="D201">
            <v>471075952</v>
          </cell>
          <cell r="E201" t="str">
            <v>Santa Marta (Mag)</v>
          </cell>
          <cell r="F201" t="str">
            <v>BANCO DE BOGOTA</v>
          </cell>
          <cell r="G201" t="str">
            <v>AHORROS</v>
          </cell>
        </row>
        <row r="202">
          <cell r="A202">
            <v>22519916</v>
          </cell>
          <cell r="B202" t="str">
            <v>CALDERON MARIANO SANDRA MILENA</v>
          </cell>
          <cell r="C202" t="str">
            <v>Pivijay (Mag)</v>
          </cell>
          <cell r="D202">
            <v>471107540</v>
          </cell>
          <cell r="E202" t="str">
            <v>Santa Marta (Mag)</v>
          </cell>
          <cell r="F202" t="str">
            <v>BANCO DE BOGOTA</v>
          </cell>
          <cell r="G202" t="str">
            <v>AHORROS</v>
          </cell>
        </row>
        <row r="203">
          <cell r="A203">
            <v>22530042</v>
          </cell>
          <cell r="B203" t="str">
            <v>TERNERA ROSELLON JOSEFA MARIA</v>
          </cell>
          <cell r="C203" t="str">
            <v>Pivijay (Mag)</v>
          </cell>
          <cell r="D203">
            <v>471075333</v>
          </cell>
          <cell r="E203" t="str">
            <v>Santa Marta (Mag)</v>
          </cell>
          <cell r="F203" t="str">
            <v>BANCO DE BOGOTA</v>
          </cell>
          <cell r="G203" t="str">
            <v>AHORROS</v>
          </cell>
        </row>
        <row r="204">
          <cell r="A204">
            <v>22537016</v>
          </cell>
          <cell r="B204" t="str">
            <v>OCAMPO DE RIVERA ADA LUZ</v>
          </cell>
          <cell r="C204" t="str">
            <v>Pivijay (Mag)</v>
          </cell>
          <cell r="D204">
            <v>471074245</v>
          </cell>
          <cell r="E204" t="str">
            <v>Santa Marta (Mag)</v>
          </cell>
          <cell r="F204" t="str">
            <v>BANCO DE BOGOTA</v>
          </cell>
          <cell r="G204" t="str">
            <v>AHORROS</v>
          </cell>
        </row>
        <row r="205">
          <cell r="A205">
            <v>22537287</v>
          </cell>
          <cell r="B205" t="str">
            <v>ZARATE OCAMPO BELQUIS ROSA</v>
          </cell>
          <cell r="C205" t="str">
            <v>Pivijay (Mag)</v>
          </cell>
          <cell r="D205">
            <v>471072322</v>
          </cell>
          <cell r="E205" t="str">
            <v>Santa Marta (Mag)</v>
          </cell>
          <cell r="F205" t="str">
            <v>BANCO DE BOGOTA</v>
          </cell>
          <cell r="G205" t="str">
            <v>AHORROS</v>
          </cell>
        </row>
        <row r="206">
          <cell r="A206">
            <v>22538845</v>
          </cell>
          <cell r="B206" t="str">
            <v>ROMERO CANTILLO ANGELICA LEONOR</v>
          </cell>
          <cell r="C206" t="str">
            <v>Pivijay (Mag)</v>
          </cell>
          <cell r="D206">
            <v>471161430</v>
          </cell>
          <cell r="E206" t="str">
            <v>Pivijay (Mag)</v>
          </cell>
          <cell r="F206" t="str">
            <v>BANCO DE BOGOTA</v>
          </cell>
          <cell r="G206" t="str">
            <v>AHORROS</v>
          </cell>
        </row>
        <row r="207">
          <cell r="A207">
            <v>22539189</v>
          </cell>
          <cell r="B207" t="str">
            <v>ZARATE OCAMPO ERIKA AMPARO</v>
          </cell>
          <cell r="C207" t="str">
            <v>Pivijay (Mag)</v>
          </cell>
          <cell r="D207">
            <v>471074120</v>
          </cell>
          <cell r="E207" t="str">
            <v>Santa Marta (Mag)</v>
          </cell>
          <cell r="F207" t="str">
            <v>BANCO DE BOGOTA</v>
          </cell>
          <cell r="G207" t="str">
            <v>AHORROS</v>
          </cell>
        </row>
        <row r="208">
          <cell r="A208">
            <v>22545119</v>
          </cell>
          <cell r="B208" t="str">
            <v>LOPEZ CANTILLO BENILDA ESTHER</v>
          </cell>
          <cell r="C208" t="str">
            <v>Pivijay (Mag)</v>
          </cell>
          <cell r="D208">
            <v>564309243</v>
          </cell>
          <cell r="E208" t="str">
            <v>Santa Marta (Mag)</v>
          </cell>
          <cell r="F208" t="str">
            <v>BANCO DE BOGOTA</v>
          </cell>
          <cell r="G208" t="str">
            <v>AHORROS</v>
          </cell>
        </row>
        <row r="209">
          <cell r="A209">
            <v>22632100</v>
          </cell>
          <cell r="B209" t="str">
            <v>ORTEGA DE ORTIZ DILA ESTHER</v>
          </cell>
          <cell r="C209" t="str">
            <v>Pivijay (Mag)</v>
          </cell>
          <cell r="D209">
            <v>471073999</v>
          </cell>
          <cell r="E209" t="str">
            <v>Santa Marta (Mag)</v>
          </cell>
          <cell r="F209" t="str">
            <v>BANCO DE BOGOTA</v>
          </cell>
          <cell r="G209" t="str">
            <v>AHORROS</v>
          </cell>
        </row>
        <row r="210">
          <cell r="A210">
            <v>22632682</v>
          </cell>
          <cell r="B210" t="str">
            <v>POSSO ALONSO DUBYS MARIA</v>
          </cell>
          <cell r="C210" t="str">
            <v>Pivijay (Mag)</v>
          </cell>
          <cell r="D210">
            <v>471075283</v>
          </cell>
          <cell r="E210" t="str">
            <v>Santa Marta (Mag)</v>
          </cell>
          <cell r="F210" t="str">
            <v>BANCO DE BOGOTA</v>
          </cell>
          <cell r="G210" t="str">
            <v>AHORROS</v>
          </cell>
        </row>
        <row r="211">
          <cell r="A211">
            <v>22632738</v>
          </cell>
          <cell r="B211" t="str">
            <v>PEREZ ORTIZ PIEDAD</v>
          </cell>
          <cell r="C211" t="str">
            <v>Pivijay (Mag)</v>
          </cell>
          <cell r="D211">
            <v>471073890</v>
          </cell>
          <cell r="E211" t="str">
            <v>Santa Marta (Mag)</v>
          </cell>
          <cell r="F211" t="str">
            <v>BANCO DE BOGOTA</v>
          </cell>
          <cell r="G211" t="str">
            <v>AHORROS</v>
          </cell>
        </row>
        <row r="212">
          <cell r="A212">
            <v>22633325</v>
          </cell>
          <cell r="B212" t="str">
            <v>SALAS SOLANO CIELO MARIA</v>
          </cell>
          <cell r="C212" t="str">
            <v>Salamina (Mag)</v>
          </cell>
          <cell r="D212">
            <v>471073817</v>
          </cell>
          <cell r="E212" t="str">
            <v>Santa Marta (Mag)</v>
          </cell>
          <cell r="F212" t="str">
            <v>BANCO DE BOGOTA</v>
          </cell>
          <cell r="G212" t="str">
            <v>AHORROS</v>
          </cell>
        </row>
        <row r="213">
          <cell r="A213">
            <v>22634028</v>
          </cell>
          <cell r="B213" t="str">
            <v>VALENCIA HERNANDEZ MARIA LEONOR</v>
          </cell>
          <cell r="C213" t="str">
            <v>Pivijay (Mag)</v>
          </cell>
          <cell r="D213">
            <v>170489413</v>
          </cell>
          <cell r="E213" t="str">
            <v>Santa Marta (Mag)</v>
          </cell>
          <cell r="F213" t="str">
            <v>BANCO DE BOGOTA</v>
          </cell>
          <cell r="G213" t="str">
            <v>AHORROS</v>
          </cell>
        </row>
        <row r="214">
          <cell r="A214">
            <v>22636362</v>
          </cell>
          <cell r="B214" t="str">
            <v>CANTILLO ESCORCIA ELSY CECILIA</v>
          </cell>
          <cell r="C214" t="str">
            <v>Pivijay (Mag)</v>
          </cell>
          <cell r="D214">
            <v>471074732</v>
          </cell>
          <cell r="E214" t="str">
            <v>Santa Marta (Mag)</v>
          </cell>
          <cell r="F214" t="str">
            <v>BANCO DE BOGOTA</v>
          </cell>
          <cell r="G214" t="str">
            <v>AHORROS</v>
          </cell>
        </row>
        <row r="215">
          <cell r="A215">
            <v>22636911</v>
          </cell>
          <cell r="B215" t="str">
            <v>AFRICANO CHARRIS NELIDA DE JESUS</v>
          </cell>
          <cell r="C215" t="str">
            <v>Pivijay (Mag)</v>
          </cell>
          <cell r="D215">
            <v>471073916</v>
          </cell>
          <cell r="E215" t="str">
            <v>Santa Marta (Mag)</v>
          </cell>
          <cell r="F215" t="str">
            <v>BANCO DE BOGOTA</v>
          </cell>
          <cell r="G215" t="str">
            <v>AHORROS</v>
          </cell>
        </row>
        <row r="216">
          <cell r="A216">
            <v>22637208</v>
          </cell>
          <cell r="B216" t="str">
            <v>MANOTAS BERMEJO AIDEE CECILIA</v>
          </cell>
          <cell r="C216" t="str">
            <v>El Banco (Mag)</v>
          </cell>
          <cell r="D216">
            <v>284188323</v>
          </cell>
          <cell r="E216" t="str">
            <v>Santa Marta (Mag)</v>
          </cell>
          <cell r="F216" t="str">
            <v>BANCO DE BOGOTA</v>
          </cell>
          <cell r="G216" t="str">
            <v>AHORROS</v>
          </cell>
        </row>
        <row r="217">
          <cell r="A217">
            <v>22637701</v>
          </cell>
          <cell r="B217" t="str">
            <v>DE LA CRUZ CASTAÑEDA PRISCILA DEL CARMEN</v>
          </cell>
          <cell r="C217" t="str">
            <v>Pivijay (Mag)</v>
          </cell>
          <cell r="D217">
            <v>471047027</v>
          </cell>
          <cell r="E217" t="str">
            <v>Santa Marta (Mag)</v>
          </cell>
          <cell r="F217" t="str">
            <v>BANCO DE BOGOTA</v>
          </cell>
          <cell r="G217" t="str">
            <v>AHORROS</v>
          </cell>
        </row>
        <row r="218">
          <cell r="A218">
            <v>22637710</v>
          </cell>
          <cell r="B218" t="str">
            <v>CANTILLO VILLALOBO MARIBEL MARIA</v>
          </cell>
          <cell r="C218" t="str">
            <v>Pivijay (Mag)</v>
          </cell>
          <cell r="D218">
            <v>471074526</v>
          </cell>
          <cell r="E218" t="str">
            <v>Santa Marta (Mag)</v>
          </cell>
          <cell r="F218" t="str">
            <v>BANCO DE BOGOTA</v>
          </cell>
          <cell r="G218" t="str">
            <v>AHORROS</v>
          </cell>
        </row>
        <row r="219">
          <cell r="A219">
            <v>22637722</v>
          </cell>
          <cell r="B219" t="str">
            <v>DELGHANS ALVAREZ SONIA ISABEL</v>
          </cell>
          <cell r="C219" t="str">
            <v>Pivijay (Mag)</v>
          </cell>
          <cell r="D219">
            <v>471074625</v>
          </cell>
          <cell r="E219" t="str">
            <v>Santa Marta (Mag)</v>
          </cell>
          <cell r="F219" t="str">
            <v>BANCO DE BOGOTA</v>
          </cell>
          <cell r="G219" t="str">
            <v>AHORROS</v>
          </cell>
        </row>
        <row r="220">
          <cell r="A220">
            <v>22690120</v>
          </cell>
          <cell r="B220" t="str">
            <v>DE LA ROSA DE POLO BIBIANA CONCEPCION</v>
          </cell>
          <cell r="C220" t="str">
            <v>Fundacion (Mag)</v>
          </cell>
          <cell r="D220">
            <v>326224961</v>
          </cell>
          <cell r="E220" t="str">
            <v>Santa Marta (Mag)</v>
          </cell>
          <cell r="F220" t="str">
            <v>BANCO DE BOGOTA</v>
          </cell>
          <cell r="G220" t="str">
            <v>AHORROS</v>
          </cell>
        </row>
        <row r="221">
          <cell r="A221">
            <v>22735237</v>
          </cell>
          <cell r="B221" t="str">
            <v>SOLANO CARRILLO CARMEN RAQUEL</v>
          </cell>
          <cell r="C221" t="str">
            <v>Salamina (Mag)</v>
          </cell>
          <cell r="D221">
            <v>471116962</v>
          </cell>
          <cell r="E221" t="str">
            <v>Santa Marta (Mag)</v>
          </cell>
          <cell r="F221" t="str">
            <v>BANCO DE BOGOTA</v>
          </cell>
          <cell r="G221" t="str">
            <v>AHORROS</v>
          </cell>
        </row>
        <row r="222">
          <cell r="A222">
            <v>26688835</v>
          </cell>
          <cell r="B222" t="str">
            <v>GOMEZ COLON MARIA CONCEPCION</v>
          </cell>
          <cell r="C222" t="str">
            <v>Aracataca (Mag)</v>
          </cell>
          <cell r="D222">
            <v>326302627</v>
          </cell>
          <cell r="E222" t="str">
            <v>Santa Marta (Mag)</v>
          </cell>
          <cell r="F222" t="str">
            <v>BANCO DE BOGOTA</v>
          </cell>
          <cell r="G222" t="str">
            <v>AHORROS</v>
          </cell>
        </row>
        <row r="223">
          <cell r="A223">
            <v>26689280</v>
          </cell>
          <cell r="B223" t="str">
            <v>MEJIA BROCHERO MARIA CONCEPCION</v>
          </cell>
          <cell r="C223" t="str">
            <v>Aracataca (Mag)</v>
          </cell>
          <cell r="D223">
            <v>326247038</v>
          </cell>
          <cell r="E223" t="str">
            <v>Santa Marta (Mag)</v>
          </cell>
          <cell r="F223" t="str">
            <v>BANCO DE BOGOTA</v>
          </cell>
          <cell r="G223" t="str">
            <v>AHORROS</v>
          </cell>
        </row>
        <row r="224">
          <cell r="A224">
            <v>26689361</v>
          </cell>
          <cell r="B224" t="str">
            <v>PALACIOS GUZMAN IVETT YANETT</v>
          </cell>
          <cell r="C224" t="str">
            <v>Aracataca (Mag)</v>
          </cell>
          <cell r="D224">
            <v>326254232</v>
          </cell>
          <cell r="E224" t="str">
            <v>Santa Marta (Mag)</v>
          </cell>
          <cell r="F224" t="str">
            <v>BANCO DE BOGOTA</v>
          </cell>
          <cell r="G224" t="str">
            <v>AHORROS</v>
          </cell>
        </row>
        <row r="225">
          <cell r="A225">
            <v>26692472</v>
          </cell>
          <cell r="B225" t="str">
            <v>PEREZ AVILA NANCY MARIA</v>
          </cell>
          <cell r="C225" t="str">
            <v>El Reten (Mag)</v>
          </cell>
          <cell r="D225">
            <v>326244852</v>
          </cell>
          <cell r="E225" t="str">
            <v>Santa Marta (Mag)</v>
          </cell>
          <cell r="F225" t="str">
            <v>BANCO DE BOGOTA</v>
          </cell>
          <cell r="G225" t="str">
            <v>AHORROS</v>
          </cell>
        </row>
        <row r="226">
          <cell r="A226">
            <v>26694388</v>
          </cell>
          <cell r="B226" t="str">
            <v>RAMOS MEZA MARTA MARGARITA</v>
          </cell>
          <cell r="C226" t="str">
            <v>Cerro San Antonio (Mag)</v>
          </cell>
          <cell r="D226">
            <v>830024451</v>
          </cell>
          <cell r="E226" t="str">
            <v>Santa Marta (Mag)</v>
          </cell>
          <cell r="F226" t="str">
            <v>BANCO DE BOGOTA</v>
          </cell>
          <cell r="G226" t="str">
            <v>AHORROS</v>
          </cell>
        </row>
        <row r="227">
          <cell r="A227">
            <v>26717722</v>
          </cell>
          <cell r="B227" t="str">
            <v>MONTAÑO BOLAÑO DUBIS ESTHER</v>
          </cell>
          <cell r="C227" t="str">
            <v>Aracataca (Mag)</v>
          </cell>
          <cell r="D227">
            <v>326304987</v>
          </cell>
          <cell r="E227" t="str">
            <v>Fundacion (Mag)</v>
          </cell>
          <cell r="F227" t="str">
            <v>BANCO DE BOGOTA</v>
          </cell>
          <cell r="G227" t="str">
            <v>AHORROS</v>
          </cell>
        </row>
        <row r="228">
          <cell r="A228">
            <v>26736965</v>
          </cell>
          <cell r="B228" t="str">
            <v>FERRER LINARES ENA LUZ</v>
          </cell>
          <cell r="C228" t="str">
            <v>El Pi#On (Mag)</v>
          </cell>
          <cell r="D228">
            <v>471092502</v>
          </cell>
          <cell r="E228" t="str">
            <v>Santa Marta (Mag)</v>
          </cell>
          <cell r="F228" t="str">
            <v>BANCO DE BOGOTA</v>
          </cell>
          <cell r="G228" t="str">
            <v>AHORROS</v>
          </cell>
        </row>
        <row r="229">
          <cell r="A229">
            <v>26757799</v>
          </cell>
          <cell r="B229" t="str">
            <v>CRESPO AREVALO AIMELDA</v>
          </cell>
          <cell r="C229" t="str">
            <v>Pivijay (Mag)</v>
          </cell>
          <cell r="D229">
            <v>471046268</v>
          </cell>
          <cell r="E229" t="str">
            <v>Santa Marta (Mag)</v>
          </cell>
          <cell r="F229" t="str">
            <v>BANCO DE BOGOTA</v>
          </cell>
          <cell r="G229" t="str">
            <v>AHORROS</v>
          </cell>
        </row>
        <row r="230">
          <cell r="A230">
            <v>26758073</v>
          </cell>
          <cell r="B230" t="str">
            <v>MONTERO DELGADO ROSA NURIS</v>
          </cell>
          <cell r="C230" t="str">
            <v>Fundacion (Mag)</v>
          </cell>
          <cell r="D230">
            <v>471063842</v>
          </cell>
          <cell r="E230" t="str">
            <v>Santa Marta (Mag)</v>
          </cell>
          <cell r="F230" t="str">
            <v>BANCO DE BOGOTA</v>
          </cell>
          <cell r="G230" t="str">
            <v>AHORROS</v>
          </cell>
        </row>
        <row r="231">
          <cell r="A231">
            <v>26759520</v>
          </cell>
          <cell r="B231" t="str">
            <v>GONZALEZ OROZCO CARMEN ELENA</v>
          </cell>
          <cell r="C231" t="str">
            <v>Fundacion (Mag)</v>
          </cell>
          <cell r="D231">
            <v>326297645</v>
          </cell>
          <cell r="E231" t="str">
            <v>Fundacion (Mag)</v>
          </cell>
          <cell r="F231" t="str">
            <v>BANCO DE BOGOTA</v>
          </cell>
          <cell r="G231" t="str">
            <v>AHORROS</v>
          </cell>
        </row>
        <row r="232">
          <cell r="A232">
            <v>26802345</v>
          </cell>
          <cell r="B232" t="str">
            <v>SANTANDER PALMERA YENIS MARINA</v>
          </cell>
          <cell r="C232" t="str">
            <v>Concordia (Mag)</v>
          </cell>
          <cell r="D232">
            <v>564454635</v>
          </cell>
          <cell r="E232" t="str">
            <v>Santa Marta (Mag)</v>
          </cell>
          <cell r="F232" t="str">
            <v>BANCO DE BOGOTA</v>
          </cell>
          <cell r="G232" t="str">
            <v>AHORROS</v>
          </cell>
        </row>
        <row r="233">
          <cell r="A233">
            <v>26811937</v>
          </cell>
          <cell r="B233" t="str">
            <v>OROZCO RIQUETT PRISCILA EMILIA</v>
          </cell>
          <cell r="C233" t="str">
            <v>El Pi#On (Mag)</v>
          </cell>
          <cell r="D233">
            <v>471065011</v>
          </cell>
          <cell r="E233" t="str">
            <v>Santa Marta (Mag)</v>
          </cell>
          <cell r="F233" t="str">
            <v>BANCO DE BOGOTA</v>
          </cell>
          <cell r="G233" t="str">
            <v>AHORROS</v>
          </cell>
        </row>
        <row r="234">
          <cell r="A234">
            <v>26811949</v>
          </cell>
          <cell r="B234" t="str">
            <v>VARELA CALVO BEATRIZ CAROLINA</v>
          </cell>
          <cell r="C234" t="str">
            <v>El Pi#On (Mag)</v>
          </cell>
          <cell r="D234">
            <v>564613925</v>
          </cell>
          <cell r="E234" t="str">
            <v>Santa Marta (Mag)</v>
          </cell>
          <cell r="F234" t="str">
            <v>BANCO DE BOGOTA</v>
          </cell>
          <cell r="G234" t="str">
            <v>AHORROS</v>
          </cell>
        </row>
        <row r="235">
          <cell r="A235">
            <v>26812753</v>
          </cell>
          <cell r="B235" t="str">
            <v>PALMERA VIZCAINO MARELVIS</v>
          </cell>
          <cell r="C235" t="str">
            <v>El Pi#On (Mag)</v>
          </cell>
          <cell r="D235">
            <v>471144956</v>
          </cell>
          <cell r="E235" t="str">
            <v>Santa Marta (Mag)</v>
          </cell>
          <cell r="F235" t="str">
            <v>BANCO DE BOGOTA</v>
          </cell>
          <cell r="G235" t="str">
            <v>AHORROS</v>
          </cell>
        </row>
        <row r="236">
          <cell r="A236">
            <v>26813632</v>
          </cell>
          <cell r="B236" t="str">
            <v>DOMINGUEZ PALMERA ALEXIS MARGOTH</v>
          </cell>
          <cell r="C236" t="str">
            <v>Pivijay (Mag)</v>
          </cell>
          <cell r="D236">
            <v>471073973</v>
          </cell>
          <cell r="E236" t="str">
            <v>Santa Marta (Mag)</v>
          </cell>
          <cell r="F236" t="str">
            <v>BANCO DE BOGOTA</v>
          </cell>
          <cell r="G236" t="str">
            <v>AHORROS</v>
          </cell>
        </row>
        <row r="237">
          <cell r="A237">
            <v>26814172</v>
          </cell>
          <cell r="B237" t="str">
            <v>CANTILLO ROMO BLANCA DELIA</v>
          </cell>
          <cell r="C237" t="str">
            <v>Pivijay (Mag)</v>
          </cell>
          <cell r="D237">
            <v>471142851</v>
          </cell>
          <cell r="E237" t="str">
            <v>Pivijay (Mag)</v>
          </cell>
          <cell r="F237" t="str">
            <v>BANCO DE BOGOTA</v>
          </cell>
          <cell r="G237" t="str">
            <v>AHORROS</v>
          </cell>
        </row>
        <row r="238">
          <cell r="A238">
            <v>26816851</v>
          </cell>
          <cell r="B238" t="str">
            <v>MORALES BOCANEGRA LUISA EMILIA</v>
          </cell>
          <cell r="C238" t="str">
            <v>El Pi#On (Mag)</v>
          </cell>
          <cell r="D238">
            <v>471092247</v>
          </cell>
          <cell r="E238" t="str">
            <v>Santa Marta (Mag)</v>
          </cell>
          <cell r="F238" t="str">
            <v>BANCO DE BOGOTA</v>
          </cell>
          <cell r="G238" t="str">
            <v>AHORROS</v>
          </cell>
        </row>
        <row r="239">
          <cell r="A239">
            <v>26818919</v>
          </cell>
          <cell r="B239" t="str">
            <v>CANTILLO MERCADO DIOSA MARIA</v>
          </cell>
          <cell r="C239" t="str">
            <v>Pivijay (Mag)</v>
          </cell>
          <cell r="D239">
            <v>471055061</v>
          </cell>
          <cell r="E239" t="str">
            <v>Santa Marta (Mag)</v>
          </cell>
          <cell r="F239" t="str">
            <v>BANCO DE BOGOTA</v>
          </cell>
          <cell r="G239" t="str">
            <v>AHORROS</v>
          </cell>
        </row>
        <row r="240">
          <cell r="A240">
            <v>26820191</v>
          </cell>
          <cell r="B240" t="str">
            <v>SALAS RIVERA VILMA ESTHER</v>
          </cell>
          <cell r="C240" t="str">
            <v>El Pi#On (Mag)</v>
          </cell>
          <cell r="D240">
            <v>471088203</v>
          </cell>
          <cell r="E240" t="str">
            <v>Santa Marta (Mag)</v>
          </cell>
          <cell r="F240" t="str">
            <v>BANCO DE BOGOTA</v>
          </cell>
          <cell r="G240" t="str">
            <v>AHORROS</v>
          </cell>
        </row>
        <row r="241">
          <cell r="A241">
            <v>26824791</v>
          </cell>
          <cell r="B241" t="str">
            <v>YANCY SAMPER LEONILDE ESTHER</v>
          </cell>
          <cell r="C241" t="str">
            <v>Pivijay (Mag)</v>
          </cell>
          <cell r="D241">
            <v>471074229</v>
          </cell>
          <cell r="E241" t="str">
            <v>Santa Marta (Mag)</v>
          </cell>
          <cell r="F241" t="str">
            <v>BANCO DE BOGOTA</v>
          </cell>
          <cell r="G241" t="str">
            <v>AHORROS</v>
          </cell>
        </row>
        <row r="242">
          <cell r="A242">
            <v>26824840</v>
          </cell>
          <cell r="B242" t="str">
            <v>ORTIZ SEVERINI ALBA MARINA</v>
          </cell>
          <cell r="C242" t="str">
            <v>Pivijay (Mag)</v>
          </cell>
          <cell r="D242">
            <v>471074989</v>
          </cell>
          <cell r="E242" t="str">
            <v>Santa Marta (Mag)</v>
          </cell>
          <cell r="F242" t="str">
            <v>BANCO DE BOGOTA</v>
          </cell>
          <cell r="G242" t="str">
            <v>AHORROS</v>
          </cell>
        </row>
        <row r="243">
          <cell r="A243">
            <v>26824901</v>
          </cell>
          <cell r="B243" t="str">
            <v>CABALLERO CABALLERO SOL MARIA</v>
          </cell>
          <cell r="C243" t="str">
            <v>Pivijay (Mag)</v>
          </cell>
          <cell r="D243">
            <v>471073809</v>
          </cell>
          <cell r="E243" t="str">
            <v>Santa Marta (Mag)</v>
          </cell>
          <cell r="F243" t="str">
            <v>BANCO DE BOGOTA</v>
          </cell>
          <cell r="G243" t="str">
            <v>AHORROS</v>
          </cell>
        </row>
        <row r="244">
          <cell r="A244">
            <v>26825019</v>
          </cell>
          <cell r="B244" t="str">
            <v>VILLALOBOS ANDRADE YOLANDA ESTHER</v>
          </cell>
          <cell r="C244" t="str">
            <v>Pivijay (Mag)</v>
          </cell>
          <cell r="D244">
            <v>471039586</v>
          </cell>
          <cell r="E244" t="str">
            <v>Santa Marta (Mag)</v>
          </cell>
          <cell r="F244" t="str">
            <v>BANCO DE BOGOTA</v>
          </cell>
          <cell r="G244" t="str">
            <v>AHORROS</v>
          </cell>
        </row>
        <row r="245">
          <cell r="A245">
            <v>26825064</v>
          </cell>
          <cell r="B245" t="str">
            <v>GONZALEZ OJEDA NUBIA MARIA</v>
          </cell>
          <cell r="C245" t="str">
            <v>Pivijay (Mag)</v>
          </cell>
          <cell r="D245">
            <v>471075168</v>
          </cell>
          <cell r="E245" t="str">
            <v>Santa Marta (Mag)</v>
          </cell>
          <cell r="F245" t="str">
            <v>BANCO DE BOGOTA</v>
          </cell>
          <cell r="G245" t="str">
            <v>AHORROS</v>
          </cell>
        </row>
        <row r="246">
          <cell r="A246">
            <v>26825075</v>
          </cell>
          <cell r="B246" t="str">
            <v>CASTRO DE LA CRUZ BEATRIS ELENA</v>
          </cell>
          <cell r="C246" t="str">
            <v>Pivijay (Mag)</v>
          </cell>
          <cell r="D246">
            <v>471073379</v>
          </cell>
          <cell r="E246" t="str">
            <v>Santa Marta (Mag)</v>
          </cell>
          <cell r="F246" t="str">
            <v>BANCO DE BOGOTA</v>
          </cell>
          <cell r="G246" t="str">
            <v>AHORROS</v>
          </cell>
        </row>
        <row r="247">
          <cell r="A247">
            <v>26825082</v>
          </cell>
          <cell r="B247" t="str">
            <v>SUAREZ DE DE LEON ILSY</v>
          </cell>
          <cell r="C247" t="str">
            <v>Pivijay (Mag)</v>
          </cell>
          <cell r="D247">
            <v>471052233</v>
          </cell>
          <cell r="E247" t="str">
            <v>Santa Marta (Mag)</v>
          </cell>
          <cell r="F247" t="str">
            <v>BANCO DE BOGOTA</v>
          </cell>
          <cell r="G247" t="str">
            <v>AHORROS</v>
          </cell>
        </row>
        <row r="248">
          <cell r="A248">
            <v>26825377</v>
          </cell>
          <cell r="B248" t="str">
            <v>CASTRO BOLAÑO TULIA MARIA</v>
          </cell>
          <cell r="C248" t="str">
            <v>Pivijay (Mag)</v>
          </cell>
          <cell r="D248">
            <v>471075358</v>
          </cell>
          <cell r="E248" t="str">
            <v>Santa Marta (Mag)</v>
          </cell>
          <cell r="F248" t="str">
            <v>BANCO DE BOGOTA</v>
          </cell>
          <cell r="G248" t="str">
            <v>AHORROS</v>
          </cell>
        </row>
        <row r="249">
          <cell r="A249">
            <v>26825382</v>
          </cell>
          <cell r="B249" t="str">
            <v>MERCADO ROMERO MIRIAM ZENITH</v>
          </cell>
          <cell r="C249" t="str">
            <v>Pivijay (Mag)</v>
          </cell>
          <cell r="D249">
            <v>471074021</v>
          </cell>
          <cell r="E249" t="str">
            <v>Santa Marta (Mag)</v>
          </cell>
          <cell r="F249" t="str">
            <v>BANCO DE BOGOTA</v>
          </cell>
          <cell r="G249" t="str">
            <v>AHORROS</v>
          </cell>
        </row>
        <row r="250">
          <cell r="A250">
            <v>26825406</v>
          </cell>
          <cell r="B250" t="str">
            <v>OROZCO DE DE ARMAS RITA HORTENCIA</v>
          </cell>
          <cell r="C250" t="str">
            <v>Pivijay (Mag)</v>
          </cell>
          <cell r="D250">
            <v>471074005</v>
          </cell>
          <cell r="E250" t="str">
            <v>Santa Marta (Mag)</v>
          </cell>
          <cell r="F250" t="str">
            <v>BANCO DE BOGOTA</v>
          </cell>
          <cell r="G250" t="str">
            <v>AHORROS</v>
          </cell>
        </row>
        <row r="251">
          <cell r="A251">
            <v>26825439</v>
          </cell>
          <cell r="B251" t="str">
            <v>TERNERA BONETT MARIA HERMENEGILDA</v>
          </cell>
          <cell r="C251" t="str">
            <v>Pivijay (Mag)</v>
          </cell>
          <cell r="D251">
            <v>471075218</v>
          </cell>
          <cell r="E251" t="str">
            <v>Santa Marta (Mag)</v>
          </cell>
          <cell r="F251" t="str">
            <v>BANCO DE BOGOTA</v>
          </cell>
          <cell r="G251" t="str">
            <v>AHORROS</v>
          </cell>
        </row>
        <row r="252">
          <cell r="A252">
            <v>26825472</v>
          </cell>
          <cell r="B252" t="str">
            <v>SAMPER DE MORALES LEONOR ROSALIA</v>
          </cell>
          <cell r="C252" t="str">
            <v>Pivijay (Mag)</v>
          </cell>
          <cell r="D252">
            <v>471075051</v>
          </cell>
          <cell r="E252" t="str">
            <v>Santa Marta (Mag)</v>
          </cell>
          <cell r="F252" t="str">
            <v>BANCO DE BOGOTA</v>
          </cell>
          <cell r="G252" t="str">
            <v>AHORROS</v>
          </cell>
        </row>
        <row r="253">
          <cell r="A253">
            <v>26825476</v>
          </cell>
          <cell r="B253" t="str">
            <v>BOLAÑO BROCHERO ERIS MARINA</v>
          </cell>
          <cell r="C253" t="str">
            <v>Pivijay (Mag)</v>
          </cell>
          <cell r="D253">
            <v>471075143</v>
          </cell>
          <cell r="E253" t="str">
            <v>Santa Marta (Mag)</v>
          </cell>
          <cell r="F253" t="str">
            <v>BANCO DE BOGOTA</v>
          </cell>
          <cell r="G253" t="str">
            <v>AHORROS</v>
          </cell>
        </row>
        <row r="254">
          <cell r="A254">
            <v>26825481</v>
          </cell>
          <cell r="B254" t="str">
            <v>MANGA DE LA HOZ JANETH CECILIA</v>
          </cell>
          <cell r="C254" t="str">
            <v>Pivijay (Mag)</v>
          </cell>
          <cell r="D254">
            <v>471074138</v>
          </cell>
          <cell r="E254" t="str">
            <v>Santa Marta (Mag)</v>
          </cell>
          <cell r="F254" t="str">
            <v>BANCO DE BOGOTA</v>
          </cell>
          <cell r="G254" t="str">
            <v>AHORROS</v>
          </cell>
        </row>
        <row r="255">
          <cell r="A255">
            <v>26825482</v>
          </cell>
          <cell r="B255" t="str">
            <v>COLLAZOS CASTAÑEDA CECILIA MARINA</v>
          </cell>
          <cell r="C255" t="str">
            <v>Pivijay (Mag)</v>
          </cell>
          <cell r="D255">
            <v>471048892</v>
          </cell>
          <cell r="E255" t="str">
            <v>Santa Marta (Mag)</v>
          </cell>
          <cell r="F255" t="str">
            <v>BANCO DE BOGOTA</v>
          </cell>
          <cell r="G255" t="str">
            <v>AHORROS</v>
          </cell>
        </row>
        <row r="256">
          <cell r="A256">
            <v>26825492</v>
          </cell>
          <cell r="B256" t="str">
            <v>OLIVERA DE SIMON EDILSA ESTHER</v>
          </cell>
          <cell r="C256" t="str">
            <v>Pivijay (Mag)</v>
          </cell>
          <cell r="D256">
            <v>471022608</v>
          </cell>
          <cell r="E256" t="str">
            <v>Santa Marta (Mag)</v>
          </cell>
          <cell r="F256" t="str">
            <v>BANCO DE BOGOTA</v>
          </cell>
          <cell r="G256" t="str">
            <v>AHORROS</v>
          </cell>
        </row>
        <row r="257">
          <cell r="A257">
            <v>26825517</v>
          </cell>
          <cell r="B257" t="str">
            <v>PEREZ CEBALLOS MARTHA LERIA</v>
          </cell>
          <cell r="C257" t="str">
            <v>Pivijay (Mag)</v>
          </cell>
          <cell r="D257">
            <v>471074427</v>
          </cell>
          <cell r="E257" t="str">
            <v>Santa Marta (Mag)</v>
          </cell>
          <cell r="F257" t="str">
            <v>BANCO DE BOGOTA</v>
          </cell>
          <cell r="G257" t="str">
            <v>AHORROS</v>
          </cell>
        </row>
        <row r="258">
          <cell r="A258">
            <v>26825532</v>
          </cell>
          <cell r="B258" t="str">
            <v>MOLINA CONSUEGRA YOMAIRA MARINA</v>
          </cell>
          <cell r="C258" t="str">
            <v>Pivijay (Mag)</v>
          </cell>
          <cell r="D258">
            <v>471016063</v>
          </cell>
          <cell r="E258" t="str">
            <v>Santa Marta (Mag)</v>
          </cell>
          <cell r="F258" t="str">
            <v>BANCO DE BOGOTA</v>
          </cell>
          <cell r="G258" t="str">
            <v>AHORROS</v>
          </cell>
        </row>
        <row r="259">
          <cell r="A259">
            <v>26825536</v>
          </cell>
          <cell r="B259" t="str">
            <v>CANTILLO MOLINA YOLANDA ISABEL</v>
          </cell>
          <cell r="C259" t="str">
            <v>Pivijay (Mag)</v>
          </cell>
          <cell r="D259">
            <v>471076042</v>
          </cell>
          <cell r="E259" t="str">
            <v>Santa Marta (Mag)</v>
          </cell>
          <cell r="F259" t="str">
            <v>BANCO DE BOGOTA</v>
          </cell>
          <cell r="G259" t="str">
            <v>AHORROS</v>
          </cell>
        </row>
        <row r="260">
          <cell r="A260">
            <v>26825557</v>
          </cell>
          <cell r="B260" t="str">
            <v>PEREZ POLO NERIS ESTHER</v>
          </cell>
          <cell r="C260" t="str">
            <v>Pivijay (Mag)</v>
          </cell>
          <cell r="D260">
            <v>471048405</v>
          </cell>
          <cell r="E260" t="str">
            <v>Santa Marta (Mag)</v>
          </cell>
          <cell r="F260" t="str">
            <v>BANCO DE BOGOTA</v>
          </cell>
          <cell r="G260" t="str">
            <v>AHORROS</v>
          </cell>
        </row>
        <row r="261">
          <cell r="A261">
            <v>26825578</v>
          </cell>
          <cell r="B261" t="str">
            <v>MOZO RODRIGUEZ ROSALIA EUGENIA</v>
          </cell>
          <cell r="C261" t="str">
            <v>Pivijay (Mag)</v>
          </cell>
          <cell r="D261">
            <v>471024935</v>
          </cell>
          <cell r="E261" t="str">
            <v>Santa Marta (Mag)</v>
          </cell>
          <cell r="F261" t="str">
            <v>BANCO DE BOGOTA</v>
          </cell>
          <cell r="G261" t="str">
            <v>AHORROS</v>
          </cell>
        </row>
        <row r="262">
          <cell r="A262">
            <v>26825598</v>
          </cell>
          <cell r="B262" t="str">
            <v>PEREZ BARRIOS INIRIDA ESTHER</v>
          </cell>
          <cell r="C262" t="str">
            <v>Pivijay (Mag)</v>
          </cell>
          <cell r="D262">
            <v>471074054</v>
          </cell>
          <cell r="E262" t="str">
            <v>Santa Marta (Mag)</v>
          </cell>
          <cell r="F262" t="str">
            <v>BANCO DE BOGOTA</v>
          </cell>
          <cell r="G262" t="str">
            <v>AHORROS</v>
          </cell>
        </row>
        <row r="263">
          <cell r="A263">
            <v>26825655</v>
          </cell>
          <cell r="B263" t="str">
            <v>PEREZ POLO NURYS</v>
          </cell>
          <cell r="C263" t="str">
            <v>Pivijay (Mag)</v>
          </cell>
          <cell r="D263">
            <v>471031385</v>
          </cell>
          <cell r="E263" t="str">
            <v>Santa Marta (Mag)</v>
          </cell>
          <cell r="F263" t="str">
            <v>BANCO DE BOGOTA</v>
          </cell>
          <cell r="G263" t="str">
            <v>AHORROS</v>
          </cell>
        </row>
        <row r="264">
          <cell r="A264">
            <v>26825660</v>
          </cell>
          <cell r="B264" t="str">
            <v>OROZCO PERTUZ ROSA ELINA</v>
          </cell>
          <cell r="C264" t="str">
            <v>Pivijay (Mag)</v>
          </cell>
          <cell r="D264">
            <v>471073940</v>
          </cell>
          <cell r="E264" t="str">
            <v>Santa Marta (Mag)</v>
          </cell>
          <cell r="F264" t="str">
            <v>BANCO DE BOGOTA</v>
          </cell>
          <cell r="G264" t="str">
            <v>AHORROS</v>
          </cell>
        </row>
        <row r="265">
          <cell r="A265">
            <v>26825672</v>
          </cell>
          <cell r="B265" t="str">
            <v>MERCADO MENDOZA CARMEN CECILIA</v>
          </cell>
          <cell r="C265" t="str">
            <v>Pivijay (Mag)</v>
          </cell>
          <cell r="D265">
            <v>471074906</v>
          </cell>
          <cell r="E265" t="str">
            <v>Santa Marta (Mag)</v>
          </cell>
          <cell r="F265" t="str">
            <v>BANCO DE BOGOTA</v>
          </cell>
          <cell r="G265" t="str">
            <v>AHORROS</v>
          </cell>
        </row>
        <row r="266">
          <cell r="A266">
            <v>26825681</v>
          </cell>
          <cell r="B266" t="str">
            <v>GONZALEZ PEREZ ELIZABETH</v>
          </cell>
          <cell r="C266" t="str">
            <v>Pivijay (Mag)</v>
          </cell>
          <cell r="D266">
            <v>471041715</v>
          </cell>
          <cell r="E266" t="str">
            <v>Santa Marta (Mag)</v>
          </cell>
          <cell r="F266" t="str">
            <v>BANCO DE BOGOTA</v>
          </cell>
          <cell r="G266" t="str">
            <v>AHORROS</v>
          </cell>
        </row>
        <row r="267">
          <cell r="A267">
            <v>26825689</v>
          </cell>
          <cell r="B267" t="str">
            <v>MANOTAS BONETT MATILDE LUCIA</v>
          </cell>
          <cell r="C267" t="str">
            <v>Pivijay (Mag)</v>
          </cell>
          <cell r="D267">
            <v>471076455</v>
          </cell>
          <cell r="E267" t="str">
            <v>Santa Marta (Mag)</v>
          </cell>
          <cell r="F267" t="str">
            <v>BANCO DE BOGOTA</v>
          </cell>
          <cell r="G267" t="str">
            <v>AHORROS</v>
          </cell>
        </row>
        <row r="268">
          <cell r="A268">
            <v>26825691</v>
          </cell>
          <cell r="B268" t="str">
            <v>PERTUZ PALACIO ROSA ISABEL</v>
          </cell>
          <cell r="C268" t="str">
            <v>Pivijay (Mag)</v>
          </cell>
          <cell r="D268">
            <v>471032631</v>
          </cell>
          <cell r="E268" t="str">
            <v>Santa Marta (Mag)</v>
          </cell>
          <cell r="F268" t="str">
            <v>BANCO DE BOGOTA</v>
          </cell>
          <cell r="G268" t="str">
            <v>AHORROS</v>
          </cell>
        </row>
        <row r="269">
          <cell r="A269">
            <v>26825692</v>
          </cell>
          <cell r="B269" t="str">
            <v>BOLAÑO CABRERA HILDA ESTHER</v>
          </cell>
          <cell r="C269" t="str">
            <v>Pivijay (Mag)</v>
          </cell>
          <cell r="D269">
            <v>471033662</v>
          </cell>
          <cell r="E269" t="str">
            <v>Santa Marta (Mag)</v>
          </cell>
          <cell r="F269" t="str">
            <v>BANCO DE BOGOTA</v>
          </cell>
          <cell r="G269" t="str">
            <v>AHORROS</v>
          </cell>
        </row>
        <row r="270">
          <cell r="A270">
            <v>26825701</v>
          </cell>
          <cell r="B270" t="str">
            <v>OROZCO BOLAÑO CARMEN JUDITH</v>
          </cell>
          <cell r="C270" t="str">
            <v>Pivijay (Mag)</v>
          </cell>
          <cell r="D270">
            <v>471075739</v>
          </cell>
          <cell r="E270" t="str">
            <v>Santa Marta (Mag)</v>
          </cell>
          <cell r="F270" t="str">
            <v>BANCO DE BOGOTA</v>
          </cell>
          <cell r="G270" t="str">
            <v>AHORROS</v>
          </cell>
        </row>
        <row r="271">
          <cell r="A271">
            <v>26825709</v>
          </cell>
          <cell r="B271" t="str">
            <v>MEZA PERTUZ FIDIA ELENA</v>
          </cell>
          <cell r="C271" t="str">
            <v>Pivijay (Mag)</v>
          </cell>
          <cell r="D271">
            <v>471059444</v>
          </cell>
          <cell r="E271" t="str">
            <v>Santa Marta (Mag)</v>
          </cell>
          <cell r="F271" t="str">
            <v>BANCO DE BOGOTA</v>
          </cell>
          <cell r="G271" t="str">
            <v>AHORROS</v>
          </cell>
        </row>
        <row r="272">
          <cell r="A272">
            <v>26825714</v>
          </cell>
          <cell r="B272" t="str">
            <v>PIZARRO OROZCO RITA DOLORES</v>
          </cell>
          <cell r="C272" t="str">
            <v>Pivijay (Mag)</v>
          </cell>
          <cell r="D272">
            <v>471073825</v>
          </cell>
          <cell r="E272" t="str">
            <v>Santa Marta (Mag)</v>
          </cell>
          <cell r="F272" t="str">
            <v>BANCO DE BOGOTA</v>
          </cell>
          <cell r="G272" t="str">
            <v>AHORROS</v>
          </cell>
        </row>
        <row r="273">
          <cell r="A273">
            <v>26825733</v>
          </cell>
          <cell r="B273" t="str">
            <v>CORTES BOLAÑO NUVIA</v>
          </cell>
          <cell r="C273" t="str">
            <v>Pivijay (Mag)</v>
          </cell>
          <cell r="D273">
            <v>471026807</v>
          </cell>
          <cell r="E273" t="str">
            <v>Santa Marta (Mag)</v>
          </cell>
          <cell r="F273" t="str">
            <v>BANCO DE BOGOTA</v>
          </cell>
          <cell r="G273" t="str">
            <v>AHORROS</v>
          </cell>
        </row>
        <row r="274">
          <cell r="A274">
            <v>26825912</v>
          </cell>
          <cell r="B274" t="str">
            <v>MARENCO SALAS AUDITH CECILIA</v>
          </cell>
          <cell r="C274" t="str">
            <v>El Pi#On (Mag)</v>
          </cell>
          <cell r="D274">
            <v>471092585</v>
          </cell>
          <cell r="E274" t="str">
            <v>Santa Marta (Mag)</v>
          </cell>
          <cell r="F274" t="str">
            <v>BANCO DE BOGOTA</v>
          </cell>
          <cell r="G274" t="str">
            <v>AHORROS</v>
          </cell>
        </row>
        <row r="275">
          <cell r="A275">
            <v>26826328</v>
          </cell>
          <cell r="B275" t="str">
            <v>CAMARGO PAEZ MARIA ANTONIA</v>
          </cell>
          <cell r="C275" t="str">
            <v>Fundacion (Mag)</v>
          </cell>
          <cell r="D275">
            <v>326273893</v>
          </cell>
          <cell r="E275" t="str">
            <v>Santa Marta (Mag)</v>
          </cell>
          <cell r="F275" t="str">
            <v>BANCO DE BOGOTA</v>
          </cell>
          <cell r="G275" t="str">
            <v>AHORROS</v>
          </cell>
        </row>
        <row r="276">
          <cell r="A276">
            <v>26831453</v>
          </cell>
          <cell r="B276" t="str">
            <v>MERCADO DE PALACIO LIGIA</v>
          </cell>
          <cell r="C276" t="str">
            <v>Pivijay (Mag)</v>
          </cell>
          <cell r="D276">
            <v>471076422</v>
          </cell>
          <cell r="E276" t="str">
            <v>Santa Marta (Mag)</v>
          </cell>
          <cell r="F276" t="str">
            <v>BANCO DE BOGOTA</v>
          </cell>
          <cell r="G276" t="str">
            <v>AHORROS</v>
          </cell>
        </row>
        <row r="277">
          <cell r="A277">
            <v>26879194</v>
          </cell>
          <cell r="B277" t="str">
            <v>TORRES OROZCO ISABEL MARIA</v>
          </cell>
          <cell r="C277" t="str">
            <v>Salamina (Mag)</v>
          </cell>
          <cell r="D277">
            <v>471111492</v>
          </cell>
          <cell r="E277" t="str">
            <v>Santa Marta (Mag)</v>
          </cell>
          <cell r="F277" t="str">
            <v>BANCO DE BOGOTA</v>
          </cell>
          <cell r="G277" t="str">
            <v>AHORROS</v>
          </cell>
        </row>
        <row r="278">
          <cell r="A278">
            <v>26879219</v>
          </cell>
          <cell r="B278" t="str">
            <v>YEJAS PABON JUANA ESPERANZA</v>
          </cell>
          <cell r="C278" t="str">
            <v>Salamina (Mag)</v>
          </cell>
          <cell r="D278">
            <v>471109512</v>
          </cell>
          <cell r="E278" t="str">
            <v>Santa Marta (Mag)</v>
          </cell>
          <cell r="F278" t="str">
            <v>BANCO DE BOGOTA</v>
          </cell>
          <cell r="G278" t="str">
            <v>AHORROS</v>
          </cell>
        </row>
        <row r="279">
          <cell r="A279">
            <v>26879479</v>
          </cell>
          <cell r="B279" t="str">
            <v>GONZALEZ CARRANZA ZOIRA EDITH</v>
          </cell>
          <cell r="C279" t="str">
            <v>El Pi#On (Mag)</v>
          </cell>
          <cell r="D279">
            <v>326245156</v>
          </cell>
          <cell r="E279" t="str">
            <v>Santa Marta (Mag)</v>
          </cell>
          <cell r="F279" t="str">
            <v>BANCO DE BOGOTA</v>
          </cell>
          <cell r="G279" t="str">
            <v>AHORROS</v>
          </cell>
        </row>
        <row r="280">
          <cell r="A280">
            <v>26879676</v>
          </cell>
          <cell r="B280" t="str">
            <v>TORRES VARGAS MIRELLA DE JESUS</v>
          </cell>
          <cell r="C280" t="str">
            <v>Salamina (Mag)</v>
          </cell>
          <cell r="D280">
            <v>471109991</v>
          </cell>
          <cell r="E280" t="str">
            <v>Santa Marta (Mag)</v>
          </cell>
          <cell r="F280" t="str">
            <v>BANCO DE BOGOTA</v>
          </cell>
          <cell r="G280" t="str">
            <v>AHORROS</v>
          </cell>
        </row>
        <row r="281">
          <cell r="A281">
            <v>26879758</v>
          </cell>
          <cell r="B281" t="str">
            <v>OROZCO SOLANO BERENICE JUDITH</v>
          </cell>
          <cell r="C281" t="str">
            <v>El Pi#On (Mag)</v>
          </cell>
          <cell r="D281">
            <v>471092999</v>
          </cell>
          <cell r="E281" t="str">
            <v>Santa Marta (Mag)</v>
          </cell>
          <cell r="F281" t="str">
            <v>BANCO DE BOGOTA</v>
          </cell>
          <cell r="G281" t="str">
            <v>AHORROS</v>
          </cell>
        </row>
        <row r="282">
          <cell r="A282">
            <v>26879988</v>
          </cell>
          <cell r="B282" t="str">
            <v>PABON CERVANTES AMPARO DEL SOCORRO</v>
          </cell>
          <cell r="C282" t="str">
            <v>Salamina (Mag)</v>
          </cell>
          <cell r="D282">
            <v>471051029</v>
          </cell>
          <cell r="E282" t="str">
            <v>Santa Marta (Mag)</v>
          </cell>
          <cell r="F282" t="str">
            <v>BANCO DE BOGOTA</v>
          </cell>
          <cell r="G282" t="str">
            <v>AHORROS</v>
          </cell>
        </row>
        <row r="283">
          <cell r="A283">
            <v>26880075</v>
          </cell>
          <cell r="B283" t="str">
            <v>LIDUEÑA BLANQUICETT YANELIS CECILIA</v>
          </cell>
          <cell r="C283" t="str">
            <v>Pivijay (Mag)</v>
          </cell>
          <cell r="D283">
            <v>471075432</v>
          </cell>
          <cell r="E283" t="str">
            <v>Santa Marta (Mag)</v>
          </cell>
          <cell r="F283" t="str">
            <v>BANCO DE BOGOTA</v>
          </cell>
          <cell r="G283" t="str">
            <v>AHORROS</v>
          </cell>
        </row>
        <row r="284">
          <cell r="A284">
            <v>26880191</v>
          </cell>
          <cell r="B284" t="str">
            <v>TORREGROZA DE LA HOZ NIDIA ESTHER</v>
          </cell>
          <cell r="C284" t="str">
            <v>Pivijay (Mag)</v>
          </cell>
          <cell r="D284">
            <v>471043844</v>
          </cell>
          <cell r="E284" t="str">
            <v>Santa Marta (Mag)</v>
          </cell>
          <cell r="F284" t="str">
            <v>BANCO DE BOGOTA</v>
          </cell>
          <cell r="G284" t="str">
            <v>AHORROS</v>
          </cell>
        </row>
        <row r="285">
          <cell r="A285">
            <v>26880594</v>
          </cell>
          <cell r="B285" t="str">
            <v>OROZCO OROZCO ENA CARMEN</v>
          </cell>
          <cell r="C285" t="str">
            <v>Pivijay (Mag)</v>
          </cell>
          <cell r="D285">
            <v>471075317</v>
          </cell>
          <cell r="E285" t="str">
            <v>Santa Marta (Mag)</v>
          </cell>
          <cell r="F285" t="str">
            <v>BANCO DE BOGOTA</v>
          </cell>
          <cell r="G285" t="str">
            <v>AHORROS</v>
          </cell>
        </row>
        <row r="286">
          <cell r="A286">
            <v>26880678</v>
          </cell>
          <cell r="B286" t="str">
            <v>MERCADO YEJAS YASMIN DE LOS MILAGROS</v>
          </cell>
          <cell r="C286" t="str">
            <v>El Pi#On (Mag)</v>
          </cell>
          <cell r="D286">
            <v>471093146</v>
          </cell>
          <cell r="E286" t="str">
            <v>Santa Marta (Mag)</v>
          </cell>
          <cell r="F286" t="str">
            <v>BANCO DE BOGOTA</v>
          </cell>
          <cell r="G286" t="str">
            <v>AHORROS</v>
          </cell>
        </row>
        <row r="287">
          <cell r="A287">
            <v>26880726</v>
          </cell>
          <cell r="B287" t="str">
            <v>OROZCO OROZCO SILVANA VITALIA</v>
          </cell>
          <cell r="C287" t="str">
            <v>El Pi#On (Mag)</v>
          </cell>
          <cell r="D287">
            <v>471070037</v>
          </cell>
          <cell r="E287" t="str">
            <v>El Pi#On (Mag)</v>
          </cell>
          <cell r="F287" t="str">
            <v>BANCO DE BOGOTA</v>
          </cell>
          <cell r="G287" t="str">
            <v>AHORROS</v>
          </cell>
        </row>
        <row r="288">
          <cell r="A288">
            <v>26881061</v>
          </cell>
          <cell r="B288" t="str">
            <v>TORRES CANTILLO LUCELIS MILENA</v>
          </cell>
          <cell r="C288" t="str">
            <v>Salamina (Mag)</v>
          </cell>
          <cell r="D288">
            <v>471157586</v>
          </cell>
          <cell r="E288" t="str">
            <v>Pivijay (Mag)</v>
          </cell>
          <cell r="F288" t="str">
            <v>BANCO DE BOGOTA</v>
          </cell>
          <cell r="G288" t="str">
            <v>AHORROS</v>
          </cell>
        </row>
        <row r="289">
          <cell r="A289">
            <v>26881316</v>
          </cell>
          <cell r="B289" t="str">
            <v>PERTUZ GONZALEZ ELENA VICTORIA</v>
          </cell>
          <cell r="C289" t="str">
            <v>Salamina (Mag)</v>
          </cell>
          <cell r="D289">
            <v>564640522</v>
          </cell>
          <cell r="E289" t="str">
            <v>Santa Marta (Mag)</v>
          </cell>
          <cell r="F289" t="str">
            <v>BANCO DE BOGOTA</v>
          </cell>
          <cell r="G289" t="str">
            <v>AHORROS</v>
          </cell>
        </row>
        <row r="290">
          <cell r="A290">
            <v>26882112</v>
          </cell>
          <cell r="B290" t="str">
            <v>POLO MAESTRE LUZMILA</v>
          </cell>
          <cell r="C290" t="str">
            <v>Pivijay (Mag)</v>
          </cell>
          <cell r="D290">
            <v>471073247</v>
          </cell>
          <cell r="E290" t="str">
            <v>Santa Marta (Mag)</v>
          </cell>
          <cell r="F290" t="str">
            <v>BANCO DE BOGOTA</v>
          </cell>
          <cell r="G290" t="str">
            <v>AHORROS</v>
          </cell>
        </row>
        <row r="291">
          <cell r="A291">
            <v>26883493</v>
          </cell>
          <cell r="B291" t="str">
            <v>JIMENEZ HERRERA DORALIS IBETH</v>
          </cell>
          <cell r="C291" t="str">
            <v>Fundacion (Mag)</v>
          </cell>
          <cell r="D291">
            <v>326253341</v>
          </cell>
          <cell r="E291" t="str">
            <v>Santa Marta (Mag)</v>
          </cell>
          <cell r="F291" t="str">
            <v>BANCO DE BOGOTA</v>
          </cell>
          <cell r="G291" t="str">
            <v>AHORROS</v>
          </cell>
        </row>
        <row r="292">
          <cell r="A292">
            <v>26909955</v>
          </cell>
          <cell r="B292" t="str">
            <v>CORTEZ BOLAÑO NORMA JOSEFA</v>
          </cell>
          <cell r="C292" t="str">
            <v>Pivijay (Mag)</v>
          </cell>
          <cell r="D292">
            <v>471045849</v>
          </cell>
          <cell r="E292" t="str">
            <v>Santa Marta (Mag)</v>
          </cell>
          <cell r="F292" t="str">
            <v>BANCO DE BOGOTA</v>
          </cell>
          <cell r="G292" t="str">
            <v>AHORROS</v>
          </cell>
        </row>
        <row r="293">
          <cell r="A293">
            <v>26911486</v>
          </cell>
          <cell r="B293" t="str">
            <v>RIVERA GUTIERREZ MARY LUZ</v>
          </cell>
          <cell r="C293" t="str">
            <v>Sitionuevo (Mag)</v>
          </cell>
          <cell r="D293">
            <v>564470359</v>
          </cell>
          <cell r="E293" t="str">
            <v>Santa Marta (Mag)</v>
          </cell>
          <cell r="F293" t="str">
            <v>BANCO DE BOGOTA</v>
          </cell>
          <cell r="G293" t="str">
            <v>AHORROS</v>
          </cell>
        </row>
        <row r="294">
          <cell r="A294">
            <v>32641685</v>
          </cell>
          <cell r="B294" t="str">
            <v>PACHECO CANTILLO ADA DEL SOCORRO</v>
          </cell>
          <cell r="C294" t="str">
            <v>Pivijay (Mag)</v>
          </cell>
          <cell r="D294">
            <v>471074609</v>
          </cell>
          <cell r="E294" t="str">
            <v>Santa Marta (Mag)</v>
          </cell>
          <cell r="F294" t="str">
            <v>BANCO DE BOGOTA</v>
          </cell>
          <cell r="G294" t="str">
            <v>AHORROS</v>
          </cell>
        </row>
        <row r="295">
          <cell r="A295">
            <v>32652840</v>
          </cell>
          <cell r="B295" t="str">
            <v>MEZA GOMEZ NORIS ESTHER</v>
          </cell>
          <cell r="C295" t="str">
            <v>Pivijay (Mag)</v>
          </cell>
          <cell r="D295">
            <v>471107649</v>
          </cell>
          <cell r="E295" t="str">
            <v>Santa Marta (Mag)</v>
          </cell>
          <cell r="F295" t="str">
            <v>BANCO DE BOGOTA</v>
          </cell>
          <cell r="G295" t="str">
            <v>AHORROS</v>
          </cell>
        </row>
        <row r="296">
          <cell r="A296">
            <v>32657443</v>
          </cell>
          <cell r="B296" t="str">
            <v>SANTODOMINGO CRESPO NELCY EDITH</v>
          </cell>
          <cell r="C296" t="str">
            <v>Pivijay (Mag)</v>
          </cell>
          <cell r="D296">
            <v>471074435</v>
          </cell>
          <cell r="E296" t="str">
            <v>Santa Marta (Mag)</v>
          </cell>
          <cell r="F296" t="str">
            <v>BANCO DE BOGOTA</v>
          </cell>
          <cell r="G296" t="str">
            <v>AHORROS</v>
          </cell>
        </row>
        <row r="297">
          <cell r="A297">
            <v>32658442</v>
          </cell>
          <cell r="B297" t="str">
            <v>ORTIZ SEVERINE YESENIA ESTHER</v>
          </cell>
          <cell r="C297" t="str">
            <v>Pivijay (Mag)</v>
          </cell>
          <cell r="D297">
            <v>471024976</v>
          </cell>
          <cell r="E297" t="str">
            <v>Santa Marta (Mag)</v>
          </cell>
          <cell r="F297" t="str">
            <v>BANCO DE BOGOTA</v>
          </cell>
          <cell r="G297" t="str">
            <v>AHORROS</v>
          </cell>
        </row>
        <row r="298">
          <cell r="A298">
            <v>32662622</v>
          </cell>
          <cell r="B298" t="str">
            <v>YANCE OROZCO ELUDIT JUDITH</v>
          </cell>
          <cell r="C298" t="str">
            <v>El Pi#On (Mag)</v>
          </cell>
          <cell r="D298">
            <v>471136564</v>
          </cell>
          <cell r="E298" t="str">
            <v>Santa Marta (Mag)</v>
          </cell>
          <cell r="F298" t="str">
            <v>BANCO DE BOGOTA</v>
          </cell>
          <cell r="G298" t="str">
            <v>AHORROS</v>
          </cell>
        </row>
        <row r="299">
          <cell r="A299">
            <v>32670164</v>
          </cell>
          <cell r="B299" t="str">
            <v>GONZALEZ PEREZ ISLAY CECILIA</v>
          </cell>
          <cell r="C299" t="str">
            <v>Pivijay (Mag)</v>
          </cell>
          <cell r="D299">
            <v>471037747</v>
          </cell>
          <cell r="E299" t="str">
            <v>Santa Marta (Mag)</v>
          </cell>
          <cell r="F299" t="str">
            <v>BANCO DE BOGOTA</v>
          </cell>
          <cell r="G299" t="str">
            <v>AHORROS</v>
          </cell>
        </row>
        <row r="300">
          <cell r="A300">
            <v>32676203</v>
          </cell>
          <cell r="B300" t="str">
            <v>CERA OROZCO ROSA ESTHER</v>
          </cell>
          <cell r="C300" t="str">
            <v>El Pi#On (Mag)</v>
          </cell>
          <cell r="D300">
            <v>471092510</v>
          </cell>
          <cell r="E300" t="str">
            <v>Santa Marta (Mag)</v>
          </cell>
          <cell r="F300" t="str">
            <v>BANCO DE BOGOTA</v>
          </cell>
          <cell r="G300" t="str">
            <v>AHORROS</v>
          </cell>
        </row>
        <row r="301">
          <cell r="A301">
            <v>32676260</v>
          </cell>
          <cell r="B301" t="str">
            <v>MOLINA CHARRIS DAISY ESTHER</v>
          </cell>
          <cell r="C301" t="str">
            <v>Pivijay (Mag)</v>
          </cell>
          <cell r="D301">
            <v>471076489</v>
          </cell>
          <cell r="E301" t="str">
            <v>Santa Marta (Mag)</v>
          </cell>
          <cell r="F301" t="str">
            <v>BANCO DE BOGOTA</v>
          </cell>
          <cell r="G301" t="str">
            <v>AHORROS</v>
          </cell>
        </row>
        <row r="302">
          <cell r="A302">
            <v>32690041</v>
          </cell>
          <cell r="B302" t="str">
            <v>POLO CASTRO NIDIS DEL SOCORRO</v>
          </cell>
          <cell r="C302" t="str">
            <v>Pivijay (Mag)</v>
          </cell>
          <cell r="D302">
            <v>471073106</v>
          </cell>
          <cell r="E302" t="str">
            <v>Santa Marta (Mag)</v>
          </cell>
          <cell r="F302" t="str">
            <v>BANCO DE BOGOTA</v>
          </cell>
          <cell r="G302" t="str">
            <v>AHORROS</v>
          </cell>
        </row>
        <row r="303">
          <cell r="A303">
            <v>32691481</v>
          </cell>
          <cell r="B303" t="str">
            <v>CASTAÑEDA RODRIGUEZ ESTHER EMILIA</v>
          </cell>
          <cell r="C303" t="str">
            <v>El Pi#On (Mag)</v>
          </cell>
          <cell r="D303">
            <v>471080820</v>
          </cell>
          <cell r="E303" t="str">
            <v>Santa Marta (Mag)</v>
          </cell>
          <cell r="F303" t="str">
            <v>BANCO DE BOGOTA</v>
          </cell>
          <cell r="G303" t="str">
            <v>AHORROS</v>
          </cell>
        </row>
        <row r="304">
          <cell r="A304">
            <v>32708820</v>
          </cell>
          <cell r="B304" t="str">
            <v>SALAS ALI SOCORRO DEL CARMEN</v>
          </cell>
          <cell r="C304" t="str">
            <v>El Pi#On (Mag)</v>
          </cell>
          <cell r="D304">
            <v>471136598</v>
          </cell>
          <cell r="E304" t="str">
            <v>Santa Marta (Mag)</v>
          </cell>
          <cell r="F304" t="str">
            <v>BANCO DE BOGOTA</v>
          </cell>
          <cell r="G304" t="str">
            <v>AHORROS</v>
          </cell>
        </row>
        <row r="305">
          <cell r="A305">
            <v>32713777</v>
          </cell>
          <cell r="B305" t="str">
            <v>ROPAIN LOBO NITZA MARY</v>
          </cell>
          <cell r="C305" t="str">
            <v>Pivijay (Mag)</v>
          </cell>
          <cell r="D305">
            <v>471063792</v>
          </cell>
          <cell r="E305" t="str">
            <v>Santa Marta (Mag)</v>
          </cell>
          <cell r="F305" t="str">
            <v>BANCO DE BOGOTA</v>
          </cell>
          <cell r="G305" t="str">
            <v>AHORROS</v>
          </cell>
        </row>
        <row r="306">
          <cell r="A306">
            <v>32721322</v>
          </cell>
          <cell r="B306" t="str">
            <v>CABALLERO CABALLERO AURA</v>
          </cell>
          <cell r="C306" t="str">
            <v>Pivijay (Mag)</v>
          </cell>
          <cell r="D306">
            <v>471055186</v>
          </cell>
          <cell r="E306" t="str">
            <v>Santa Marta (Mag)</v>
          </cell>
          <cell r="F306" t="str">
            <v>BANCO DE BOGOTA</v>
          </cell>
          <cell r="G306" t="str">
            <v>AHORROS</v>
          </cell>
        </row>
        <row r="307">
          <cell r="A307">
            <v>32727125</v>
          </cell>
          <cell r="B307" t="str">
            <v>VIZCAINO DE LA HOZ PIEDAD DEL CARMEN</v>
          </cell>
          <cell r="C307" t="str">
            <v>Pivijay (Mag)</v>
          </cell>
          <cell r="D307">
            <v>471073692</v>
          </cell>
          <cell r="E307" t="str">
            <v>Santa Marta (Mag)</v>
          </cell>
          <cell r="F307" t="str">
            <v>BANCO DE BOGOTA</v>
          </cell>
          <cell r="G307" t="str">
            <v>AHORROS</v>
          </cell>
        </row>
        <row r="308">
          <cell r="A308">
            <v>32732787</v>
          </cell>
          <cell r="B308" t="str">
            <v>VIZCAINO MANCILLA NORIS</v>
          </cell>
          <cell r="C308" t="str">
            <v>El Reten (Mag)</v>
          </cell>
          <cell r="D308">
            <v>326304748</v>
          </cell>
          <cell r="E308" t="str">
            <v>Santa Marta (Mag)</v>
          </cell>
          <cell r="F308" t="str">
            <v>BANCO DE BOGOTA</v>
          </cell>
          <cell r="G308" t="str">
            <v>AHORROS</v>
          </cell>
        </row>
        <row r="309">
          <cell r="A309">
            <v>32830292</v>
          </cell>
          <cell r="B309" t="str">
            <v>VALLE CANTILLO LILIANA CENITH</v>
          </cell>
          <cell r="C309" t="str">
            <v>Pivijay (Mag)</v>
          </cell>
          <cell r="D309">
            <v>471062265</v>
          </cell>
          <cell r="E309" t="str">
            <v>Santa Marta (Mag)</v>
          </cell>
          <cell r="F309" t="str">
            <v>BANCO DE BOGOTA</v>
          </cell>
          <cell r="G309" t="str">
            <v>AHORROS</v>
          </cell>
        </row>
        <row r="310">
          <cell r="A310">
            <v>32843366</v>
          </cell>
          <cell r="B310" t="str">
            <v>ROPAIN CABALLERO YOSMAR</v>
          </cell>
          <cell r="C310" t="str">
            <v>Pivijay (Mag)</v>
          </cell>
          <cell r="D310">
            <v>471089300</v>
          </cell>
          <cell r="E310" t="str">
            <v>Pivijay (Mag)</v>
          </cell>
          <cell r="F310" t="str">
            <v>BANCO DE BOGOTA</v>
          </cell>
          <cell r="G310" t="str">
            <v>AHORROS</v>
          </cell>
        </row>
        <row r="311">
          <cell r="A311">
            <v>32847102</v>
          </cell>
          <cell r="B311" t="str">
            <v>VILLA MONTERO EDNA FABIOLA</v>
          </cell>
          <cell r="C311" t="str">
            <v>Pivijay (Mag)</v>
          </cell>
          <cell r="D311">
            <v>471076877</v>
          </cell>
          <cell r="E311" t="str">
            <v>Santa Marta (Mag)</v>
          </cell>
          <cell r="F311" t="str">
            <v>BANCO DE BOGOTA</v>
          </cell>
          <cell r="G311" t="str">
            <v>AHORROS</v>
          </cell>
        </row>
        <row r="312">
          <cell r="A312">
            <v>32847108</v>
          </cell>
          <cell r="B312" t="str">
            <v>DE LA HOZ VILLA YOMAIRA SENITT</v>
          </cell>
          <cell r="C312" t="str">
            <v>Pivijay (Mag)</v>
          </cell>
          <cell r="D312">
            <v>471076950</v>
          </cell>
          <cell r="E312" t="str">
            <v>Santa Marta (Mag)</v>
          </cell>
          <cell r="F312" t="str">
            <v>BANCO DE BOGOTA</v>
          </cell>
          <cell r="G312" t="str">
            <v>AHORROS</v>
          </cell>
        </row>
        <row r="313">
          <cell r="A313">
            <v>32847764</v>
          </cell>
          <cell r="B313" t="str">
            <v>TOLOZA CERVANTES ZULIS MERCEDES</v>
          </cell>
          <cell r="C313" t="str">
            <v>Pivijay (Mag)</v>
          </cell>
          <cell r="D313">
            <v>471036442</v>
          </cell>
          <cell r="E313" t="str">
            <v>Santa Marta (Mag)</v>
          </cell>
          <cell r="F313" t="str">
            <v>BANCO DE BOGOTA</v>
          </cell>
          <cell r="G313" t="str">
            <v>AHORROS</v>
          </cell>
        </row>
        <row r="314">
          <cell r="A314">
            <v>32851603</v>
          </cell>
          <cell r="B314" t="str">
            <v>GONZALEZ BARRIOS GLORIA ISABEL</v>
          </cell>
          <cell r="C314" t="str">
            <v>Pivijay (Mag)</v>
          </cell>
          <cell r="D314">
            <v>471132506</v>
          </cell>
          <cell r="E314" t="str">
            <v>Pivijay (Mag)</v>
          </cell>
          <cell r="F314" t="str">
            <v>BANCO DE BOGOTA</v>
          </cell>
          <cell r="G314" t="str">
            <v>AHORROS</v>
          </cell>
        </row>
        <row r="315">
          <cell r="A315">
            <v>32856115</v>
          </cell>
          <cell r="B315" t="str">
            <v>ORTIZ CALVO PRISCILA ESTELA</v>
          </cell>
          <cell r="C315" t="str">
            <v>Pivijay (Mag)</v>
          </cell>
          <cell r="D315">
            <v>326112992</v>
          </cell>
          <cell r="E315" t="str">
            <v>Santa Marta (Mag)</v>
          </cell>
          <cell r="F315" t="str">
            <v>BANCO DE BOGOTA</v>
          </cell>
          <cell r="G315" t="str">
            <v>AHORROS</v>
          </cell>
        </row>
        <row r="316">
          <cell r="A316">
            <v>32863985</v>
          </cell>
          <cell r="B316" t="str">
            <v>POLO PALMERA JASMIN SOFIA</v>
          </cell>
          <cell r="C316" t="str">
            <v>Pivijay (Mag)</v>
          </cell>
          <cell r="D316">
            <v>471073536</v>
          </cell>
          <cell r="E316" t="str">
            <v>Santa Marta (Mag)</v>
          </cell>
          <cell r="F316" t="str">
            <v>BANCO DE BOGOTA</v>
          </cell>
          <cell r="G316" t="str">
            <v>AHORROS</v>
          </cell>
        </row>
        <row r="317">
          <cell r="A317">
            <v>32864299</v>
          </cell>
          <cell r="B317" t="str">
            <v>AVILA GUETTE SUTY MIRELLA</v>
          </cell>
          <cell r="C317" t="str">
            <v>Aracataca (Mag)</v>
          </cell>
          <cell r="D317">
            <v>326283470</v>
          </cell>
          <cell r="E317" t="str">
            <v>Santa Marta (Mag)</v>
          </cell>
          <cell r="F317" t="str">
            <v>BANCO DE BOGOTA</v>
          </cell>
          <cell r="G317" t="str">
            <v>AHORROS</v>
          </cell>
        </row>
        <row r="318">
          <cell r="A318">
            <v>32871298</v>
          </cell>
          <cell r="B318" t="str">
            <v>CABALLERO CERVANTES LETICIA LEONOR</v>
          </cell>
          <cell r="C318" t="str">
            <v>Salamina (Mag)</v>
          </cell>
          <cell r="D318">
            <v>387106578</v>
          </cell>
          <cell r="E318" t="str">
            <v>Santa Marta (Mag)</v>
          </cell>
          <cell r="F318" t="str">
            <v>BANCO DE BOGOTA</v>
          </cell>
          <cell r="G318" t="str">
            <v>AHORROS</v>
          </cell>
        </row>
        <row r="319">
          <cell r="A319">
            <v>32882036</v>
          </cell>
          <cell r="B319" t="str">
            <v>BOLAÑO GOMEZ YENY JUDITH</v>
          </cell>
          <cell r="C319" t="str">
            <v>Pivijay (Mag)</v>
          </cell>
          <cell r="D319">
            <v>471111856</v>
          </cell>
          <cell r="E319" t="str">
            <v>Pivijay (Mag)</v>
          </cell>
          <cell r="F319" t="str">
            <v>BANCO DE BOGOTA</v>
          </cell>
          <cell r="G319" t="str">
            <v>AHORROS</v>
          </cell>
        </row>
        <row r="320">
          <cell r="A320">
            <v>32886870</v>
          </cell>
          <cell r="B320" t="str">
            <v>CALVO BLANQUICETT YULDIS MARINA</v>
          </cell>
          <cell r="C320" t="str">
            <v>Salamina (Mag)</v>
          </cell>
          <cell r="D320">
            <v>471150680</v>
          </cell>
          <cell r="E320" t="str">
            <v>Santa Marta (Mag)</v>
          </cell>
          <cell r="F320" t="str">
            <v>BANCO DE BOGOTA</v>
          </cell>
          <cell r="G320" t="str">
            <v>AHORROS</v>
          </cell>
        </row>
        <row r="321">
          <cell r="A321">
            <v>33147656</v>
          </cell>
          <cell r="B321" t="str">
            <v>RICO GOMEZ BELEN</v>
          </cell>
          <cell r="C321" t="str">
            <v>El Pi#On (Mag)</v>
          </cell>
          <cell r="D321">
            <v>471092072</v>
          </cell>
          <cell r="E321" t="str">
            <v>Santa Marta (Mag)</v>
          </cell>
          <cell r="F321" t="str">
            <v>BANCO DE BOGOTA</v>
          </cell>
          <cell r="G321" t="str">
            <v>AHORROS</v>
          </cell>
        </row>
        <row r="322">
          <cell r="A322">
            <v>33174271</v>
          </cell>
          <cell r="B322" t="str">
            <v>BRITTO GARCIA LADIS</v>
          </cell>
          <cell r="C322" t="str">
            <v>Pivijay (Mag)</v>
          </cell>
          <cell r="D322">
            <v>471005884</v>
          </cell>
          <cell r="E322" t="str">
            <v>Santa Marta (Mag)</v>
          </cell>
          <cell r="F322" t="str">
            <v>BANCO DE BOGOTA</v>
          </cell>
          <cell r="G322" t="str">
            <v>AHORROS</v>
          </cell>
        </row>
        <row r="323">
          <cell r="A323">
            <v>35113906</v>
          </cell>
          <cell r="B323" t="str">
            <v>SEGURA GUEVARA YENY DEL CARMEN</v>
          </cell>
          <cell r="C323" t="str">
            <v>Fundacion (Mag)</v>
          </cell>
          <cell r="D323">
            <v>436211114</v>
          </cell>
          <cell r="E323" t="str">
            <v>Santa Marta (Mag)</v>
          </cell>
          <cell r="F323" t="str">
            <v>BANCO DE BOGOTA</v>
          </cell>
          <cell r="G323" t="str">
            <v>AHORROS</v>
          </cell>
        </row>
        <row r="324">
          <cell r="A324">
            <v>36454854</v>
          </cell>
          <cell r="B324" t="str">
            <v>MARTINEZ ROMO CIELO DEL SOCORRO</v>
          </cell>
          <cell r="C324" t="str">
            <v>Fundacion (Mag)</v>
          </cell>
          <cell r="D324">
            <v>326262508</v>
          </cell>
          <cell r="E324" t="str">
            <v>Santa Marta (Mag)</v>
          </cell>
          <cell r="F324" t="str">
            <v>BANCO DE BOGOTA</v>
          </cell>
          <cell r="G324" t="str">
            <v>AHORROS</v>
          </cell>
        </row>
        <row r="325">
          <cell r="A325">
            <v>36454877</v>
          </cell>
          <cell r="B325" t="str">
            <v>GOMEZ FONTALVO VICKY JOHANA</v>
          </cell>
          <cell r="C325" t="str">
            <v>Fundacion (Mag)</v>
          </cell>
          <cell r="D325">
            <v>326275484</v>
          </cell>
          <cell r="E325" t="str">
            <v>Santa Marta (Mag)</v>
          </cell>
          <cell r="F325" t="str">
            <v>BANCO DE BOGOTA</v>
          </cell>
          <cell r="G325" t="str">
            <v>AHORROS</v>
          </cell>
        </row>
        <row r="326">
          <cell r="A326">
            <v>36532013</v>
          </cell>
          <cell r="B326" t="str">
            <v>MONTENEGRO DE PERTUZ ALBA DENYS</v>
          </cell>
          <cell r="C326" t="str">
            <v>Pivijay (Mag)</v>
          </cell>
          <cell r="D326">
            <v>471044149</v>
          </cell>
          <cell r="E326" t="str">
            <v>Santa Marta (Mag)</v>
          </cell>
          <cell r="F326" t="str">
            <v>BANCO DE BOGOTA</v>
          </cell>
          <cell r="G326" t="str">
            <v>AHORROS</v>
          </cell>
        </row>
        <row r="327">
          <cell r="A327">
            <v>36532719</v>
          </cell>
          <cell r="B327" t="str">
            <v>PERTUZ DE GAMERO CARMEN ALICIA</v>
          </cell>
          <cell r="C327" t="str">
            <v>Pivijay (Mag)</v>
          </cell>
          <cell r="D327">
            <v>471072231</v>
          </cell>
          <cell r="E327" t="str">
            <v>Santa Marta (Mag)</v>
          </cell>
          <cell r="F327" t="str">
            <v>BANCO DE BOGOTA</v>
          </cell>
          <cell r="G327" t="str">
            <v>AHORROS</v>
          </cell>
        </row>
        <row r="328">
          <cell r="A328">
            <v>36549136</v>
          </cell>
          <cell r="B328" t="str">
            <v>GIL JARABA JUDITH</v>
          </cell>
          <cell r="C328" t="str">
            <v>Pivijay (Mag)</v>
          </cell>
          <cell r="D328">
            <v>471063404</v>
          </cell>
          <cell r="E328" t="str">
            <v>Santa Marta (Mag)</v>
          </cell>
          <cell r="F328" t="str">
            <v>BANCO DE BOGOTA</v>
          </cell>
          <cell r="G328" t="str">
            <v>AHORROS</v>
          </cell>
        </row>
        <row r="329">
          <cell r="A329">
            <v>36552470</v>
          </cell>
          <cell r="B329" t="str">
            <v>RODRIGUEZ VARGAS MARTHA CECILIA</v>
          </cell>
          <cell r="C329" t="str">
            <v>Pivijay (Mag)</v>
          </cell>
          <cell r="D329">
            <v>471074062</v>
          </cell>
          <cell r="E329" t="str">
            <v>Santa Marta (Mag)</v>
          </cell>
          <cell r="F329" t="str">
            <v>BANCO DE BOGOTA</v>
          </cell>
          <cell r="G329" t="str">
            <v>AHORROS</v>
          </cell>
        </row>
        <row r="330">
          <cell r="A330">
            <v>36555544</v>
          </cell>
          <cell r="B330" t="str">
            <v>CHARRIS VELASCO SIDA LUZ</v>
          </cell>
          <cell r="C330" t="str">
            <v>Algarrobo (Mag)</v>
          </cell>
          <cell r="D330">
            <v>326273737</v>
          </cell>
          <cell r="E330" t="str">
            <v>Santa Marta (Mag)</v>
          </cell>
          <cell r="F330" t="str">
            <v>BANCO DE BOGOTA</v>
          </cell>
          <cell r="G330" t="str">
            <v>AHORROS</v>
          </cell>
        </row>
        <row r="331">
          <cell r="A331">
            <v>36556237</v>
          </cell>
          <cell r="B331" t="str">
            <v>CASTAÑEDA DE LA CRUZ ESTHER MARIA</v>
          </cell>
          <cell r="C331" t="str">
            <v>Pivijay (Mag)</v>
          </cell>
          <cell r="D331">
            <v>471042820</v>
          </cell>
          <cell r="E331" t="str">
            <v>Santa Marta (Mag)</v>
          </cell>
          <cell r="F331" t="str">
            <v>BANCO DE BOGOTA</v>
          </cell>
          <cell r="G331" t="str">
            <v>AHORROS</v>
          </cell>
        </row>
        <row r="332">
          <cell r="A332">
            <v>36557552</v>
          </cell>
          <cell r="B332" t="str">
            <v>PALACIO LOBATO AGUSTINA ESTHER</v>
          </cell>
          <cell r="C332" t="str">
            <v>Pivijay (Mag)</v>
          </cell>
          <cell r="D332">
            <v>471075630</v>
          </cell>
          <cell r="E332" t="str">
            <v>Santa Marta (Mag)</v>
          </cell>
          <cell r="F332" t="str">
            <v>BANCO DE BOGOTA</v>
          </cell>
          <cell r="G332" t="str">
            <v>AHORROS</v>
          </cell>
        </row>
        <row r="333">
          <cell r="A333">
            <v>36558547</v>
          </cell>
          <cell r="B333" t="str">
            <v>LIDUEÑAS HERNANDEZ ISABEL SEGUNDA</v>
          </cell>
          <cell r="C333" t="str">
            <v>El Pi#On (Mag)</v>
          </cell>
          <cell r="D333">
            <v>471136572</v>
          </cell>
          <cell r="E333" t="str">
            <v>Santa Marta (Mag)</v>
          </cell>
          <cell r="F333" t="str">
            <v>BANCO DE BOGOTA</v>
          </cell>
          <cell r="G333" t="str">
            <v>AHORROS</v>
          </cell>
        </row>
        <row r="334">
          <cell r="A334">
            <v>36560106</v>
          </cell>
          <cell r="B334" t="str">
            <v>ROMO SALAS MARCIA PATRICIA</v>
          </cell>
          <cell r="C334" t="str">
            <v>Pivijay (Mag)</v>
          </cell>
          <cell r="D334">
            <v>471038380</v>
          </cell>
          <cell r="E334" t="str">
            <v>Santa Marta (Mag)</v>
          </cell>
          <cell r="F334" t="str">
            <v>BANCO DE BOGOTA</v>
          </cell>
          <cell r="G334" t="str">
            <v>AHORROS</v>
          </cell>
        </row>
        <row r="335">
          <cell r="A335">
            <v>36561567</v>
          </cell>
          <cell r="B335" t="str">
            <v>YANCY OROZCO NEILA MARIA</v>
          </cell>
          <cell r="C335" t="str">
            <v>Pivijay (Mag)</v>
          </cell>
          <cell r="D335">
            <v>471051342</v>
          </cell>
          <cell r="E335" t="str">
            <v>Santa Marta (Mag)</v>
          </cell>
          <cell r="F335" t="str">
            <v>BANCO DE BOGOTA</v>
          </cell>
          <cell r="G335" t="str">
            <v>AHORROS</v>
          </cell>
        </row>
        <row r="336">
          <cell r="A336">
            <v>36562077</v>
          </cell>
          <cell r="B336" t="str">
            <v>CANTILLO OROZCO ANA CARMEN</v>
          </cell>
          <cell r="C336" t="str">
            <v>El Pi#On (Mag)</v>
          </cell>
          <cell r="D336">
            <v>471092205</v>
          </cell>
          <cell r="E336" t="str">
            <v>Santa Marta (Mag)</v>
          </cell>
          <cell r="F336" t="str">
            <v>BANCO DE BOGOTA</v>
          </cell>
          <cell r="G336" t="str">
            <v>AHORROS</v>
          </cell>
        </row>
        <row r="337">
          <cell r="A337">
            <v>36564490</v>
          </cell>
          <cell r="B337" t="str">
            <v>GONZALEZ PERTUZ LUZ MARINA</v>
          </cell>
          <cell r="C337" t="str">
            <v>Pivijay (Mag)</v>
          </cell>
          <cell r="D337">
            <v>471027359</v>
          </cell>
          <cell r="E337" t="str">
            <v>Santa Marta (Mag)</v>
          </cell>
          <cell r="F337" t="str">
            <v>BANCO DE BOGOTA</v>
          </cell>
          <cell r="G337" t="str">
            <v>AHORROS</v>
          </cell>
        </row>
        <row r="338">
          <cell r="A338">
            <v>36575585</v>
          </cell>
          <cell r="B338" t="str">
            <v>SPADAFORA DE NOGUERA MAYLEND</v>
          </cell>
          <cell r="C338" t="str">
            <v>Fundacion (Mag)</v>
          </cell>
          <cell r="D338">
            <v>326228004</v>
          </cell>
          <cell r="E338" t="str">
            <v>Santa Marta (Mag)</v>
          </cell>
          <cell r="F338" t="str">
            <v>BANCO DE BOGOTA</v>
          </cell>
          <cell r="G338" t="str">
            <v>AHORROS</v>
          </cell>
        </row>
        <row r="339">
          <cell r="A339">
            <v>36592985</v>
          </cell>
          <cell r="B339" t="str">
            <v>ROMERO DAZA YAGNIDYS DE LIBIA</v>
          </cell>
          <cell r="C339" t="str">
            <v>Fundacion (Mag)</v>
          </cell>
          <cell r="D339">
            <v>326229101</v>
          </cell>
          <cell r="E339" t="str">
            <v>Santa Marta (Mag)</v>
          </cell>
          <cell r="F339" t="str">
            <v>BANCO DE BOGOTA</v>
          </cell>
          <cell r="G339" t="str">
            <v>AHORROS</v>
          </cell>
        </row>
        <row r="340">
          <cell r="A340">
            <v>36623128</v>
          </cell>
          <cell r="B340" t="str">
            <v>VEGA JULIO ESMERALDA</v>
          </cell>
          <cell r="C340" t="str">
            <v>Piji#O Del Carmen (Mag)</v>
          </cell>
          <cell r="D340">
            <v>183248459</v>
          </cell>
          <cell r="E340" t="str">
            <v>Santa Marta (Mag)</v>
          </cell>
          <cell r="F340" t="str">
            <v>BANCO DE BOGOTA</v>
          </cell>
          <cell r="G340" t="str">
            <v>AHORROS</v>
          </cell>
        </row>
        <row r="341">
          <cell r="A341">
            <v>36721166</v>
          </cell>
          <cell r="B341" t="str">
            <v>CHAVES OBREGON LAURA MILENA</v>
          </cell>
          <cell r="C341" t="str">
            <v>Pivijay (Mag)</v>
          </cell>
          <cell r="D341">
            <v>564455236</v>
          </cell>
          <cell r="E341" t="str">
            <v>Santa Marta (Mag)</v>
          </cell>
          <cell r="F341" t="str">
            <v>BANCO DE BOGOTA</v>
          </cell>
          <cell r="G341" t="str">
            <v>AHORROS</v>
          </cell>
        </row>
        <row r="342">
          <cell r="A342">
            <v>39002327</v>
          </cell>
          <cell r="B342" t="str">
            <v>CALABRIA  PILAR DE JESUS</v>
          </cell>
          <cell r="C342" t="str">
            <v>Zona Bananera (Mag)</v>
          </cell>
          <cell r="D342">
            <v>220240733</v>
          </cell>
          <cell r="E342" t="str">
            <v>Cienaga (Mag)</v>
          </cell>
          <cell r="F342" t="str">
            <v>BANCO DE BOGOTA</v>
          </cell>
          <cell r="G342" t="str">
            <v>AHORROS</v>
          </cell>
        </row>
        <row r="343">
          <cell r="A343">
            <v>39003512</v>
          </cell>
          <cell r="B343" t="str">
            <v>MELENDEZ CANTILLO ARELIS ESTER</v>
          </cell>
          <cell r="C343" t="str">
            <v>Aracataca (Mag)</v>
          </cell>
          <cell r="D343">
            <v>439032855</v>
          </cell>
          <cell r="E343" t="str">
            <v>Santa Marta (Mag)</v>
          </cell>
          <cell r="F343" t="str">
            <v>BANCO DE BOGOTA</v>
          </cell>
          <cell r="G343" t="str">
            <v>AHORROS</v>
          </cell>
        </row>
        <row r="344">
          <cell r="A344">
            <v>39008395</v>
          </cell>
          <cell r="B344" t="str">
            <v>EGEA DE PERTUZ ROSALBA</v>
          </cell>
          <cell r="C344" t="str">
            <v>Pivijay (Mag)</v>
          </cell>
          <cell r="D344">
            <v>471074344</v>
          </cell>
          <cell r="E344" t="str">
            <v>Santa Marta (Mag)</v>
          </cell>
          <cell r="F344" t="str">
            <v>BANCO DE BOGOTA</v>
          </cell>
          <cell r="G344" t="str">
            <v>AHORROS</v>
          </cell>
        </row>
        <row r="345">
          <cell r="A345">
            <v>39016016</v>
          </cell>
          <cell r="B345" t="str">
            <v>VASQUEZ GARCIA LUZ MINELLYS</v>
          </cell>
          <cell r="C345" t="str">
            <v>El Banco (Mag)</v>
          </cell>
          <cell r="D345">
            <v>284141488</v>
          </cell>
          <cell r="E345" t="str">
            <v>Santa Marta (Mag)</v>
          </cell>
          <cell r="F345" t="str">
            <v>BANCO DE BOGOTA</v>
          </cell>
          <cell r="G345" t="str">
            <v>AHORROS</v>
          </cell>
        </row>
        <row r="346">
          <cell r="A346">
            <v>39018589</v>
          </cell>
          <cell r="B346" t="str">
            <v>LUQUE PICALUA MARIA CONCEPCION</v>
          </cell>
          <cell r="C346" t="str">
            <v>El Banco (Mag)</v>
          </cell>
          <cell r="D346">
            <v>284098449</v>
          </cell>
          <cell r="E346" t="str">
            <v>El Banco (Mag)</v>
          </cell>
          <cell r="F346" t="str">
            <v>BANCO DE BOGOTA</v>
          </cell>
          <cell r="G346" t="str">
            <v>AHORROS</v>
          </cell>
        </row>
        <row r="347">
          <cell r="A347">
            <v>39019182</v>
          </cell>
          <cell r="B347" t="str">
            <v>DIAZ SEPULVEDA MARYORIS</v>
          </cell>
          <cell r="C347" t="str">
            <v>El Banco (Mag)</v>
          </cell>
          <cell r="D347">
            <v>284228491</v>
          </cell>
          <cell r="E347" t="str">
            <v>Santa Marta (Mag)</v>
          </cell>
          <cell r="F347" t="str">
            <v>BANCO DE BOGOTA</v>
          </cell>
          <cell r="G347" t="str">
            <v>AHORROS</v>
          </cell>
        </row>
        <row r="348">
          <cell r="A348">
            <v>39020939</v>
          </cell>
          <cell r="B348" t="str">
            <v>MENDOZA BELEÑO BERLEDIZ</v>
          </cell>
          <cell r="C348" t="str">
            <v>El Banco (Mag)</v>
          </cell>
          <cell r="D348">
            <v>284225133</v>
          </cell>
          <cell r="E348" t="str">
            <v>El Banco (Mag)</v>
          </cell>
          <cell r="F348" t="str">
            <v>BANCO DE BOGOTA</v>
          </cell>
          <cell r="G348" t="str">
            <v>AHORROS</v>
          </cell>
        </row>
        <row r="349">
          <cell r="A349">
            <v>39046273</v>
          </cell>
          <cell r="B349" t="str">
            <v>SALGADO MENDOZA CARMEN JULIA</v>
          </cell>
          <cell r="C349" t="str">
            <v>Pivijay (Mag)</v>
          </cell>
          <cell r="D349">
            <v>471086900</v>
          </cell>
          <cell r="E349" t="str">
            <v>Pivijay (Mag)</v>
          </cell>
          <cell r="F349" t="str">
            <v>BANCO DE BOGOTA</v>
          </cell>
          <cell r="G349" t="str">
            <v>AHORROS</v>
          </cell>
        </row>
        <row r="350">
          <cell r="A350">
            <v>39067214</v>
          </cell>
          <cell r="B350" t="str">
            <v>ARIAS PASOS MARELLYS ESTHER</v>
          </cell>
          <cell r="C350" t="str">
            <v>Ariguani (El Dificil) (Mag)</v>
          </cell>
          <cell r="D350">
            <v>220240618</v>
          </cell>
          <cell r="E350" t="str">
            <v>Santa Marta (Mag)</v>
          </cell>
          <cell r="F350" t="str">
            <v>BANCO DE BOGOTA</v>
          </cell>
          <cell r="G350" t="str">
            <v>AHORROS</v>
          </cell>
        </row>
        <row r="351">
          <cell r="A351">
            <v>39144010</v>
          </cell>
          <cell r="B351" t="str">
            <v>GONZALEZ PEREZ EDITH ELENA</v>
          </cell>
          <cell r="C351" t="str">
            <v>Fundacion (Mag)</v>
          </cell>
          <cell r="D351">
            <v>326238169</v>
          </cell>
          <cell r="E351" t="str">
            <v>Santa Marta (Mag)</v>
          </cell>
          <cell r="F351" t="str">
            <v>BANCO DE BOGOTA</v>
          </cell>
          <cell r="G351" t="str">
            <v>AHORROS</v>
          </cell>
        </row>
        <row r="352">
          <cell r="A352">
            <v>39666578</v>
          </cell>
          <cell r="B352" t="str">
            <v>MEJIA SEGURA ILIE ISABEL</v>
          </cell>
          <cell r="C352" t="str">
            <v>Pivijay (Mag)</v>
          </cell>
          <cell r="D352">
            <v>471074047</v>
          </cell>
          <cell r="E352" t="str">
            <v>Santa Marta (Mag)</v>
          </cell>
          <cell r="F352" t="str">
            <v>BANCO DE BOGOTA</v>
          </cell>
          <cell r="G352" t="str">
            <v>AHORROS</v>
          </cell>
        </row>
        <row r="353">
          <cell r="A353">
            <v>40794984</v>
          </cell>
          <cell r="B353" t="str">
            <v>SERRANO CANTILLO LUXER ZENITH</v>
          </cell>
          <cell r="C353" t="str">
            <v>Pivijay (Mag)</v>
          </cell>
          <cell r="D353">
            <v>471063586</v>
          </cell>
          <cell r="E353" t="str">
            <v>Santa Marta (Mag)</v>
          </cell>
          <cell r="F353" t="str">
            <v>BANCO DE BOGOTA</v>
          </cell>
          <cell r="G353" t="str">
            <v>AHORROS</v>
          </cell>
        </row>
        <row r="354">
          <cell r="A354">
            <v>41589003</v>
          </cell>
          <cell r="B354" t="str">
            <v>DE LA HOZ ORTIZ NELLY MARGARITA</v>
          </cell>
          <cell r="C354" t="str">
            <v>Pivijay (Mag)</v>
          </cell>
          <cell r="D354">
            <v>471073494</v>
          </cell>
          <cell r="E354" t="str">
            <v>Santa Marta (Mag)</v>
          </cell>
          <cell r="F354" t="str">
            <v>BANCO DE BOGOTA</v>
          </cell>
          <cell r="G354" t="str">
            <v>AHORROS</v>
          </cell>
        </row>
        <row r="355">
          <cell r="A355">
            <v>42490554</v>
          </cell>
          <cell r="B355" t="str">
            <v>SANTANDER DE LA CRUZ PIEDAD</v>
          </cell>
          <cell r="C355" t="str">
            <v>Pivijay (Mag)</v>
          </cell>
          <cell r="D355">
            <v>471036723</v>
          </cell>
          <cell r="E355" t="str">
            <v>Santa Marta (Mag)</v>
          </cell>
          <cell r="F355" t="str">
            <v>BANCO DE BOGOTA</v>
          </cell>
          <cell r="G355" t="str">
            <v>AHORROS</v>
          </cell>
        </row>
        <row r="356">
          <cell r="A356">
            <v>42493781</v>
          </cell>
          <cell r="B356" t="str">
            <v>MONTENEGRO MANCILLA ENA CARMEN</v>
          </cell>
          <cell r="C356" t="str">
            <v>Pivijay (Mag)</v>
          </cell>
          <cell r="D356">
            <v>471016394</v>
          </cell>
          <cell r="E356" t="str">
            <v>Santa Marta (Mag)</v>
          </cell>
          <cell r="F356" t="str">
            <v>BANCO DE BOGOTA</v>
          </cell>
          <cell r="G356" t="str">
            <v>AHORROS</v>
          </cell>
        </row>
        <row r="357">
          <cell r="A357">
            <v>49690091</v>
          </cell>
          <cell r="B357" t="str">
            <v>CASAS FERNANDEZ LIDA ISABEL</v>
          </cell>
          <cell r="C357" t="str">
            <v>Pivijay (Mag)</v>
          </cell>
          <cell r="D357">
            <v>471150607</v>
          </cell>
          <cell r="E357" t="str">
            <v>Pivijay (Mag)</v>
          </cell>
          <cell r="F357" t="str">
            <v>BANCO DE BOGOTA</v>
          </cell>
          <cell r="G357" t="str">
            <v>AHORROS</v>
          </cell>
        </row>
        <row r="358">
          <cell r="A358">
            <v>49732657</v>
          </cell>
          <cell r="B358" t="str">
            <v>PITRE OROZCO SILENIS CECILIA</v>
          </cell>
          <cell r="C358" t="str">
            <v>Pivijay (Mag)</v>
          </cell>
          <cell r="D358">
            <v>471040014</v>
          </cell>
          <cell r="E358" t="str">
            <v>Santa Marta (Mag)</v>
          </cell>
          <cell r="F358" t="str">
            <v>BANCO DE BOGOTA</v>
          </cell>
          <cell r="G358" t="str">
            <v>AHORROS</v>
          </cell>
        </row>
        <row r="359">
          <cell r="A359">
            <v>51715970</v>
          </cell>
          <cell r="B359" t="str">
            <v>ZAMBRANO GUETTE MELBIS MARIA</v>
          </cell>
          <cell r="C359" t="str">
            <v>Fundacion (Mag)</v>
          </cell>
          <cell r="D359">
            <v>326255619</v>
          </cell>
          <cell r="E359" t="str">
            <v>Santa Marta (Mag)</v>
          </cell>
          <cell r="F359" t="str">
            <v>BANCO DE BOGOTA</v>
          </cell>
          <cell r="G359" t="str">
            <v>AHORROS</v>
          </cell>
        </row>
        <row r="360">
          <cell r="A360">
            <v>53930787</v>
          </cell>
          <cell r="B360" t="str">
            <v>GARCIA MURILLO JENY CAROLINA</v>
          </cell>
          <cell r="C360" t="str">
            <v>Algarrobo (Mag)</v>
          </cell>
          <cell r="D360">
            <v>564342939</v>
          </cell>
          <cell r="E360" t="str">
            <v>Santa Marta (Mag)</v>
          </cell>
          <cell r="F360" t="str">
            <v>BANCO DE BOGOTA</v>
          </cell>
          <cell r="G360" t="str">
            <v>AHORROS</v>
          </cell>
        </row>
        <row r="361">
          <cell r="A361">
            <v>57070039</v>
          </cell>
          <cell r="B361" t="str">
            <v>MONSALVO POLO ELAISA ISABEL</v>
          </cell>
          <cell r="C361" t="str">
            <v>Pivijay (Mag)</v>
          </cell>
          <cell r="D361">
            <v>471074633</v>
          </cell>
          <cell r="E361" t="str">
            <v>Santa Marta (Mag)</v>
          </cell>
          <cell r="F361" t="str">
            <v>BANCO DE BOGOTA</v>
          </cell>
          <cell r="G361" t="str">
            <v>AHORROS</v>
          </cell>
        </row>
        <row r="362">
          <cell r="A362">
            <v>57070040</v>
          </cell>
          <cell r="B362" t="str">
            <v>RUIZ CHARRIZ CARMEN EDITH</v>
          </cell>
          <cell r="C362" t="str">
            <v>Pivijay (Mag)</v>
          </cell>
          <cell r="D362">
            <v>471076497</v>
          </cell>
          <cell r="E362" t="str">
            <v>Santa Marta (Mag)</v>
          </cell>
          <cell r="F362" t="str">
            <v>BANCO DE BOGOTA</v>
          </cell>
          <cell r="G362" t="str">
            <v>AHORROS</v>
          </cell>
        </row>
        <row r="363">
          <cell r="A363">
            <v>57070223</v>
          </cell>
          <cell r="B363" t="str">
            <v>HERNANDEZ ARIZA DENIRIS ESTHER</v>
          </cell>
          <cell r="C363" t="str">
            <v>Pivijay (Mag)</v>
          </cell>
          <cell r="D363">
            <v>471073544</v>
          </cell>
          <cell r="E363" t="str">
            <v>Santa Marta (Mag)</v>
          </cell>
          <cell r="F363" t="str">
            <v>BANCO DE BOGOTA</v>
          </cell>
          <cell r="G363" t="str">
            <v>AHORROS</v>
          </cell>
        </row>
        <row r="364">
          <cell r="A364">
            <v>57106883</v>
          </cell>
          <cell r="B364" t="str">
            <v>CANTILLO MOSCOTE MALKA IRINA</v>
          </cell>
          <cell r="C364" t="str">
            <v>Aracataca (Mag)</v>
          </cell>
          <cell r="D364">
            <v>326244001</v>
          </cell>
          <cell r="E364" t="str">
            <v>Santa Marta (Mag)</v>
          </cell>
          <cell r="F364" t="str">
            <v>BANCO DE BOGOTA</v>
          </cell>
          <cell r="G364" t="str">
            <v>AHORROS</v>
          </cell>
        </row>
        <row r="365">
          <cell r="A365">
            <v>57141011</v>
          </cell>
          <cell r="B365" t="str">
            <v>MIRANDA MOZO KARINA ANTONIA</v>
          </cell>
          <cell r="C365" t="str">
            <v>Zona Bananera (Mag)</v>
          </cell>
          <cell r="D365">
            <v>220230437</v>
          </cell>
          <cell r="E365" t="str">
            <v>Santa Marta (Mag)</v>
          </cell>
          <cell r="F365" t="str">
            <v>BANCO DE BOGOTA</v>
          </cell>
          <cell r="G365" t="str">
            <v>AHORROS</v>
          </cell>
        </row>
        <row r="366">
          <cell r="A366">
            <v>57280112</v>
          </cell>
          <cell r="B366" t="str">
            <v>ALTAHONA CERVANTES LUDIS ESPERANZA</v>
          </cell>
          <cell r="C366" t="str">
            <v>El Reten (Mag)</v>
          </cell>
          <cell r="D366">
            <v>326262532</v>
          </cell>
          <cell r="E366" t="str">
            <v>Santa Marta (Mag)</v>
          </cell>
          <cell r="F366" t="str">
            <v>BANCO DE BOGOTA</v>
          </cell>
          <cell r="G366" t="str">
            <v>AHORROS</v>
          </cell>
        </row>
        <row r="367">
          <cell r="A367">
            <v>57280168</v>
          </cell>
          <cell r="B367" t="str">
            <v>ESCALANTE CHARRIS VALDIS MARIA</v>
          </cell>
          <cell r="C367" t="str">
            <v>Pivijay (Mag)</v>
          </cell>
          <cell r="D367">
            <v>471074757</v>
          </cell>
          <cell r="E367" t="str">
            <v>Santa Marta (Mag)</v>
          </cell>
          <cell r="F367" t="str">
            <v>BANCO DE BOGOTA</v>
          </cell>
          <cell r="G367" t="str">
            <v>AHORROS</v>
          </cell>
        </row>
        <row r="368">
          <cell r="A368">
            <v>57280330</v>
          </cell>
          <cell r="B368" t="str">
            <v>ZAPATA CABALLERO XIOMARA DE JESUS</v>
          </cell>
          <cell r="C368" t="str">
            <v>El Reten (Mag)</v>
          </cell>
          <cell r="D368">
            <v>326277498</v>
          </cell>
          <cell r="E368" t="str">
            <v>Santa Marta (Mag)</v>
          </cell>
          <cell r="F368" t="str">
            <v>BANCO DE BOGOTA</v>
          </cell>
          <cell r="G368" t="str">
            <v>AHORROS</v>
          </cell>
        </row>
        <row r="369">
          <cell r="A369">
            <v>57280344</v>
          </cell>
          <cell r="B369" t="str">
            <v>PEREZ AVILA NELSI ALICIA</v>
          </cell>
          <cell r="C369" t="str">
            <v>El Reten (Mag)</v>
          </cell>
          <cell r="D369">
            <v>326244878</v>
          </cell>
          <cell r="E369" t="str">
            <v>Santa Marta (Mag)</v>
          </cell>
          <cell r="F369" t="str">
            <v>BANCO DE BOGOTA</v>
          </cell>
          <cell r="G369" t="str">
            <v>AHORROS</v>
          </cell>
        </row>
        <row r="370">
          <cell r="A370">
            <v>57280938</v>
          </cell>
          <cell r="B370" t="str">
            <v>SEGURA LIGARDO NANCY CECILIA</v>
          </cell>
          <cell r="C370" t="str">
            <v>El Reten (Mag)</v>
          </cell>
          <cell r="D370">
            <v>326295516</v>
          </cell>
          <cell r="E370" t="str">
            <v>Santa Marta (Mag)</v>
          </cell>
          <cell r="F370" t="str">
            <v>BANCO DE BOGOTA</v>
          </cell>
          <cell r="G370" t="str">
            <v>AHORROS</v>
          </cell>
        </row>
        <row r="371">
          <cell r="A371">
            <v>57296984</v>
          </cell>
          <cell r="B371" t="str">
            <v>RIVERA POLO LIANA LUZ</v>
          </cell>
          <cell r="C371" t="str">
            <v>Zona Bananera (Mag)</v>
          </cell>
          <cell r="D371">
            <v>471119024</v>
          </cell>
          <cell r="E371" t="str">
            <v>Santa Marta (Mag)</v>
          </cell>
          <cell r="F371" t="str">
            <v>BANCO DE BOGOTA</v>
          </cell>
          <cell r="G371" t="str">
            <v>AHORROS</v>
          </cell>
        </row>
        <row r="372">
          <cell r="A372">
            <v>57300035</v>
          </cell>
          <cell r="B372" t="str">
            <v>PERTUZ PERTUZ YADIRA LUZ</v>
          </cell>
          <cell r="C372" t="str">
            <v>Pivijay (Mag)</v>
          </cell>
          <cell r="D372">
            <v>471074237</v>
          </cell>
          <cell r="E372" t="str">
            <v>Santa Marta (Mag)</v>
          </cell>
          <cell r="F372" t="str">
            <v>BANCO DE BOGOTA</v>
          </cell>
          <cell r="G372" t="str">
            <v>AHORROS</v>
          </cell>
        </row>
        <row r="373">
          <cell r="A373">
            <v>57300054</v>
          </cell>
          <cell r="B373" t="str">
            <v>JIMENEZ RESTREPO ELDA ROSA</v>
          </cell>
          <cell r="C373" t="str">
            <v>Pivijay (Mag)</v>
          </cell>
          <cell r="D373">
            <v>471073726</v>
          </cell>
          <cell r="E373" t="str">
            <v>Santa Marta (Mag)</v>
          </cell>
          <cell r="F373" t="str">
            <v>BANCO DE BOGOTA</v>
          </cell>
          <cell r="G373" t="str">
            <v>AHORROS</v>
          </cell>
        </row>
        <row r="374">
          <cell r="A374">
            <v>57300065</v>
          </cell>
          <cell r="B374" t="str">
            <v>CASTRO DE LA CRUZ ROSALBA</v>
          </cell>
          <cell r="C374" t="str">
            <v>Pivijay (Mag)</v>
          </cell>
          <cell r="D374">
            <v>471041236</v>
          </cell>
          <cell r="E374" t="str">
            <v>Santa Marta (Mag)</v>
          </cell>
          <cell r="F374" t="str">
            <v>BANCO DE BOGOTA</v>
          </cell>
          <cell r="G374" t="str">
            <v>AHORROS</v>
          </cell>
        </row>
        <row r="375">
          <cell r="A375">
            <v>57300127</v>
          </cell>
          <cell r="B375" t="str">
            <v>LARA GUTIERREZ BELIA ADELA</v>
          </cell>
          <cell r="C375" t="str">
            <v>Pivijay (Mag)</v>
          </cell>
          <cell r="D375">
            <v>471012443</v>
          </cell>
          <cell r="E375" t="str">
            <v>Santa Marta (Mag)</v>
          </cell>
          <cell r="F375" t="str">
            <v>BANCO DE BOGOTA</v>
          </cell>
          <cell r="G375" t="str">
            <v>AHORROS</v>
          </cell>
        </row>
        <row r="376">
          <cell r="A376">
            <v>57300132</v>
          </cell>
          <cell r="B376" t="str">
            <v>MORALES ARIAS MARIA CONCEPCION</v>
          </cell>
          <cell r="C376" t="str">
            <v>Pivijay (Mag)</v>
          </cell>
          <cell r="D376">
            <v>471067025</v>
          </cell>
          <cell r="E376" t="str">
            <v>Santa Marta (Mag)</v>
          </cell>
          <cell r="F376" t="str">
            <v>BANCO DE BOGOTA</v>
          </cell>
          <cell r="G376" t="str">
            <v>AHORROS</v>
          </cell>
        </row>
        <row r="377">
          <cell r="A377">
            <v>57300178</v>
          </cell>
          <cell r="B377" t="str">
            <v>BOLAÑO OROZCO LOURDES YANETH</v>
          </cell>
          <cell r="C377" t="str">
            <v>Pivijay (Mag)</v>
          </cell>
          <cell r="D377">
            <v>471072280</v>
          </cell>
          <cell r="E377" t="str">
            <v>Santa Marta (Mag)</v>
          </cell>
          <cell r="F377" t="str">
            <v>BANCO DE BOGOTA</v>
          </cell>
          <cell r="G377" t="str">
            <v>AHORROS</v>
          </cell>
        </row>
        <row r="378">
          <cell r="A378">
            <v>57300184</v>
          </cell>
          <cell r="B378" t="str">
            <v>PEREZ JIMENEZ JOSEFA ANTONIA</v>
          </cell>
          <cell r="C378" t="str">
            <v>Pivijay (Mag)</v>
          </cell>
          <cell r="D378">
            <v>471076463</v>
          </cell>
          <cell r="E378" t="str">
            <v>Santa Marta (Mag)</v>
          </cell>
          <cell r="F378" t="str">
            <v>BANCO DE BOGOTA</v>
          </cell>
          <cell r="G378" t="str">
            <v>AHORROS</v>
          </cell>
        </row>
        <row r="379">
          <cell r="A379">
            <v>57300204</v>
          </cell>
          <cell r="B379" t="str">
            <v>MORALES PALLARES EMILIA</v>
          </cell>
          <cell r="C379" t="str">
            <v>El Pi#On (Mag)</v>
          </cell>
          <cell r="D379">
            <v>471092080</v>
          </cell>
          <cell r="E379" t="str">
            <v>Santa Marta (Mag)</v>
          </cell>
          <cell r="F379" t="str">
            <v>BANCO DE BOGOTA</v>
          </cell>
          <cell r="G379" t="str">
            <v>AHORROS</v>
          </cell>
        </row>
        <row r="380">
          <cell r="A380">
            <v>57300210</v>
          </cell>
          <cell r="B380" t="str">
            <v>ARAGON DE AGUAS ATENAY</v>
          </cell>
          <cell r="C380" t="str">
            <v>El Pi#On (Mag)</v>
          </cell>
          <cell r="D380">
            <v>471093112</v>
          </cell>
          <cell r="E380" t="str">
            <v>Santa Marta (Mag)</v>
          </cell>
          <cell r="F380" t="str">
            <v>BANCO DE BOGOTA</v>
          </cell>
          <cell r="G380" t="str">
            <v>AHORROS</v>
          </cell>
        </row>
        <row r="381">
          <cell r="A381">
            <v>57300239</v>
          </cell>
          <cell r="B381" t="str">
            <v>CASTAÑEDA CEBALLOS DIANA</v>
          </cell>
          <cell r="C381" t="str">
            <v>Pivijay (Mag)</v>
          </cell>
          <cell r="D381">
            <v>471015115</v>
          </cell>
          <cell r="E381" t="str">
            <v>Santa Marta (Mag)</v>
          </cell>
          <cell r="F381" t="str">
            <v>BANCO DE BOGOTA</v>
          </cell>
          <cell r="G381" t="str">
            <v>AHORROS</v>
          </cell>
        </row>
        <row r="382">
          <cell r="A382">
            <v>57300247</v>
          </cell>
          <cell r="B382" t="str">
            <v>MEDINA SAMPER JUDITH</v>
          </cell>
          <cell r="C382" t="str">
            <v>Pivijay (Mag)</v>
          </cell>
          <cell r="D382">
            <v>471075028</v>
          </cell>
          <cell r="E382" t="str">
            <v>Santa Marta (Mag)</v>
          </cell>
          <cell r="F382" t="str">
            <v>BANCO DE BOGOTA</v>
          </cell>
          <cell r="G382" t="str">
            <v>AHORROS</v>
          </cell>
        </row>
        <row r="383">
          <cell r="A383">
            <v>57300256</v>
          </cell>
          <cell r="B383" t="str">
            <v>MOZO SEGRERA DELMA ROSA</v>
          </cell>
          <cell r="C383" t="str">
            <v>Pivijay (Mag)</v>
          </cell>
          <cell r="D383">
            <v>471058529</v>
          </cell>
          <cell r="E383" t="str">
            <v>Santa Marta (Mag)</v>
          </cell>
          <cell r="F383" t="str">
            <v>BANCO DE BOGOTA</v>
          </cell>
          <cell r="G383" t="str">
            <v>AHORROS</v>
          </cell>
        </row>
        <row r="384">
          <cell r="A384">
            <v>57300260</v>
          </cell>
          <cell r="B384" t="str">
            <v>MERCADO RODRIGUEZ MARINA ISABEL</v>
          </cell>
          <cell r="C384" t="str">
            <v>Pivijay (Mag)</v>
          </cell>
          <cell r="D384">
            <v>471073775</v>
          </cell>
          <cell r="E384" t="str">
            <v>Santa Marta (Mag)</v>
          </cell>
          <cell r="F384" t="str">
            <v>BANCO DE BOGOTA</v>
          </cell>
          <cell r="G384" t="str">
            <v>AHORROS</v>
          </cell>
        </row>
        <row r="385">
          <cell r="A385">
            <v>57300267</v>
          </cell>
          <cell r="B385" t="str">
            <v>PEREZ GUTIERREZ ETELVINA</v>
          </cell>
          <cell r="C385" t="str">
            <v>Pivijay (Mag)</v>
          </cell>
          <cell r="D385">
            <v>471075036</v>
          </cell>
          <cell r="E385" t="str">
            <v>Santa Marta (Mag)</v>
          </cell>
          <cell r="F385" t="str">
            <v>BANCO DE BOGOTA</v>
          </cell>
          <cell r="G385" t="str">
            <v>AHORROS</v>
          </cell>
        </row>
        <row r="386">
          <cell r="A386">
            <v>57300270</v>
          </cell>
          <cell r="B386" t="str">
            <v>PERTUZ TERNERA VILDA ESTHER</v>
          </cell>
          <cell r="C386" t="str">
            <v>Pivijay (Mag)</v>
          </cell>
          <cell r="D386">
            <v>471017061</v>
          </cell>
          <cell r="E386" t="str">
            <v>Santa Marta (Mag)</v>
          </cell>
          <cell r="F386" t="str">
            <v>BANCO DE BOGOTA</v>
          </cell>
          <cell r="G386" t="str">
            <v>AHORROS</v>
          </cell>
        </row>
        <row r="387">
          <cell r="A387">
            <v>57300279</v>
          </cell>
          <cell r="B387" t="str">
            <v>ALVAREZ LOBO OLGA</v>
          </cell>
          <cell r="C387" t="str">
            <v>Pivijay (Mag)</v>
          </cell>
          <cell r="D387">
            <v>471075093</v>
          </cell>
          <cell r="E387" t="str">
            <v>Santa Marta (Mag)</v>
          </cell>
          <cell r="F387" t="str">
            <v>BANCO DE BOGOTA</v>
          </cell>
          <cell r="G387" t="str">
            <v>AHORROS</v>
          </cell>
        </row>
        <row r="388">
          <cell r="A388">
            <v>57300287</v>
          </cell>
          <cell r="B388" t="str">
            <v>POLO PERTUZ MARTHA BEATRIZ</v>
          </cell>
          <cell r="C388" t="str">
            <v>Pivijay (Mag)</v>
          </cell>
          <cell r="D388">
            <v>471000794</v>
          </cell>
          <cell r="E388" t="str">
            <v>Santa Marta (Mag)</v>
          </cell>
          <cell r="F388" t="str">
            <v>BANCO DE BOGOTA</v>
          </cell>
          <cell r="G388" t="str">
            <v>AHORROS</v>
          </cell>
        </row>
        <row r="389">
          <cell r="A389">
            <v>57300293</v>
          </cell>
          <cell r="B389" t="str">
            <v>VILLA TOBIAS ISABEL MARIA</v>
          </cell>
          <cell r="C389" t="str">
            <v>Pivijay (Mag)</v>
          </cell>
          <cell r="D389">
            <v>471074872</v>
          </cell>
          <cell r="E389" t="str">
            <v>Santa Marta (Mag)</v>
          </cell>
          <cell r="F389" t="str">
            <v>BANCO DE BOGOTA</v>
          </cell>
          <cell r="G389" t="str">
            <v>AHORROS</v>
          </cell>
        </row>
        <row r="390">
          <cell r="A390">
            <v>57300334</v>
          </cell>
          <cell r="B390" t="str">
            <v>CABALLERO PAREJO ELVIRA</v>
          </cell>
          <cell r="C390" t="str">
            <v>Pivijay (Mag)</v>
          </cell>
          <cell r="D390">
            <v>471106310</v>
          </cell>
          <cell r="E390" t="str">
            <v>Santa Marta (Mag)</v>
          </cell>
          <cell r="F390" t="str">
            <v>BANCO DE BOGOTA</v>
          </cell>
          <cell r="G390" t="str">
            <v>AHORROS</v>
          </cell>
        </row>
        <row r="391">
          <cell r="A391">
            <v>57300339</v>
          </cell>
          <cell r="B391" t="str">
            <v>CRESPO AREVALO ALICIA ESTHER</v>
          </cell>
          <cell r="C391" t="str">
            <v>Pivijay (Mag)</v>
          </cell>
          <cell r="D391">
            <v>471059956</v>
          </cell>
          <cell r="E391" t="str">
            <v>Santa Marta (Mag)</v>
          </cell>
          <cell r="F391" t="str">
            <v>BANCO DE BOGOTA</v>
          </cell>
          <cell r="G391" t="str">
            <v>AHORROS</v>
          </cell>
        </row>
        <row r="392">
          <cell r="A392">
            <v>57300353</v>
          </cell>
          <cell r="B392" t="str">
            <v>OROZCO JULIO MELBA GRACIELA</v>
          </cell>
          <cell r="C392" t="str">
            <v>Pivijay (Mag)</v>
          </cell>
          <cell r="D392">
            <v>471073718</v>
          </cell>
          <cell r="E392" t="str">
            <v>Santa Marta (Mag)</v>
          </cell>
          <cell r="F392" t="str">
            <v>BANCO DE BOGOTA</v>
          </cell>
          <cell r="G392" t="str">
            <v>AHORROS</v>
          </cell>
        </row>
        <row r="393">
          <cell r="A393">
            <v>57300361</v>
          </cell>
          <cell r="B393" t="str">
            <v>CEPEDA ACOSTA ALICIA ESTHER</v>
          </cell>
          <cell r="C393" t="str">
            <v>Pivijay (Mag)</v>
          </cell>
          <cell r="D393">
            <v>471076976</v>
          </cell>
          <cell r="E393" t="str">
            <v>Santa Marta (Mag)</v>
          </cell>
          <cell r="F393" t="str">
            <v>BANCO DE BOGOTA</v>
          </cell>
          <cell r="G393" t="str">
            <v>AHORROS</v>
          </cell>
        </row>
        <row r="394">
          <cell r="A394">
            <v>57300369</v>
          </cell>
          <cell r="B394" t="str">
            <v>ARIZA BARCINILLA MARGARITA DE LA TRINIDAD</v>
          </cell>
          <cell r="C394" t="str">
            <v>Pivijay (Mag)</v>
          </cell>
          <cell r="D394">
            <v>471035857</v>
          </cell>
          <cell r="E394" t="str">
            <v>Santa Marta (Mag)</v>
          </cell>
          <cell r="F394" t="str">
            <v>BANCO DE BOGOTA</v>
          </cell>
          <cell r="G394" t="str">
            <v>AHORROS</v>
          </cell>
        </row>
        <row r="395">
          <cell r="A395">
            <v>57300373</v>
          </cell>
          <cell r="B395" t="str">
            <v>MIRANDA SANCHEZ ROSMIRA</v>
          </cell>
          <cell r="C395" t="str">
            <v>Pivijay (Mag)</v>
          </cell>
          <cell r="D395">
            <v>471075465</v>
          </cell>
          <cell r="E395" t="str">
            <v>Santa Marta (Mag)</v>
          </cell>
          <cell r="F395" t="str">
            <v>BANCO DE BOGOTA</v>
          </cell>
          <cell r="G395" t="str">
            <v>AHORROS</v>
          </cell>
        </row>
        <row r="396">
          <cell r="A396">
            <v>57300377</v>
          </cell>
          <cell r="B396" t="str">
            <v>CASTRO BOLAÑO LUZ MILA</v>
          </cell>
          <cell r="C396" t="str">
            <v>Pivijay (Mag)</v>
          </cell>
          <cell r="D396">
            <v>471075556</v>
          </cell>
          <cell r="E396" t="str">
            <v>Santa Marta (Mag)</v>
          </cell>
          <cell r="F396" t="str">
            <v>BANCO DE BOGOTA</v>
          </cell>
          <cell r="G396" t="str">
            <v>AHORROS</v>
          </cell>
        </row>
        <row r="397">
          <cell r="A397">
            <v>57300389</v>
          </cell>
          <cell r="B397" t="str">
            <v>CANTILLO GONZALEZ EDILTRUDIS</v>
          </cell>
          <cell r="C397" t="str">
            <v>Pivijay (Mag)</v>
          </cell>
          <cell r="D397">
            <v>471073452</v>
          </cell>
          <cell r="E397" t="str">
            <v>Santa Marta (Mag)</v>
          </cell>
          <cell r="F397" t="str">
            <v>BANCO DE BOGOTA</v>
          </cell>
          <cell r="G397" t="str">
            <v>AHORROS</v>
          </cell>
        </row>
        <row r="398">
          <cell r="A398">
            <v>57300405</v>
          </cell>
          <cell r="B398" t="str">
            <v>MOZO ORTIZ MANUELA MARIA</v>
          </cell>
          <cell r="C398" t="str">
            <v>Pivijay (Mag)</v>
          </cell>
          <cell r="D398">
            <v>471075531</v>
          </cell>
          <cell r="E398" t="str">
            <v>Santa Marta (Mag)</v>
          </cell>
          <cell r="F398" t="str">
            <v>BANCO DE BOGOTA</v>
          </cell>
          <cell r="G398" t="str">
            <v>AHORROS</v>
          </cell>
        </row>
        <row r="399">
          <cell r="A399">
            <v>57300434</v>
          </cell>
          <cell r="B399" t="str">
            <v>GOMEZ HERNANDEZ DELCY JUDITH</v>
          </cell>
          <cell r="C399" t="str">
            <v>Pivijay (Mag)</v>
          </cell>
          <cell r="D399">
            <v>471062802</v>
          </cell>
          <cell r="E399" t="str">
            <v>Santa Marta (Mag)</v>
          </cell>
          <cell r="F399" t="str">
            <v>BANCO DE BOGOTA</v>
          </cell>
          <cell r="G399" t="str">
            <v>AHORROS</v>
          </cell>
        </row>
        <row r="400">
          <cell r="A400">
            <v>57300451</v>
          </cell>
          <cell r="B400" t="str">
            <v>RODRIGUEZ TORRES VIANI ESTHER</v>
          </cell>
          <cell r="C400" t="str">
            <v>Pivijay (Mag)</v>
          </cell>
          <cell r="D400">
            <v>471074179</v>
          </cell>
          <cell r="E400" t="str">
            <v>Santa Marta (Mag)</v>
          </cell>
          <cell r="F400" t="str">
            <v>BANCO DE BOGOTA</v>
          </cell>
          <cell r="G400" t="str">
            <v>AHORROS</v>
          </cell>
        </row>
        <row r="401">
          <cell r="A401">
            <v>57300455</v>
          </cell>
          <cell r="B401" t="str">
            <v>DE LA HOZ PADILLA NANCY ESTHER</v>
          </cell>
          <cell r="C401" t="str">
            <v>Pivijay (Mag)</v>
          </cell>
          <cell r="D401">
            <v>471092858</v>
          </cell>
          <cell r="E401" t="str">
            <v>Pivijay (Mag)</v>
          </cell>
          <cell r="F401" t="str">
            <v>BANCO DE BOGOTA</v>
          </cell>
          <cell r="G401" t="str">
            <v>AHORROS</v>
          </cell>
        </row>
        <row r="402">
          <cell r="A402">
            <v>57300477</v>
          </cell>
          <cell r="B402" t="str">
            <v>MOLINA ALARCON ANA GRACIELA</v>
          </cell>
          <cell r="C402" t="str">
            <v>Pivijay (Mag)</v>
          </cell>
          <cell r="D402">
            <v>471046805</v>
          </cell>
          <cell r="E402" t="str">
            <v>Santa Marta (Mag)</v>
          </cell>
          <cell r="F402" t="str">
            <v>BANCO DE BOGOTA</v>
          </cell>
          <cell r="G402" t="str">
            <v>AHORROS</v>
          </cell>
        </row>
        <row r="403">
          <cell r="A403">
            <v>57300489</v>
          </cell>
          <cell r="B403" t="str">
            <v>PEREZ DE GOMEZ EUCARIS ENETH</v>
          </cell>
          <cell r="C403" t="str">
            <v>Pivijay (Mag)</v>
          </cell>
          <cell r="D403">
            <v>471075408</v>
          </cell>
          <cell r="E403" t="str">
            <v>Santa Marta (Mag)</v>
          </cell>
          <cell r="F403" t="str">
            <v>BANCO DE BOGOTA</v>
          </cell>
          <cell r="G403" t="str">
            <v>AHORROS</v>
          </cell>
        </row>
        <row r="404">
          <cell r="A404">
            <v>57300518</v>
          </cell>
          <cell r="B404" t="str">
            <v>SANTODOMINGO GUTIERREZ YADIRA ESTHER</v>
          </cell>
          <cell r="C404" t="str">
            <v>Pivijay (Mag)</v>
          </cell>
          <cell r="D404">
            <v>471074542</v>
          </cell>
          <cell r="E404" t="str">
            <v>Santa Marta (Mag)</v>
          </cell>
          <cell r="F404" t="str">
            <v>BANCO DE BOGOTA</v>
          </cell>
          <cell r="G404" t="str">
            <v>AHORROS</v>
          </cell>
        </row>
        <row r="405">
          <cell r="A405">
            <v>57300552</v>
          </cell>
          <cell r="B405" t="str">
            <v>VARGAS MORALES AMELIA MARIA</v>
          </cell>
          <cell r="C405" t="str">
            <v>Pivijay (Mag)</v>
          </cell>
          <cell r="D405">
            <v>471073445</v>
          </cell>
          <cell r="E405" t="str">
            <v>Santa Marta (Mag)</v>
          </cell>
          <cell r="F405" t="str">
            <v>BANCO DE BOGOTA</v>
          </cell>
          <cell r="G405" t="str">
            <v>AHORROS</v>
          </cell>
        </row>
        <row r="406">
          <cell r="A406">
            <v>57300566</v>
          </cell>
          <cell r="B406" t="str">
            <v>MAESTRE POLO ROSA MERCEDES</v>
          </cell>
          <cell r="C406" t="str">
            <v>Pivijay (Mag)</v>
          </cell>
          <cell r="D406">
            <v>471043216</v>
          </cell>
          <cell r="E406" t="str">
            <v>Santa Marta (Mag)</v>
          </cell>
          <cell r="F406" t="str">
            <v>BANCO DE BOGOTA</v>
          </cell>
          <cell r="G406" t="str">
            <v>AHORROS</v>
          </cell>
        </row>
        <row r="407">
          <cell r="A407">
            <v>57300614</v>
          </cell>
          <cell r="B407" t="str">
            <v>ALVAREZ LOBO ELIZABETH MARINA</v>
          </cell>
          <cell r="C407" t="str">
            <v>Pivijay (Mag)</v>
          </cell>
          <cell r="D407">
            <v>471074252</v>
          </cell>
          <cell r="E407" t="str">
            <v>Santa Marta (Mag)</v>
          </cell>
          <cell r="F407" t="str">
            <v>BANCO DE BOGOTA</v>
          </cell>
          <cell r="G407" t="str">
            <v>AHORROS</v>
          </cell>
        </row>
        <row r="408">
          <cell r="A408">
            <v>57300617</v>
          </cell>
          <cell r="B408" t="str">
            <v>GONZALEZ CASTAÑEDA MARIA NATIVIDAD</v>
          </cell>
          <cell r="C408" t="str">
            <v>Pivijay (Mag)</v>
          </cell>
          <cell r="D408">
            <v>471074971</v>
          </cell>
          <cell r="E408" t="str">
            <v>Santa Marta (Mag)</v>
          </cell>
          <cell r="F408" t="str">
            <v>BANCO DE BOGOTA</v>
          </cell>
          <cell r="G408" t="str">
            <v>AHORROS</v>
          </cell>
        </row>
        <row r="409">
          <cell r="A409">
            <v>57300647</v>
          </cell>
          <cell r="B409" t="str">
            <v>VARGAS DE GONZALEZ CLARA LUZ</v>
          </cell>
          <cell r="C409" t="str">
            <v>Pivijay (Mag)</v>
          </cell>
          <cell r="D409">
            <v>471112375</v>
          </cell>
          <cell r="E409" t="str">
            <v>Pivijay (Mag)</v>
          </cell>
          <cell r="F409" t="str">
            <v>BANCO DE BOGOTA</v>
          </cell>
          <cell r="G409" t="str">
            <v>AHORROS</v>
          </cell>
        </row>
        <row r="410">
          <cell r="A410">
            <v>57300697</v>
          </cell>
          <cell r="B410" t="str">
            <v>POLO VILLA ELVIRA ROSA</v>
          </cell>
          <cell r="C410" t="str">
            <v>Pivijay (Mag)</v>
          </cell>
          <cell r="D410">
            <v>471026609</v>
          </cell>
          <cell r="E410" t="str">
            <v>Santa Marta (Mag)</v>
          </cell>
          <cell r="F410" t="str">
            <v>BANCO DE BOGOTA</v>
          </cell>
          <cell r="G410" t="str">
            <v>AHORROS</v>
          </cell>
        </row>
        <row r="411">
          <cell r="A411">
            <v>57300732</v>
          </cell>
          <cell r="B411" t="str">
            <v>LOBATO BARRIOS DENIS ESTHER</v>
          </cell>
          <cell r="C411" t="str">
            <v>Pivijay (Mag)</v>
          </cell>
          <cell r="D411">
            <v>471031849</v>
          </cell>
          <cell r="E411" t="str">
            <v>Santa Marta (Mag)</v>
          </cell>
          <cell r="F411" t="str">
            <v>BANCO DE BOGOTA</v>
          </cell>
          <cell r="G411" t="str">
            <v>AHORROS</v>
          </cell>
        </row>
        <row r="412">
          <cell r="A412">
            <v>57300753</v>
          </cell>
          <cell r="B412" t="str">
            <v>VILLA TOBIAS CARMEN HELENA</v>
          </cell>
          <cell r="C412" t="str">
            <v>Pivijay (Mag)</v>
          </cell>
          <cell r="D412">
            <v>471040956</v>
          </cell>
          <cell r="E412" t="str">
            <v>Santa Marta (Mag)</v>
          </cell>
          <cell r="F412" t="str">
            <v>BANCO DE BOGOTA</v>
          </cell>
          <cell r="G412" t="str">
            <v>AHORROS</v>
          </cell>
        </row>
        <row r="413">
          <cell r="A413">
            <v>57300758</v>
          </cell>
          <cell r="B413" t="str">
            <v>MEDINA RODRIGUEZ EMILSE ISABEL</v>
          </cell>
          <cell r="C413" t="str">
            <v>Pivijay (Mag)</v>
          </cell>
          <cell r="D413">
            <v>471076562</v>
          </cell>
          <cell r="E413" t="str">
            <v>Santa Marta (Mag)</v>
          </cell>
          <cell r="F413" t="str">
            <v>BANCO DE BOGOTA</v>
          </cell>
          <cell r="G413" t="str">
            <v>AHORROS</v>
          </cell>
        </row>
        <row r="414">
          <cell r="A414">
            <v>57300775</v>
          </cell>
          <cell r="B414" t="str">
            <v>RODRIGUEZ GARCIA BUENAVENTURA</v>
          </cell>
          <cell r="C414" t="str">
            <v>Pivijay (Mag)</v>
          </cell>
          <cell r="D414">
            <v>471074450</v>
          </cell>
          <cell r="E414" t="str">
            <v>Santa Marta (Mag)</v>
          </cell>
          <cell r="F414" t="str">
            <v>BANCO DE BOGOTA</v>
          </cell>
          <cell r="G414" t="str">
            <v>AHORROS</v>
          </cell>
        </row>
        <row r="415">
          <cell r="A415">
            <v>57300778</v>
          </cell>
          <cell r="B415" t="str">
            <v>ROMO ROMO MARIA MERCEDES</v>
          </cell>
          <cell r="C415" t="str">
            <v>El Pi#On (Mag)</v>
          </cell>
          <cell r="D415">
            <v>471092544</v>
          </cell>
          <cell r="E415" t="str">
            <v>Santa Marta (Mag)</v>
          </cell>
          <cell r="F415" t="str">
            <v>BANCO DE BOGOTA</v>
          </cell>
          <cell r="G415" t="str">
            <v>AHORROS</v>
          </cell>
        </row>
        <row r="416">
          <cell r="A416">
            <v>57300919</v>
          </cell>
          <cell r="B416" t="str">
            <v>URIBE ESCORCIA JUDITH ESTER</v>
          </cell>
          <cell r="C416" t="str">
            <v>Pivijay (Mag)</v>
          </cell>
          <cell r="D416">
            <v>471089797</v>
          </cell>
          <cell r="E416" t="str">
            <v>Pivijay (Mag)</v>
          </cell>
          <cell r="F416" t="str">
            <v>BANCO DE BOGOTA</v>
          </cell>
          <cell r="G416" t="str">
            <v>AHORROS</v>
          </cell>
        </row>
        <row r="417">
          <cell r="A417">
            <v>57300956</v>
          </cell>
          <cell r="B417" t="str">
            <v>OROZCO BARON CARMEN ROSA</v>
          </cell>
          <cell r="C417" t="str">
            <v>Pivijay (Mag)</v>
          </cell>
          <cell r="D417">
            <v>471063024</v>
          </cell>
          <cell r="E417" t="str">
            <v>Santa Marta (Mag)</v>
          </cell>
          <cell r="F417" t="str">
            <v>BANCO DE BOGOTA</v>
          </cell>
          <cell r="G417" t="str">
            <v>AHORROS</v>
          </cell>
        </row>
        <row r="418">
          <cell r="A418">
            <v>57300990</v>
          </cell>
          <cell r="B418" t="str">
            <v>CABALLERO CABALLERO MILAGRO DEL AMPARO</v>
          </cell>
          <cell r="C418" t="str">
            <v>El Pi#On (Mag)</v>
          </cell>
          <cell r="D418">
            <v>471092452</v>
          </cell>
          <cell r="E418" t="str">
            <v>Santa Marta (Mag)</v>
          </cell>
          <cell r="F418" t="str">
            <v>BANCO DE BOGOTA</v>
          </cell>
          <cell r="G418" t="str">
            <v>AHORROS</v>
          </cell>
        </row>
        <row r="419">
          <cell r="A419">
            <v>57300992</v>
          </cell>
          <cell r="B419" t="str">
            <v>LLANOS MANGA RITA CARLOTA</v>
          </cell>
          <cell r="C419" t="str">
            <v>Pivijay (Mag)</v>
          </cell>
          <cell r="D419">
            <v>471014779</v>
          </cell>
          <cell r="E419" t="str">
            <v>Santa Marta (Mag)</v>
          </cell>
          <cell r="F419" t="str">
            <v>BANCO DE BOGOTA</v>
          </cell>
          <cell r="G419" t="str">
            <v>AHORROS</v>
          </cell>
        </row>
        <row r="420">
          <cell r="A420">
            <v>57300998</v>
          </cell>
          <cell r="B420" t="str">
            <v>PERTUZ PEREZ CARMEN CECILIA</v>
          </cell>
          <cell r="C420" t="str">
            <v>Pivijay (Mag)</v>
          </cell>
          <cell r="D420">
            <v>471015578</v>
          </cell>
          <cell r="E420" t="str">
            <v>Pivijay (Mag)</v>
          </cell>
          <cell r="F420" t="str">
            <v>BANCO DE BOGOTA</v>
          </cell>
          <cell r="G420" t="str">
            <v>AHORROS</v>
          </cell>
        </row>
        <row r="421">
          <cell r="A421">
            <v>57301046</v>
          </cell>
          <cell r="B421" t="str">
            <v>DE LA CRUZ DE PERTUZ ROSALBA</v>
          </cell>
          <cell r="C421" t="str">
            <v>Pivijay (Mag)</v>
          </cell>
          <cell r="D421">
            <v>471046391</v>
          </cell>
          <cell r="E421" t="str">
            <v>Santa Marta (Mag)</v>
          </cell>
          <cell r="F421" t="str">
            <v>BANCO DE BOGOTA</v>
          </cell>
          <cell r="G421" t="str">
            <v>AHORROS</v>
          </cell>
        </row>
        <row r="422">
          <cell r="A422">
            <v>57301092</v>
          </cell>
          <cell r="B422" t="str">
            <v>MOLINA ALARCON MARIA ENCARNACION</v>
          </cell>
          <cell r="C422" t="str">
            <v>Pivijay (Mag)</v>
          </cell>
          <cell r="D422">
            <v>471024695</v>
          </cell>
          <cell r="E422" t="str">
            <v>Santa Marta (Mag)</v>
          </cell>
          <cell r="F422" t="str">
            <v>BANCO DE BOGOTA</v>
          </cell>
          <cell r="G422" t="str">
            <v>AHORROS</v>
          </cell>
        </row>
        <row r="423">
          <cell r="A423">
            <v>57301150</v>
          </cell>
          <cell r="B423" t="str">
            <v>ROSAS ROPAIN LIRALBA BEATRIZ</v>
          </cell>
          <cell r="C423" t="str">
            <v>Pivijay (Mag)</v>
          </cell>
          <cell r="D423">
            <v>471037820</v>
          </cell>
          <cell r="E423" t="str">
            <v>Santa Marta (Mag)</v>
          </cell>
          <cell r="F423" t="str">
            <v>BANCO DE BOGOTA</v>
          </cell>
          <cell r="G423" t="str">
            <v>AHORROS</v>
          </cell>
        </row>
        <row r="424">
          <cell r="A424">
            <v>57301159</v>
          </cell>
          <cell r="B424" t="str">
            <v>BOLAÑO GUTIERREZ NASLY ESTHER</v>
          </cell>
          <cell r="C424" t="str">
            <v>Pivijay (Mag)</v>
          </cell>
          <cell r="D424">
            <v>471040840</v>
          </cell>
          <cell r="E424" t="str">
            <v>Santa Marta (Mag)</v>
          </cell>
          <cell r="F424" t="str">
            <v>BANCO DE BOGOTA</v>
          </cell>
          <cell r="G424" t="str">
            <v>AHORROS</v>
          </cell>
        </row>
        <row r="425">
          <cell r="A425">
            <v>57301165</v>
          </cell>
          <cell r="B425" t="str">
            <v>CABALLERO DE GARCIA DIGNA EMERITA</v>
          </cell>
          <cell r="C425" t="str">
            <v>Pivijay (Mag)</v>
          </cell>
          <cell r="D425">
            <v>471030213</v>
          </cell>
          <cell r="E425" t="str">
            <v>Santa Marta (Mag)</v>
          </cell>
          <cell r="F425" t="str">
            <v>BANCO DE BOGOTA</v>
          </cell>
          <cell r="G425" t="str">
            <v>AHORROS</v>
          </cell>
        </row>
        <row r="426">
          <cell r="A426">
            <v>57301169</v>
          </cell>
          <cell r="B426" t="str">
            <v>PABON GUETTE SIRIS CONSUELO</v>
          </cell>
          <cell r="C426" t="str">
            <v>Pivijay (Mag)</v>
          </cell>
          <cell r="D426">
            <v>471051763</v>
          </cell>
          <cell r="E426" t="str">
            <v>Santa Marta (Mag)</v>
          </cell>
          <cell r="F426" t="str">
            <v>BANCO DE BOGOTA</v>
          </cell>
          <cell r="G426" t="str">
            <v>AHORROS</v>
          </cell>
        </row>
        <row r="427">
          <cell r="A427">
            <v>57301179</v>
          </cell>
          <cell r="B427" t="str">
            <v>YANCE VIZCAINO ISOLINA ESTHER</v>
          </cell>
          <cell r="C427" t="str">
            <v>Pivijay (Mag)</v>
          </cell>
          <cell r="D427">
            <v>471054924</v>
          </cell>
          <cell r="E427" t="str">
            <v>Santa Marta (Mag)</v>
          </cell>
          <cell r="F427" t="str">
            <v>BANCO DE BOGOTA</v>
          </cell>
          <cell r="G427" t="str">
            <v>AHORROS</v>
          </cell>
        </row>
        <row r="428">
          <cell r="A428">
            <v>57301231</v>
          </cell>
          <cell r="B428" t="str">
            <v>ROMERO GARCIA INES MARIA</v>
          </cell>
          <cell r="C428" t="str">
            <v>Sabanas De San Angel (Mag)</v>
          </cell>
          <cell r="D428">
            <v>471074559</v>
          </cell>
          <cell r="E428" t="str">
            <v>Santa Marta (Mag)</v>
          </cell>
          <cell r="F428" t="str">
            <v>BANCO DE BOGOTA</v>
          </cell>
          <cell r="G428" t="str">
            <v>AHORROS</v>
          </cell>
        </row>
        <row r="429">
          <cell r="A429">
            <v>57301278</v>
          </cell>
          <cell r="B429" t="str">
            <v>POLO DE LA HOZ VIRGINIA DEL CARMEN</v>
          </cell>
          <cell r="C429" t="str">
            <v>Pivijay (Mag)</v>
          </cell>
          <cell r="D429">
            <v>471075184</v>
          </cell>
          <cell r="E429" t="str">
            <v>Santa Marta (Mag)</v>
          </cell>
          <cell r="F429" t="str">
            <v>BANCO DE BOGOTA</v>
          </cell>
          <cell r="G429" t="str">
            <v>AHORROS</v>
          </cell>
        </row>
        <row r="430">
          <cell r="A430">
            <v>57301317</v>
          </cell>
          <cell r="B430" t="str">
            <v>TORREGROZA YANCY ANA VICTORIA</v>
          </cell>
          <cell r="C430" t="str">
            <v>Pivijay (Mag)</v>
          </cell>
          <cell r="D430">
            <v>471064048</v>
          </cell>
          <cell r="E430" t="str">
            <v>Santa Marta (Mag)</v>
          </cell>
          <cell r="F430" t="str">
            <v>BANCO DE BOGOTA</v>
          </cell>
          <cell r="G430" t="str">
            <v>AHORROS</v>
          </cell>
        </row>
        <row r="431">
          <cell r="A431">
            <v>57301327</v>
          </cell>
          <cell r="B431" t="str">
            <v>GONZALEZ RODRIGUEZ NELSY JUDITH</v>
          </cell>
          <cell r="C431" t="str">
            <v>Pivijay (Mag)</v>
          </cell>
          <cell r="D431">
            <v>471074146</v>
          </cell>
          <cell r="E431" t="str">
            <v>Santa Marta (Mag)</v>
          </cell>
          <cell r="F431" t="str">
            <v>BANCO DE BOGOTA</v>
          </cell>
          <cell r="G431" t="str">
            <v>AHORROS</v>
          </cell>
        </row>
        <row r="432">
          <cell r="A432">
            <v>57301350</v>
          </cell>
          <cell r="B432" t="str">
            <v>BOLAÑO BROCHERO ISELA JUDITH</v>
          </cell>
          <cell r="C432" t="str">
            <v>Pivijay (Mag)</v>
          </cell>
          <cell r="D432">
            <v>471074898</v>
          </cell>
          <cell r="E432" t="str">
            <v>Santa Marta (Mag)</v>
          </cell>
          <cell r="F432" t="str">
            <v>BANCO DE BOGOTA</v>
          </cell>
          <cell r="G432" t="str">
            <v>AHORROS</v>
          </cell>
        </row>
        <row r="433">
          <cell r="A433">
            <v>57301360</v>
          </cell>
          <cell r="B433" t="str">
            <v>PERTUZ PERTUZ IRIS MARGOTH</v>
          </cell>
          <cell r="C433" t="str">
            <v>Pivijay (Mag)</v>
          </cell>
          <cell r="D433">
            <v>471025643</v>
          </cell>
          <cell r="E433" t="str">
            <v>Santa Marta (Mag)</v>
          </cell>
          <cell r="F433" t="str">
            <v>BANCO DE BOGOTA</v>
          </cell>
          <cell r="G433" t="str">
            <v>AHORROS</v>
          </cell>
        </row>
        <row r="434">
          <cell r="A434">
            <v>57301362</v>
          </cell>
          <cell r="B434" t="str">
            <v>OROZCO GARCIA ALICIA</v>
          </cell>
          <cell r="C434" t="str">
            <v>Pivijay (Mag)</v>
          </cell>
          <cell r="D434">
            <v>471045393</v>
          </cell>
          <cell r="E434" t="str">
            <v>Santa Marta (Mag)</v>
          </cell>
          <cell r="F434" t="str">
            <v>BANCO DE BOGOTA</v>
          </cell>
          <cell r="G434" t="str">
            <v>AHORROS</v>
          </cell>
        </row>
        <row r="435">
          <cell r="A435">
            <v>57301533</v>
          </cell>
          <cell r="B435" t="str">
            <v>OROZCO PERTUZ CARMELINA ISABEL</v>
          </cell>
          <cell r="C435" t="str">
            <v>Pivijay (Mag)</v>
          </cell>
          <cell r="D435">
            <v>471027680</v>
          </cell>
          <cell r="E435" t="str">
            <v>Santa Marta (Mag)</v>
          </cell>
          <cell r="F435" t="str">
            <v>BANCO DE BOGOTA</v>
          </cell>
          <cell r="G435" t="str">
            <v>AHORROS</v>
          </cell>
        </row>
        <row r="436">
          <cell r="A436">
            <v>57301541</v>
          </cell>
          <cell r="B436" t="str">
            <v>MOZO RODRIGUEZ CARLOTA</v>
          </cell>
          <cell r="C436" t="str">
            <v>Pivijay (Mag)</v>
          </cell>
          <cell r="D436">
            <v>471075366</v>
          </cell>
          <cell r="E436" t="str">
            <v>Santa Marta (Mag)</v>
          </cell>
          <cell r="F436" t="str">
            <v>BANCO DE BOGOTA</v>
          </cell>
          <cell r="G436" t="str">
            <v>AHORROS</v>
          </cell>
        </row>
        <row r="437">
          <cell r="A437">
            <v>57301558</v>
          </cell>
          <cell r="B437" t="str">
            <v>ROMO MONTERO CLARA JOSEFINA</v>
          </cell>
          <cell r="C437" t="str">
            <v>Pivijay (Mag)</v>
          </cell>
          <cell r="D437">
            <v>471074278</v>
          </cell>
          <cell r="E437" t="str">
            <v>Santa Marta (Mag)</v>
          </cell>
          <cell r="F437" t="str">
            <v>BANCO DE BOGOTA</v>
          </cell>
          <cell r="G437" t="str">
            <v>AHORROS</v>
          </cell>
        </row>
        <row r="438">
          <cell r="A438">
            <v>57301562</v>
          </cell>
          <cell r="B438" t="str">
            <v>DE LA CRUZ DE LA CRUZ EMILIA ESTHER</v>
          </cell>
          <cell r="C438" t="str">
            <v>El Pi#On (Mag)</v>
          </cell>
          <cell r="D438">
            <v>471092197</v>
          </cell>
          <cell r="E438" t="str">
            <v>Santa Marta (Mag)</v>
          </cell>
          <cell r="F438" t="str">
            <v>BANCO DE BOGOTA</v>
          </cell>
          <cell r="G438" t="str">
            <v>AHORROS</v>
          </cell>
        </row>
        <row r="439">
          <cell r="A439">
            <v>57301571</v>
          </cell>
          <cell r="B439" t="str">
            <v>AMAYA FONTALVO ESTHER COLOMBIA</v>
          </cell>
          <cell r="C439" t="str">
            <v>Pivijay (Mag)</v>
          </cell>
          <cell r="D439">
            <v>471076612</v>
          </cell>
          <cell r="E439" t="str">
            <v>Santa Marta (Mag)</v>
          </cell>
          <cell r="F439" t="str">
            <v>BANCO DE BOGOTA</v>
          </cell>
          <cell r="G439" t="str">
            <v>AHORROS</v>
          </cell>
        </row>
        <row r="440">
          <cell r="A440">
            <v>57301572</v>
          </cell>
          <cell r="B440" t="str">
            <v>OLIVERO CASTRO NURY DEL CARMEN</v>
          </cell>
          <cell r="C440" t="str">
            <v>Pivijay (Mag)</v>
          </cell>
          <cell r="D440">
            <v>471072330</v>
          </cell>
          <cell r="E440" t="str">
            <v>Santa Marta (Mag)</v>
          </cell>
          <cell r="F440" t="str">
            <v>BANCO DE BOGOTA</v>
          </cell>
          <cell r="G440" t="str">
            <v>AHORROS</v>
          </cell>
        </row>
        <row r="441">
          <cell r="A441">
            <v>57301596</v>
          </cell>
          <cell r="B441" t="str">
            <v>MARENCO HURTADO LESBIA LEONOR</v>
          </cell>
          <cell r="C441" t="str">
            <v>El Pi#On (Mag)</v>
          </cell>
          <cell r="D441">
            <v>471092387</v>
          </cell>
          <cell r="E441" t="str">
            <v>Santa Marta (Mag)</v>
          </cell>
          <cell r="F441" t="str">
            <v>BANCO DE BOGOTA</v>
          </cell>
          <cell r="G441" t="str">
            <v>AHORROS</v>
          </cell>
        </row>
        <row r="442">
          <cell r="A442">
            <v>57301598</v>
          </cell>
          <cell r="B442" t="str">
            <v>PALACIN ALVAREZ ANA JULIA</v>
          </cell>
          <cell r="C442" t="str">
            <v>Pivijay (Mag)</v>
          </cell>
          <cell r="D442">
            <v>471074328</v>
          </cell>
          <cell r="E442" t="str">
            <v>Santa Marta (Mag)</v>
          </cell>
          <cell r="F442" t="str">
            <v>BANCO DE BOGOTA</v>
          </cell>
          <cell r="G442" t="str">
            <v>AHORROS</v>
          </cell>
        </row>
        <row r="443">
          <cell r="A443">
            <v>57301617</v>
          </cell>
          <cell r="B443" t="str">
            <v>MEDINA TORREGROZA BRUNILDA ISABEL</v>
          </cell>
          <cell r="C443" t="str">
            <v>Pivijay (Mag)</v>
          </cell>
          <cell r="D443">
            <v>471075069</v>
          </cell>
          <cell r="E443" t="str">
            <v>Santa Marta (Mag)</v>
          </cell>
          <cell r="F443" t="str">
            <v>BANCO DE BOGOTA</v>
          </cell>
          <cell r="G443" t="str">
            <v>AHORROS</v>
          </cell>
        </row>
        <row r="444">
          <cell r="A444">
            <v>57301632</v>
          </cell>
          <cell r="B444" t="str">
            <v>BONNET PERTUZ VILMA</v>
          </cell>
          <cell r="C444" t="str">
            <v>Pivijay (Mag)</v>
          </cell>
          <cell r="D444">
            <v>471038547</v>
          </cell>
          <cell r="E444" t="str">
            <v>Santa Marta (Mag)</v>
          </cell>
          <cell r="F444" t="str">
            <v>BANCO DE BOGOTA</v>
          </cell>
          <cell r="G444" t="str">
            <v>AHORROS</v>
          </cell>
        </row>
        <row r="445">
          <cell r="A445">
            <v>57301675</v>
          </cell>
          <cell r="B445" t="str">
            <v>LINDADO CANTILLO DUBERLIN DEL CARMEN</v>
          </cell>
          <cell r="C445" t="str">
            <v>Pivijay (Mag)</v>
          </cell>
          <cell r="D445">
            <v>471034637</v>
          </cell>
          <cell r="E445" t="str">
            <v>Santa Marta (Mag)</v>
          </cell>
          <cell r="F445" t="str">
            <v>BANCO DE BOGOTA</v>
          </cell>
          <cell r="G445" t="str">
            <v>AHORROS</v>
          </cell>
        </row>
        <row r="446">
          <cell r="A446">
            <v>57301695</v>
          </cell>
          <cell r="B446" t="str">
            <v>GONZALEZ PALLARES LEONOR ELENA</v>
          </cell>
          <cell r="C446" t="str">
            <v>Pivijay (Mag)</v>
          </cell>
          <cell r="D446">
            <v>471075119</v>
          </cell>
          <cell r="E446" t="str">
            <v>Santa Marta (Mag)</v>
          </cell>
          <cell r="F446" t="str">
            <v>BANCO DE BOGOTA</v>
          </cell>
          <cell r="G446" t="str">
            <v>AHORROS</v>
          </cell>
        </row>
        <row r="447">
          <cell r="A447">
            <v>57301726</v>
          </cell>
          <cell r="B447" t="str">
            <v>VILLA TOBIAS DALGY</v>
          </cell>
          <cell r="C447" t="str">
            <v>Pivijay (Mag)</v>
          </cell>
          <cell r="D447">
            <v>471110965</v>
          </cell>
          <cell r="E447" t="str">
            <v>Santa Marta (Mag)</v>
          </cell>
          <cell r="F447" t="str">
            <v>BANCO DE BOGOTA</v>
          </cell>
          <cell r="G447" t="str">
            <v>AHORROS</v>
          </cell>
        </row>
        <row r="448">
          <cell r="A448">
            <v>57301728</v>
          </cell>
          <cell r="B448" t="str">
            <v>PEREZ GARCIA HISMELDA ESTHER</v>
          </cell>
          <cell r="C448" t="str">
            <v>Pivijay (Mag)</v>
          </cell>
          <cell r="D448">
            <v>471074351</v>
          </cell>
          <cell r="E448" t="str">
            <v>Santa Marta (Mag)</v>
          </cell>
          <cell r="F448" t="str">
            <v>BANCO DE BOGOTA</v>
          </cell>
          <cell r="G448" t="str">
            <v>AHORROS</v>
          </cell>
        </row>
        <row r="449">
          <cell r="A449">
            <v>57301740</v>
          </cell>
          <cell r="B449" t="str">
            <v>VIVERO VARGAS MARTHA ANTONIA</v>
          </cell>
          <cell r="C449" t="str">
            <v>Fundacion (Mag)</v>
          </cell>
          <cell r="D449">
            <v>471075473</v>
          </cell>
          <cell r="E449" t="str">
            <v>Santa Marta (Mag)</v>
          </cell>
          <cell r="F449" t="str">
            <v>BANCO DE BOGOTA</v>
          </cell>
          <cell r="G449" t="str">
            <v>AHORROS</v>
          </cell>
        </row>
        <row r="450">
          <cell r="A450">
            <v>57301755</v>
          </cell>
          <cell r="B450" t="str">
            <v>OLIVO GAMEZ OMAIRA DEL CARMEN</v>
          </cell>
          <cell r="C450" t="str">
            <v>Pivijay (Mag)</v>
          </cell>
          <cell r="D450">
            <v>471039925</v>
          </cell>
          <cell r="E450" t="str">
            <v>Santa Marta (Mag)</v>
          </cell>
          <cell r="F450" t="str">
            <v>BANCO DE BOGOTA</v>
          </cell>
          <cell r="G450" t="str">
            <v>AHORROS</v>
          </cell>
        </row>
        <row r="451">
          <cell r="A451">
            <v>57301758</v>
          </cell>
          <cell r="B451" t="str">
            <v>ALVAREZ BERBEL OSIRIS MARIA</v>
          </cell>
          <cell r="C451" t="str">
            <v>Pivijay (Mag)</v>
          </cell>
          <cell r="D451">
            <v>471076471</v>
          </cell>
          <cell r="E451" t="str">
            <v>Santa Marta (Mag)</v>
          </cell>
          <cell r="F451" t="str">
            <v>BANCO DE BOGOTA</v>
          </cell>
          <cell r="G451" t="str">
            <v>AHORROS</v>
          </cell>
        </row>
        <row r="452">
          <cell r="A452">
            <v>57301849</v>
          </cell>
          <cell r="B452" t="str">
            <v>GARCIA ACOSTA YAMILES</v>
          </cell>
          <cell r="C452" t="str">
            <v>Chivolo (Mag)</v>
          </cell>
          <cell r="D452">
            <v>471091447</v>
          </cell>
          <cell r="E452" t="str">
            <v>Santa Marta (Mag)</v>
          </cell>
          <cell r="F452" t="str">
            <v>BANCO DE BOGOTA</v>
          </cell>
          <cell r="G452" t="str">
            <v>AHORROS</v>
          </cell>
        </row>
        <row r="453">
          <cell r="A453">
            <v>57301861</v>
          </cell>
          <cell r="B453" t="str">
            <v>CASTRO DE LA CRUZ MARTHA LIGIA</v>
          </cell>
          <cell r="C453" t="str">
            <v>El Pi#On (Mag)</v>
          </cell>
          <cell r="D453">
            <v>471091009</v>
          </cell>
          <cell r="E453" t="str">
            <v>Santa Marta (Mag)</v>
          </cell>
          <cell r="F453" t="str">
            <v>BANCO DE BOGOTA</v>
          </cell>
          <cell r="G453" t="str">
            <v>AHORROS</v>
          </cell>
        </row>
        <row r="454">
          <cell r="A454">
            <v>57301902</v>
          </cell>
          <cell r="B454" t="str">
            <v>FERNANDEZ BARON YADIRA</v>
          </cell>
          <cell r="C454" t="str">
            <v>Pivijay (Mag)</v>
          </cell>
          <cell r="D454">
            <v>471074997</v>
          </cell>
          <cell r="E454" t="str">
            <v>Santa Marta (Mag)</v>
          </cell>
          <cell r="F454" t="str">
            <v>BANCO DE BOGOTA</v>
          </cell>
          <cell r="G454" t="str">
            <v>AHORROS</v>
          </cell>
        </row>
        <row r="455">
          <cell r="A455">
            <v>57301908</v>
          </cell>
          <cell r="B455" t="str">
            <v>OROZCO PERTUZ ANA ROSA</v>
          </cell>
          <cell r="C455" t="str">
            <v>Pivijay (Mag)</v>
          </cell>
          <cell r="D455">
            <v>471019547</v>
          </cell>
          <cell r="E455" t="str">
            <v>Santa Marta (Mag)</v>
          </cell>
          <cell r="F455" t="str">
            <v>BANCO DE BOGOTA</v>
          </cell>
          <cell r="G455" t="str">
            <v>AHORROS</v>
          </cell>
        </row>
        <row r="456">
          <cell r="A456">
            <v>57302001</v>
          </cell>
          <cell r="B456" t="str">
            <v>CANTILLO OROZCO ANA ELVIA</v>
          </cell>
          <cell r="C456" t="str">
            <v>El Pi#On (Mag)</v>
          </cell>
          <cell r="D456">
            <v>471092254</v>
          </cell>
          <cell r="E456" t="str">
            <v>Santa Marta (Mag)</v>
          </cell>
          <cell r="F456" t="str">
            <v>BANCO DE BOGOTA</v>
          </cell>
          <cell r="G456" t="str">
            <v>AHORROS</v>
          </cell>
        </row>
        <row r="457">
          <cell r="A457">
            <v>57302050</v>
          </cell>
          <cell r="B457" t="str">
            <v>BARANDICA GUTIERREZ BERSELIA JUDITH</v>
          </cell>
          <cell r="C457" t="str">
            <v>Pivijay (Mag)</v>
          </cell>
          <cell r="D457">
            <v>471161299</v>
          </cell>
          <cell r="E457" t="str">
            <v>Pivijay (Mag)</v>
          </cell>
          <cell r="F457" t="str">
            <v>BANCO DE BOGOTA</v>
          </cell>
          <cell r="G457" t="str">
            <v>AHORROS</v>
          </cell>
        </row>
        <row r="458">
          <cell r="A458">
            <v>57302082</v>
          </cell>
          <cell r="B458" t="str">
            <v>CABARCAS GOMEZ MARIBEL</v>
          </cell>
          <cell r="C458" t="str">
            <v>Pivijay (Mag)</v>
          </cell>
          <cell r="D458">
            <v>471041145</v>
          </cell>
          <cell r="E458" t="str">
            <v>Santa Marta (Mag)</v>
          </cell>
          <cell r="F458" t="str">
            <v>BANCO DE BOGOTA</v>
          </cell>
          <cell r="G458" t="str">
            <v>AHORROS</v>
          </cell>
        </row>
        <row r="459">
          <cell r="A459">
            <v>57302102</v>
          </cell>
          <cell r="B459" t="str">
            <v>MERCADO GARCIA LUZ MILA</v>
          </cell>
          <cell r="C459" t="str">
            <v>Pivijay (Mag)</v>
          </cell>
          <cell r="D459">
            <v>471057984</v>
          </cell>
          <cell r="E459" t="str">
            <v>Santa Marta (Mag)</v>
          </cell>
          <cell r="F459" t="str">
            <v>BANCO DE BOGOTA</v>
          </cell>
          <cell r="G459" t="str">
            <v>AHORROS</v>
          </cell>
        </row>
        <row r="460">
          <cell r="A460">
            <v>57302145</v>
          </cell>
          <cell r="B460" t="str">
            <v>PEREZ ROMO MARIBEL</v>
          </cell>
          <cell r="C460" t="str">
            <v>Pivijay (Mag)</v>
          </cell>
          <cell r="D460">
            <v>471059774</v>
          </cell>
          <cell r="E460" t="str">
            <v>Santa Marta (Mag)</v>
          </cell>
          <cell r="F460" t="str">
            <v>BANCO DE BOGOTA</v>
          </cell>
          <cell r="G460" t="str">
            <v>AHORROS</v>
          </cell>
        </row>
        <row r="461">
          <cell r="A461">
            <v>57302151</v>
          </cell>
          <cell r="B461" t="str">
            <v>MEDINA SAMPER MARIA PETRONILA</v>
          </cell>
          <cell r="C461" t="str">
            <v>Pivijay (Mag)</v>
          </cell>
          <cell r="D461">
            <v>471063297</v>
          </cell>
          <cell r="E461" t="str">
            <v>Santa Marta (Mag)</v>
          </cell>
          <cell r="F461" t="str">
            <v>BANCO DE BOGOTA</v>
          </cell>
          <cell r="G461" t="str">
            <v>AHORROS</v>
          </cell>
        </row>
        <row r="462">
          <cell r="A462">
            <v>57302180</v>
          </cell>
          <cell r="B462" t="str">
            <v>OROZCO OROZCO TOMASA DE JESUS</v>
          </cell>
          <cell r="C462" t="str">
            <v>Pivijay (Mag)</v>
          </cell>
          <cell r="D462">
            <v>471076372</v>
          </cell>
          <cell r="E462" t="str">
            <v>Santa Marta (Mag)</v>
          </cell>
          <cell r="F462" t="str">
            <v>BANCO DE BOGOTA</v>
          </cell>
          <cell r="G462" t="str">
            <v>AHORROS</v>
          </cell>
        </row>
        <row r="463">
          <cell r="A463">
            <v>57302221</v>
          </cell>
          <cell r="B463" t="str">
            <v>DE LA HOZ SALAS BERKIS MARIA</v>
          </cell>
          <cell r="C463" t="str">
            <v>El Pi#On (Mag)</v>
          </cell>
          <cell r="D463">
            <v>471092338</v>
          </cell>
          <cell r="E463" t="str">
            <v>Santa Marta (Mag)</v>
          </cell>
          <cell r="F463" t="str">
            <v>BANCO DE BOGOTA</v>
          </cell>
          <cell r="G463" t="str">
            <v>AHORROS</v>
          </cell>
        </row>
        <row r="464">
          <cell r="A464">
            <v>57302227</v>
          </cell>
          <cell r="B464" t="str">
            <v>ROMERO ORTIZ MARIA EDUVIGIS</v>
          </cell>
          <cell r="C464" t="str">
            <v>Pivijay (Mag)</v>
          </cell>
          <cell r="D464">
            <v>471075564</v>
          </cell>
          <cell r="E464" t="str">
            <v>Santa Marta (Mag)</v>
          </cell>
          <cell r="F464" t="str">
            <v>BANCO DE BOGOTA</v>
          </cell>
          <cell r="G464" t="str">
            <v>AHORROS</v>
          </cell>
        </row>
        <row r="465">
          <cell r="A465">
            <v>57302240</v>
          </cell>
          <cell r="B465" t="str">
            <v>MOZO MERCADO ARAMINTA ESTER</v>
          </cell>
          <cell r="C465" t="str">
            <v>Pivijay (Mag)</v>
          </cell>
          <cell r="D465">
            <v>471041251</v>
          </cell>
          <cell r="E465" t="str">
            <v>Santa Marta (Mag)</v>
          </cell>
          <cell r="F465" t="str">
            <v>BANCO DE BOGOTA</v>
          </cell>
          <cell r="G465" t="str">
            <v>AHORROS</v>
          </cell>
        </row>
        <row r="466">
          <cell r="A466">
            <v>57302251</v>
          </cell>
          <cell r="B466" t="str">
            <v>PERTUZ DE LA HOZ MONICA PATRICIA</v>
          </cell>
          <cell r="C466" t="str">
            <v>Pivijay (Mag)</v>
          </cell>
          <cell r="D466">
            <v>471075663</v>
          </cell>
          <cell r="E466" t="str">
            <v>Santa Marta (Mag)</v>
          </cell>
          <cell r="F466" t="str">
            <v>BANCO DE BOGOTA</v>
          </cell>
          <cell r="G466" t="str">
            <v>AHORROS</v>
          </cell>
        </row>
        <row r="467">
          <cell r="A467">
            <v>57302256</v>
          </cell>
          <cell r="B467" t="str">
            <v>BOLAÑOS POTES IGNACIA</v>
          </cell>
          <cell r="C467" t="str">
            <v>Pivijay (Mag)</v>
          </cell>
          <cell r="D467">
            <v>471076406</v>
          </cell>
          <cell r="E467" t="str">
            <v>Santa Marta (Mag)</v>
          </cell>
          <cell r="F467" t="str">
            <v>BANCO DE BOGOTA</v>
          </cell>
          <cell r="G467" t="str">
            <v>AHORROS</v>
          </cell>
        </row>
        <row r="468">
          <cell r="A468">
            <v>57302318</v>
          </cell>
          <cell r="B468" t="str">
            <v>GUTIERREZ CANTILLO CARMEN MANUELA</v>
          </cell>
          <cell r="C468" t="str">
            <v>Pivijay (Mag)</v>
          </cell>
          <cell r="D468">
            <v>471024554</v>
          </cell>
          <cell r="E468" t="str">
            <v>Santa Marta (Mag)</v>
          </cell>
          <cell r="F468" t="str">
            <v>BANCO DE BOGOTA</v>
          </cell>
          <cell r="G468" t="str">
            <v>AHORROS</v>
          </cell>
        </row>
        <row r="469">
          <cell r="A469">
            <v>57302398</v>
          </cell>
          <cell r="B469" t="str">
            <v>LOBO LOPEZ MARIA ESPERANZA</v>
          </cell>
          <cell r="C469" t="str">
            <v>Pivijay (Mag)</v>
          </cell>
          <cell r="D469">
            <v>471063735</v>
          </cell>
          <cell r="E469" t="str">
            <v>Santa Marta (Mag)</v>
          </cell>
          <cell r="F469" t="str">
            <v>BANCO DE BOGOTA</v>
          </cell>
          <cell r="G469" t="str">
            <v>AHORROS</v>
          </cell>
        </row>
        <row r="470">
          <cell r="A470">
            <v>57302450</v>
          </cell>
          <cell r="B470" t="str">
            <v>BARANDICA GUTIERREZ ARACELIS JUDITH</v>
          </cell>
          <cell r="C470" t="str">
            <v>Pivijay (Mag)</v>
          </cell>
          <cell r="D470">
            <v>471056366</v>
          </cell>
          <cell r="E470" t="str">
            <v>Santa Marta (Mag)</v>
          </cell>
          <cell r="F470" t="str">
            <v>BANCO DE BOGOTA</v>
          </cell>
          <cell r="G470" t="str">
            <v>AHORROS</v>
          </cell>
        </row>
        <row r="471">
          <cell r="A471">
            <v>57302508</v>
          </cell>
          <cell r="B471" t="str">
            <v>POLO GAMARRA MONICA PATRICIA</v>
          </cell>
          <cell r="C471" t="str">
            <v>El Pi#On (Mag)</v>
          </cell>
          <cell r="D471">
            <v>471075606</v>
          </cell>
          <cell r="E471" t="str">
            <v>Santa Marta (Mag)</v>
          </cell>
          <cell r="F471" t="str">
            <v>BANCO DE BOGOTA</v>
          </cell>
          <cell r="G471" t="str">
            <v>AHORROS</v>
          </cell>
        </row>
        <row r="472">
          <cell r="A472">
            <v>57302517</v>
          </cell>
          <cell r="B472" t="str">
            <v>GAMARRA ARIZA BLANCA LUZ</v>
          </cell>
          <cell r="C472" t="str">
            <v>Pivijay (Mag)</v>
          </cell>
          <cell r="D472">
            <v>564486470</v>
          </cell>
          <cell r="E472" t="str">
            <v>Santa Marta (Mag)</v>
          </cell>
          <cell r="F472" t="str">
            <v>BANCO DE BOGOTA</v>
          </cell>
          <cell r="G472" t="str">
            <v>AHORROS</v>
          </cell>
        </row>
        <row r="473">
          <cell r="A473">
            <v>57302535</v>
          </cell>
          <cell r="B473" t="str">
            <v>ESCORCIA ROMO ZOILA MARGARITA</v>
          </cell>
          <cell r="C473" t="str">
            <v>El Pi#On (Mag)</v>
          </cell>
          <cell r="D473">
            <v>471119081</v>
          </cell>
          <cell r="E473" t="str">
            <v>Santa Marta (Mag)</v>
          </cell>
          <cell r="F473" t="str">
            <v>BANCO DE BOGOTA</v>
          </cell>
          <cell r="G473" t="str">
            <v>AHORROS</v>
          </cell>
        </row>
        <row r="474">
          <cell r="A474">
            <v>57302561</v>
          </cell>
          <cell r="B474" t="str">
            <v>MERCADO MANGA BLANCA ESTELA</v>
          </cell>
          <cell r="C474" t="str">
            <v>Pivijay (Mag)</v>
          </cell>
          <cell r="D474">
            <v>471074377</v>
          </cell>
          <cell r="E474" t="str">
            <v>Santa Marta (Mag)</v>
          </cell>
          <cell r="F474" t="str">
            <v>BANCO DE BOGOTA</v>
          </cell>
          <cell r="G474" t="str">
            <v>AHORROS</v>
          </cell>
        </row>
        <row r="475">
          <cell r="A475">
            <v>57302600</v>
          </cell>
          <cell r="B475" t="str">
            <v>MERCADO PALACIO DARLYS</v>
          </cell>
          <cell r="C475" t="str">
            <v>Sabanas De San Angel (Mag)</v>
          </cell>
          <cell r="D475">
            <v>471079533</v>
          </cell>
          <cell r="E475" t="str">
            <v>Pivijay (Mag)</v>
          </cell>
          <cell r="F475" t="str">
            <v>BANCO DE BOGOTA</v>
          </cell>
          <cell r="G475" t="str">
            <v>AHORROS</v>
          </cell>
        </row>
        <row r="476">
          <cell r="A476">
            <v>57302681</v>
          </cell>
          <cell r="B476" t="str">
            <v>MARTINEZ SUAREZ NORIS LORENA</v>
          </cell>
          <cell r="C476" t="str">
            <v>Pivijay (Mag)</v>
          </cell>
          <cell r="D476">
            <v>471040774</v>
          </cell>
          <cell r="E476" t="str">
            <v>Santa Marta (Mag)</v>
          </cell>
          <cell r="F476" t="str">
            <v>BANCO DE BOGOTA</v>
          </cell>
          <cell r="G476" t="str">
            <v>AHORROS</v>
          </cell>
        </row>
        <row r="477">
          <cell r="A477">
            <v>57302682</v>
          </cell>
          <cell r="B477" t="str">
            <v>GUTIERREZ CANTILLO ELFA INIRIDA</v>
          </cell>
          <cell r="C477" t="str">
            <v>Pivijay (Mag)</v>
          </cell>
          <cell r="D477">
            <v>471075622</v>
          </cell>
          <cell r="E477" t="str">
            <v>Santa Marta (Mag)</v>
          </cell>
          <cell r="F477" t="str">
            <v>BANCO DE BOGOTA</v>
          </cell>
          <cell r="G477" t="str">
            <v>AHORROS</v>
          </cell>
        </row>
        <row r="478">
          <cell r="A478">
            <v>57302742</v>
          </cell>
          <cell r="B478" t="str">
            <v>VIZCAINO CARRANZA CARMEN JUDITH</v>
          </cell>
          <cell r="C478" t="str">
            <v>Pivijay (Mag)</v>
          </cell>
          <cell r="D478">
            <v>471075515</v>
          </cell>
          <cell r="E478" t="str">
            <v>Santa Marta (Mag)</v>
          </cell>
          <cell r="F478" t="str">
            <v>BANCO DE BOGOTA</v>
          </cell>
          <cell r="G478" t="str">
            <v>AHORROS</v>
          </cell>
        </row>
        <row r="479">
          <cell r="A479">
            <v>57302820</v>
          </cell>
          <cell r="B479" t="str">
            <v>TOLOZA CERVANTES PABLA JOSEFA</v>
          </cell>
          <cell r="C479" t="str">
            <v>Pivijay (Mag)</v>
          </cell>
          <cell r="D479">
            <v>471035782</v>
          </cell>
          <cell r="E479" t="str">
            <v>Santa Marta (Mag)</v>
          </cell>
          <cell r="F479" t="str">
            <v>BANCO DE BOGOTA</v>
          </cell>
          <cell r="G479" t="str">
            <v>AHORROS</v>
          </cell>
        </row>
        <row r="480">
          <cell r="A480">
            <v>57302825</v>
          </cell>
          <cell r="B480" t="str">
            <v>MOZO CARRANZA ROSMARI</v>
          </cell>
          <cell r="C480" t="str">
            <v>Concordia (Mag)</v>
          </cell>
          <cell r="D480">
            <v>471114876</v>
          </cell>
          <cell r="E480" t="str">
            <v>Santa Marta (Mag)</v>
          </cell>
          <cell r="F480" t="str">
            <v>BANCO DE BOGOTA</v>
          </cell>
          <cell r="G480" t="str">
            <v>AHORROS</v>
          </cell>
        </row>
        <row r="481">
          <cell r="A481">
            <v>57302836</v>
          </cell>
          <cell r="B481" t="str">
            <v>LARA PERTUZ MARIA DEL CARMEN</v>
          </cell>
          <cell r="C481" t="str">
            <v>Pivijay (Mag)</v>
          </cell>
          <cell r="D481">
            <v>471036194</v>
          </cell>
          <cell r="E481" t="str">
            <v>Pivijay (Mag)</v>
          </cell>
          <cell r="F481" t="str">
            <v>BANCO DE BOGOTA</v>
          </cell>
          <cell r="G481" t="str">
            <v>AHORROS</v>
          </cell>
        </row>
        <row r="482">
          <cell r="A482">
            <v>57302853</v>
          </cell>
          <cell r="B482" t="str">
            <v>GUTIERREZ MOYA PIEDAD DEL CARMEN</v>
          </cell>
          <cell r="C482" t="str">
            <v>Chivolo (Mag)</v>
          </cell>
          <cell r="D482">
            <v>471110411</v>
          </cell>
          <cell r="E482" t="str">
            <v>Santa Marta (Mag)</v>
          </cell>
          <cell r="F482" t="str">
            <v>BANCO DE BOGOTA</v>
          </cell>
          <cell r="G482" t="str">
            <v>AHORROS</v>
          </cell>
        </row>
        <row r="483">
          <cell r="A483">
            <v>57302880</v>
          </cell>
          <cell r="B483" t="str">
            <v>CHIMAS TORREGROZA VIRGELINA ESTHER</v>
          </cell>
          <cell r="C483" t="str">
            <v>Pivijay (Mag)</v>
          </cell>
          <cell r="D483">
            <v>471063248</v>
          </cell>
          <cell r="E483" t="str">
            <v>Santa Marta (Mag)</v>
          </cell>
          <cell r="F483" t="str">
            <v>BANCO DE BOGOTA</v>
          </cell>
          <cell r="G483" t="str">
            <v>AHORROS</v>
          </cell>
        </row>
        <row r="484">
          <cell r="A484">
            <v>57303016</v>
          </cell>
          <cell r="B484" t="str">
            <v>CORMANE LOPEZ CLAUDINA MARIA</v>
          </cell>
          <cell r="C484" t="str">
            <v>Pivijay (Mag)</v>
          </cell>
          <cell r="D484">
            <v>471073486</v>
          </cell>
          <cell r="E484" t="str">
            <v>Santa Marta (Mag)</v>
          </cell>
          <cell r="F484" t="str">
            <v>BANCO DE BOGOTA</v>
          </cell>
          <cell r="G484" t="str">
            <v>AHORROS</v>
          </cell>
        </row>
        <row r="485">
          <cell r="A485">
            <v>57303056</v>
          </cell>
          <cell r="B485" t="str">
            <v>MERCADO SALAS MILDRED</v>
          </cell>
          <cell r="C485" t="str">
            <v>El Pi#On (Mag)</v>
          </cell>
          <cell r="D485">
            <v>471123828</v>
          </cell>
          <cell r="E485" t="str">
            <v>Santa Marta (Mag)</v>
          </cell>
          <cell r="F485" t="str">
            <v>BANCO DE BOGOTA</v>
          </cell>
          <cell r="G485" t="str">
            <v>AHORROS</v>
          </cell>
        </row>
        <row r="486">
          <cell r="A486">
            <v>57303078</v>
          </cell>
          <cell r="B486" t="str">
            <v>COLLAZO SANTODOMINGO ACENETH ZENITH</v>
          </cell>
          <cell r="C486" t="str">
            <v>Pivijay (Mag)</v>
          </cell>
          <cell r="D486">
            <v>471050690</v>
          </cell>
          <cell r="E486" t="str">
            <v>Santa Marta (Mag)</v>
          </cell>
          <cell r="F486" t="str">
            <v>BANCO DE BOGOTA</v>
          </cell>
          <cell r="G486" t="str">
            <v>AHORROS</v>
          </cell>
        </row>
        <row r="487">
          <cell r="A487">
            <v>57303124</v>
          </cell>
          <cell r="B487" t="str">
            <v>PERTUZ PERTUZ VERA JUDITH</v>
          </cell>
          <cell r="C487" t="str">
            <v>Pivijay (Mag)</v>
          </cell>
          <cell r="D487">
            <v>471035907</v>
          </cell>
          <cell r="E487" t="str">
            <v>Santa Marta (Mag)</v>
          </cell>
          <cell r="F487" t="str">
            <v>BANCO DE BOGOTA</v>
          </cell>
          <cell r="G487" t="str">
            <v>AHORROS</v>
          </cell>
        </row>
        <row r="488">
          <cell r="A488">
            <v>57303138</v>
          </cell>
          <cell r="B488" t="str">
            <v>BORJA OROZCO ADELA ISABEL</v>
          </cell>
          <cell r="C488" t="str">
            <v>Pivijay (Mag)</v>
          </cell>
          <cell r="D488">
            <v>471063263</v>
          </cell>
          <cell r="E488" t="str">
            <v>Santa Marta (Mag)</v>
          </cell>
          <cell r="F488" t="str">
            <v>BANCO DE BOGOTA</v>
          </cell>
          <cell r="G488" t="str">
            <v>AHORROS</v>
          </cell>
        </row>
        <row r="489">
          <cell r="A489">
            <v>57303191</v>
          </cell>
          <cell r="B489" t="str">
            <v>GARCIA CABALLERO MARGARITA ROSA</v>
          </cell>
          <cell r="C489" t="str">
            <v>Pivijay (Mag)</v>
          </cell>
          <cell r="D489">
            <v>471075580</v>
          </cell>
          <cell r="E489" t="str">
            <v>Santa Marta (Mag)</v>
          </cell>
          <cell r="F489" t="str">
            <v>BANCO DE BOGOTA</v>
          </cell>
          <cell r="G489" t="str">
            <v>AHORROS</v>
          </cell>
        </row>
        <row r="490">
          <cell r="A490">
            <v>57303206</v>
          </cell>
          <cell r="B490" t="str">
            <v>ESCORCIA RUDAS LIVIDA ROSA</v>
          </cell>
          <cell r="C490" t="str">
            <v>Pivijay (Mag)</v>
          </cell>
          <cell r="D490">
            <v>471075598</v>
          </cell>
          <cell r="E490" t="str">
            <v>Santa Marta (Mag)</v>
          </cell>
          <cell r="F490" t="str">
            <v>BANCO DE BOGOTA</v>
          </cell>
          <cell r="G490" t="str">
            <v>AHORROS</v>
          </cell>
        </row>
        <row r="491">
          <cell r="A491">
            <v>57303275</v>
          </cell>
          <cell r="B491" t="str">
            <v>SAMPER RUIZ MARIA DE LAS NIEVES</v>
          </cell>
          <cell r="C491" t="str">
            <v>Pivijay (Mag)</v>
          </cell>
          <cell r="D491">
            <v>471078378</v>
          </cell>
          <cell r="E491" t="str">
            <v>Santa Marta (Mag)</v>
          </cell>
          <cell r="F491" t="str">
            <v>BANCO DE BOGOTA</v>
          </cell>
          <cell r="G491" t="str">
            <v>AHORROS</v>
          </cell>
        </row>
        <row r="492">
          <cell r="A492">
            <v>57303280</v>
          </cell>
          <cell r="B492" t="str">
            <v>GUTIERREZ DE MOYA LESTER MARIA</v>
          </cell>
          <cell r="C492" t="str">
            <v>Pivijay (Mag)</v>
          </cell>
          <cell r="D492">
            <v>471075176</v>
          </cell>
          <cell r="E492" t="str">
            <v>Santa Marta (Mag)</v>
          </cell>
          <cell r="F492" t="str">
            <v>BANCO DE BOGOTA</v>
          </cell>
          <cell r="G492" t="str">
            <v>AHORROS</v>
          </cell>
        </row>
        <row r="493">
          <cell r="A493">
            <v>57303307</v>
          </cell>
          <cell r="B493" t="str">
            <v>OLIVO CARRANZA PURA MERCEDES</v>
          </cell>
          <cell r="C493" t="str">
            <v>Pivijay (Mag)</v>
          </cell>
          <cell r="D493">
            <v>471114728</v>
          </cell>
          <cell r="E493" t="str">
            <v>Pivijay (Mag)</v>
          </cell>
          <cell r="F493" t="str">
            <v>BANCO DE BOGOTA</v>
          </cell>
          <cell r="G493" t="str">
            <v>AHORROS</v>
          </cell>
        </row>
        <row r="494">
          <cell r="A494">
            <v>57303317</v>
          </cell>
          <cell r="B494" t="str">
            <v>DE LA CRUZ GARCIA YINA LUZ</v>
          </cell>
          <cell r="C494" t="str">
            <v>Pivijay (Mag)</v>
          </cell>
          <cell r="D494">
            <v>471073965</v>
          </cell>
          <cell r="E494" t="str">
            <v>Santa Marta (Mag)</v>
          </cell>
          <cell r="F494" t="str">
            <v>BANCO DE BOGOTA</v>
          </cell>
          <cell r="G494" t="str">
            <v>AHORROS</v>
          </cell>
        </row>
        <row r="495">
          <cell r="A495">
            <v>57303327</v>
          </cell>
          <cell r="B495" t="str">
            <v>PERTUZ ORTIZ RITA LUZ</v>
          </cell>
          <cell r="C495" t="str">
            <v>Pivijay (Mag)</v>
          </cell>
          <cell r="D495">
            <v>471076380</v>
          </cell>
          <cell r="E495" t="str">
            <v>Santa Marta (Mag)</v>
          </cell>
          <cell r="F495" t="str">
            <v>BANCO DE BOGOTA</v>
          </cell>
          <cell r="G495" t="str">
            <v>AHORROS</v>
          </cell>
        </row>
        <row r="496">
          <cell r="A496">
            <v>57303361</v>
          </cell>
          <cell r="B496" t="str">
            <v>ORTIZ POZO GUADALUPE ISABEL</v>
          </cell>
          <cell r="C496" t="str">
            <v>Pivijay (Mag)</v>
          </cell>
          <cell r="D496">
            <v>471086934</v>
          </cell>
          <cell r="E496" t="str">
            <v>Pivijay (Mag)</v>
          </cell>
          <cell r="F496" t="str">
            <v>BANCO DE BOGOTA</v>
          </cell>
          <cell r="G496" t="str">
            <v>AHORROS</v>
          </cell>
        </row>
        <row r="497">
          <cell r="A497">
            <v>57303362</v>
          </cell>
          <cell r="B497" t="str">
            <v>DE LA CRUZ CASTAÑEDA ESPERANZA</v>
          </cell>
          <cell r="C497" t="str">
            <v>El Pi#On (Mag)</v>
          </cell>
          <cell r="D497">
            <v>471092239</v>
          </cell>
          <cell r="E497" t="str">
            <v>Santa Marta (Mag)</v>
          </cell>
          <cell r="F497" t="str">
            <v>BANCO DE BOGOTA</v>
          </cell>
          <cell r="G497" t="str">
            <v>AHORROS</v>
          </cell>
        </row>
        <row r="498">
          <cell r="A498">
            <v>57303392</v>
          </cell>
          <cell r="B498" t="str">
            <v>OROZCO BARON LUZ ESTELLA</v>
          </cell>
          <cell r="C498" t="str">
            <v>El Pi#On (Mag)</v>
          </cell>
          <cell r="D498">
            <v>387086291</v>
          </cell>
          <cell r="E498" t="str">
            <v>Santa Marta (Mag)</v>
          </cell>
          <cell r="F498" t="str">
            <v>BANCO DE BOGOTA</v>
          </cell>
          <cell r="G498" t="str">
            <v>AHORROS</v>
          </cell>
        </row>
        <row r="499">
          <cell r="A499">
            <v>57303408</v>
          </cell>
          <cell r="B499" t="str">
            <v>GARCIA ESQUEA LUZ MILA</v>
          </cell>
          <cell r="C499" t="str">
            <v>Pivijay (Mag)</v>
          </cell>
          <cell r="D499">
            <v>471034140</v>
          </cell>
          <cell r="E499" t="str">
            <v>Santa Marta (Mag)</v>
          </cell>
          <cell r="F499" t="str">
            <v>BANCO DE BOGOTA</v>
          </cell>
          <cell r="G499" t="str">
            <v>AHORROS</v>
          </cell>
        </row>
        <row r="500">
          <cell r="A500">
            <v>57303444</v>
          </cell>
          <cell r="B500" t="str">
            <v>HERNANDEZ DOMINGUEZ ANA BEATRIZ</v>
          </cell>
          <cell r="C500" t="str">
            <v>El Pi#On (Mag)</v>
          </cell>
          <cell r="D500">
            <v>471136556</v>
          </cell>
          <cell r="E500" t="str">
            <v>Santa Marta (Mag)</v>
          </cell>
          <cell r="F500" t="str">
            <v>BANCO DE BOGOTA</v>
          </cell>
          <cell r="G500" t="str">
            <v>AHORROS</v>
          </cell>
        </row>
        <row r="501">
          <cell r="A501">
            <v>57303657</v>
          </cell>
          <cell r="B501" t="str">
            <v>BORJA FONTALVO NASLY LUZ</v>
          </cell>
          <cell r="C501" t="str">
            <v>Pivijay (Mag)</v>
          </cell>
          <cell r="D501">
            <v>471075499</v>
          </cell>
          <cell r="E501" t="str">
            <v>Santa Marta (Mag)</v>
          </cell>
          <cell r="F501" t="str">
            <v>BANCO DE BOGOTA</v>
          </cell>
          <cell r="G501" t="str">
            <v>AHORROS</v>
          </cell>
        </row>
        <row r="502">
          <cell r="A502">
            <v>57303667</v>
          </cell>
          <cell r="B502" t="str">
            <v>GOMEZ HERNANDEZ YADIRIS CECILIA</v>
          </cell>
          <cell r="C502" t="str">
            <v>Pivijay (Mag)</v>
          </cell>
          <cell r="D502">
            <v>471027136</v>
          </cell>
          <cell r="E502" t="str">
            <v>Santa Marta (Mag)</v>
          </cell>
          <cell r="F502" t="str">
            <v>BANCO DE BOGOTA</v>
          </cell>
          <cell r="G502" t="str">
            <v>AHORROS</v>
          </cell>
        </row>
        <row r="503">
          <cell r="A503">
            <v>57303695</v>
          </cell>
          <cell r="B503" t="str">
            <v>PEREZ CAMPO NORALDA PATRICIA</v>
          </cell>
          <cell r="C503" t="str">
            <v>Pivijay (Mag)</v>
          </cell>
          <cell r="D503">
            <v>471075200</v>
          </cell>
          <cell r="E503" t="str">
            <v>Santa Marta (Mag)</v>
          </cell>
          <cell r="F503" t="str">
            <v>BANCO DE BOGOTA</v>
          </cell>
          <cell r="G503" t="str">
            <v>AHORROS</v>
          </cell>
        </row>
        <row r="504">
          <cell r="A504">
            <v>57303701</v>
          </cell>
          <cell r="B504" t="str">
            <v>PEREZ OROZCO MARELVIS ESTHER</v>
          </cell>
          <cell r="C504" t="str">
            <v>Pivijay (Mag)</v>
          </cell>
          <cell r="D504">
            <v>471075572</v>
          </cell>
          <cell r="E504" t="str">
            <v>Santa Marta (Mag)</v>
          </cell>
          <cell r="F504" t="str">
            <v>BANCO DE BOGOTA</v>
          </cell>
          <cell r="G504" t="str">
            <v>AHORROS</v>
          </cell>
        </row>
        <row r="505">
          <cell r="A505">
            <v>57303723</v>
          </cell>
          <cell r="B505" t="str">
            <v>PAYARES ORTEGA CLARIBEL</v>
          </cell>
          <cell r="C505" t="str">
            <v>El Pi#On (Mag)</v>
          </cell>
          <cell r="D505">
            <v>471092189</v>
          </cell>
          <cell r="E505" t="str">
            <v>Santa Marta (Mag)</v>
          </cell>
          <cell r="F505" t="str">
            <v>BANCO DE BOGOTA</v>
          </cell>
          <cell r="G505" t="str">
            <v>AHORROS</v>
          </cell>
        </row>
        <row r="506">
          <cell r="A506">
            <v>57303732</v>
          </cell>
          <cell r="B506" t="str">
            <v>DIAZ DIAZ MELFY PETRONA</v>
          </cell>
          <cell r="C506" t="str">
            <v>Salamina (Mag)</v>
          </cell>
          <cell r="D506">
            <v>471078592</v>
          </cell>
          <cell r="E506" t="str">
            <v>Santa Marta (Mag)</v>
          </cell>
          <cell r="F506" t="str">
            <v>BANCO DE BOGOTA</v>
          </cell>
          <cell r="G506" t="str">
            <v>AHORROS</v>
          </cell>
        </row>
        <row r="507">
          <cell r="A507">
            <v>57303754</v>
          </cell>
          <cell r="B507" t="str">
            <v>PEDROZA MIRANDA OLGA MARIA</v>
          </cell>
          <cell r="C507" t="str">
            <v>Aracataca (Mag)</v>
          </cell>
          <cell r="D507">
            <v>471074161</v>
          </cell>
          <cell r="E507" t="str">
            <v>Santa Marta (Mag)</v>
          </cell>
          <cell r="F507" t="str">
            <v>BANCO DE BOGOTA</v>
          </cell>
          <cell r="G507" t="str">
            <v>AHORROS</v>
          </cell>
        </row>
        <row r="508">
          <cell r="A508">
            <v>57303820</v>
          </cell>
          <cell r="B508" t="str">
            <v>CASTAÑEDA DE LA CRUZ LILIANA PATRICIA</v>
          </cell>
          <cell r="C508" t="str">
            <v>El Pi#On (Mag)</v>
          </cell>
          <cell r="D508">
            <v>471092122</v>
          </cell>
          <cell r="E508" t="str">
            <v>Santa Marta (Mag)</v>
          </cell>
          <cell r="F508" t="str">
            <v>BANCO DE BOGOTA</v>
          </cell>
          <cell r="G508" t="str">
            <v>AHORROS</v>
          </cell>
        </row>
        <row r="509">
          <cell r="A509">
            <v>57303929</v>
          </cell>
          <cell r="B509" t="str">
            <v>COLLAZOS SANTODOMINGO ZENITH MARIA</v>
          </cell>
          <cell r="C509" t="str">
            <v>Pivijay (Mag)</v>
          </cell>
          <cell r="D509">
            <v>471057711</v>
          </cell>
          <cell r="E509" t="str">
            <v>Santa Marta (Mag)</v>
          </cell>
          <cell r="F509" t="str">
            <v>BANCO DE BOGOTA</v>
          </cell>
          <cell r="G509" t="str">
            <v>AHORROS</v>
          </cell>
        </row>
        <row r="510">
          <cell r="A510">
            <v>57303942</v>
          </cell>
          <cell r="B510" t="str">
            <v>OROZCO VILLA BELKIS MARIBE</v>
          </cell>
          <cell r="C510" t="str">
            <v>Pivijay (Mag)</v>
          </cell>
          <cell r="D510">
            <v>471075077</v>
          </cell>
          <cell r="E510" t="str">
            <v>Santa Marta (Mag)</v>
          </cell>
          <cell r="F510" t="str">
            <v>BANCO DE BOGOTA</v>
          </cell>
          <cell r="G510" t="str">
            <v>AHORROS</v>
          </cell>
        </row>
        <row r="511">
          <cell r="A511">
            <v>57303962</v>
          </cell>
          <cell r="B511" t="str">
            <v>RODRIGUEZ PERTUZ DARIS MARIA</v>
          </cell>
          <cell r="C511" t="str">
            <v>Pivijay (Mag)</v>
          </cell>
          <cell r="D511">
            <v>471116061</v>
          </cell>
          <cell r="E511" t="str">
            <v>Pivijay (Mag)</v>
          </cell>
          <cell r="F511" t="str">
            <v>BANCO DE BOGOTA</v>
          </cell>
          <cell r="G511" t="str">
            <v>AHORROS</v>
          </cell>
        </row>
        <row r="512">
          <cell r="A512">
            <v>57303967</v>
          </cell>
          <cell r="B512" t="str">
            <v>HERNANDEZ VARGAS DORA ISABEL</v>
          </cell>
          <cell r="C512" t="str">
            <v>Pivijay (Mag)</v>
          </cell>
          <cell r="D512">
            <v>471149476</v>
          </cell>
          <cell r="E512" t="str">
            <v>Pivijay (Mag)</v>
          </cell>
          <cell r="F512" t="str">
            <v>BANCO DE BOGOTA</v>
          </cell>
          <cell r="G512" t="str">
            <v>AHORROS</v>
          </cell>
        </row>
        <row r="513">
          <cell r="A513">
            <v>57304013</v>
          </cell>
          <cell r="B513" t="str">
            <v>PALACIO MERCADO GLORIA</v>
          </cell>
          <cell r="C513" t="str">
            <v>Pivijay (Mag)</v>
          </cell>
          <cell r="D513">
            <v>471041863</v>
          </cell>
          <cell r="E513" t="str">
            <v>Santa Marta (Mag)</v>
          </cell>
          <cell r="F513" t="str">
            <v>BANCO DE BOGOTA</v>
          </cell>
          <cell r="G513" t="str">
            <v>AHORROS</v>
          </cell>
        </row>
        <row r="514">
          <cell r="A514">
            <v>57304044</v>
          </cell>
          <cell r="B514" t="str">
            <v>PERTUZ PERTUZ DINA LUZ</v>
          </cell>
          <cell r="C514" t="str">
            <v>Pivijay (Mag)</v>
          </cell>
          <cell r="D514">
            <v>471034488</v>
          </cell>
          <cell r="E514" t="str">
            <v>Santa Marta (Mag)</v>
          </cell>
          <cell r="F514" t="str">
            <v>BANCO DE BOGOTA</v>
          </cell>
          <cell r="G514" t="str">
            <v>AHORROS</v>
          </cell>
        </row>
        <row r="515">
          <cell r="A515">
            <v>57304047</v>
          </cell>
          <cell r="B515" t="str">
            <v>DE LA HOZ PERTUZ YULIETH JUDITH</v>
          </cell>
          <cell r="C515" t="str">
            <v>Pivijay (Mag)</v>
          </cell>
          <cell r="D515">
            <v>471161364</v>
          </cell>
          <cell r="E515" t="str">
            <v>Pivijay (Mag)</v>
          </cell>
          <cell r="F515" t="str">
            <v>BANCO DE BOGOTA</v>
          </cell>
          <cell r="G515" t="str">
            <v>AHORROS</v>
          </cell>
        </row>
        <row r="516">
          <cell r="A516">
            <v>57304070</v>
          </cell>
          <cell r="B516" t="str">
            <v>DE LA HOZ MARENCO MARIA PETRONA</v>
          </cell>
          <cell r="C516" t="str">
            <v>El Pi#On (Mag)</v>
          </cell>
          <cell r="D516">
            <v>810066894</v>
          </cell>
          <cell r="E516" t="str">
            <v>Santa Marta (Mag)</v>
          </cell>
          <cell r="F516" t="str">
            <v>BANCO DE BOGOTA</v>
          </cell>
          <cell r="G516" t="str">
            <v>AHORROS</v>
          </cell>
        </row>
        <row r="517">
          <cell r="A517">
            <v>57304121</v>
          </cell>
          <cell r="B517" t="str">
            <v>DE LA HOZ PABON ELVIRA ROSA</v>
          </cell>
          <cell r="C517" t="str">
            <v>El Pi#On (Mag)</v>
          </cell>
          <cell r="D517">
            <v>471092577</v>
          </cell>
          <cell r="E517" t="str">
            <v>Santa Marta (Mag)</v>
          </cell>
          <cell r="F517" t="str">
            <v>BANCO DE BOGOTA</v>
          </cell>
          <cell r="G517" t="str">
            <v>AHORROS</v>
          </cell>
        </row>
        <row r="518">
          <cell r="A518">
            <v>57304317</v>
          </cell>
          <cell r="B518" t="str">
            <v>GARCIA BARRIOS MARTA CECILIA</v>
          </cell>
          <cell r="C518" t="str">
            <v>El Pi#On (Mag)</v>
          </cell>
          <cell r="D518">
            <v>471115741</v>
          </cell>
          <cell r="E518" t="str">
            <v>Santa Marta (Mag)</v>
          </cell>
          <cell r="F518" t="str">
            <v>BANCO DE BOGOTA</v>
          </cell>
          <cell r="G518" t="str">
            <v>AHORROS</v>
          </cell>
        </row>
        <row r="519">
          <cell r="A519">
            <v>57304408</v>
          </cell>
          <cell r="B519" t="str">
            <v>MERCADO PALACIO DIANA DUVIS</v>
          </cell>
          <cell r="C519" t="str">
            <v>Pivijay (Mag)</v>
          </cell>
          <cell r="D519">
            <v>471086835</v>
          </cell>
          <cell r="E519" t="str">
            <v>Pivijay (Mag)</v>
          </cell>
          <cell r="F519" t="str">
            <v>BANCO DE BOGOTA</v>
          </cell>
          <cell r="G519" t="str">
            <v>AHORROS</v>
          </cell>
        </row>
        <row r="520">
          <cell r="A520">
            <v>57304638</v>
          </cell>
          <cell r="B520" t="str">
            <v>DE VEGA PEREZ MARIA CARMELINA</v>
          </cell>
          <cell r="C520" t="str">
            <v>Pivijay (Mag)</v>
          </cell>
          <cell r="D520">
            <v>471110460</v>
          </cell>
          <cell r="E520" t="str">
            <v>Santa Marta (Mag)</v>
          </cell>
          <cell r="F520" t="str">
            <v>BANCO DE BOGOTA</v>
          </cell>
          <cell r="G520" t="str">
            <v>AHORROS</v>
          </cell>
        </row>
        <row r="521">
          <cell r="A521">
            <v>57304663</v>
          </cell>
          <cell r="B521" t="str">
            <v>WILCHES PEREZ MERIAGNE PAT</v>
          </cell>
          <cell r="C521" t="str">
            <v>Pivijay (Mag)</v>
          </cell>
          <cell r="D521">
            <v>471063271</v>
          </cell>
          <cell r="E521" t="str">
            <v>Santa Marta (Mag)</v>
          </cell>
          <cell r="F521" t="str">
            <v>BANCO DE BOGOTA</v>
          </cell>
          <cell r="G521" t="str">
            <v>AHORROS</v>
          </cell>
        </row>
        <row r="522">
          <cell r="A522">
            <v>57304783</v>
          </cell>
          <cell r="B522" t="str">
            <v>LOBELO CAMPO MASIEL PATRICIA</v>
          </cell>
          <cell r="C522" t="str">
            <v>Pivijay (Mag)</v>
          </cell>
          <cell r="D522">
            <v>471118851</v>
          </cell>
          <cell r="E522" t="str">
            <v>Pivijay (Mag)</v>
          </cell>
          <cell r="F522" t="str">
            <v>BANCO DE BOGOTA</v>
          </cell>
          <cell r="G522" t="str">
            <v>AHORROS</v>
          </cell>
        </row>
        <row r="523">
          <cell r="A523">
            <v>57304861</v>
          </cell>
          <cell r="B523" t="str">
            <v>PALACIO RODRIGUEZ ROGELIA ESTHER</v>
          </cell>
          <cell r="C523" t="str">
            <v>Pivijay (Mag)</v>
          </cell>
          <cell r="D523">
            <v>471132522</v>
          </cell>
          <cell r="E523" t="str">
            <v>Pivijay (Mag)</v>
          </cell>
          <cell r="F523" t="str">
            <v>BANCO DE BOGOTA</v>
          </cell>
          <cell r="G523" t="str">
            <v>AHORROS</v>
          </cell>
        </row>
        <row r="524">
          <cell r="A524">
            <v>57304875</v>
          </cell>
          <cell r="B524" t="str">
            <v>SANCHEZ HERNANDEZ EMI LUZ</v>
          </cell>
          <cell r="C524" t="str">
            <v>Pivijay (Mag)</v>
          </cell>
          <cell r="D524">
            <v>471129981</v>
          </cell>
          <cell r="E524" t="str">
            <v>Pivijay (Mag)</v>
          </cell>
          <cell r="F524" t="str">
            <v>BANCO DE BOGOTA</v>
          </cell>
          <cell r="G524" t="str">
            <v>AHORROS</v>
          </cell>
        </row>
        <row r="525">
          <cell r="A525">
            <v>57304938</v>
          </cell>
          <cell r="B525" t="str">
            <v>PERTUZ PEREZ EDILSA ROSA</v>
          </cell>
          <cell r="C525" t="str">
            <v>Pivijay (Mag)</v>
          </cell>
          <cell r="D525">
            <v>471086793</v>
          </cell>
          <cell r="E525" t="str">
            <v>Pivijay (Mag)</v>
          </cell>
          <cell r="F525" t="str">
            <v>BANCO DE BOGOTA</v>
          </cell>
          <cell r="G525" t="str">
            <v>AHORROS</v>
          </cell>
        </row>
        <row r="526">
          <cell r="A526">
            <v>57304984</v>
          </cell>
          <cell r="B526" t="str">
            <v>GARCIA DE LA HOZ YAMITH MADELEYNE</v>
          </cell>
          <cell r="C526" t="str">
            <v>Pivijay (Mag)</v>
          </cell>
          <cell r="D526">
            <v>471161356</v>
          </cell>
          <cell r="E526" t="str">
            <v>Pivijay (Mag)</v>
          </cell>
          <cell r="F526" t="str">
            <v>BANCO DE BOGOTA</v>
          </cell>
          <cell r="G526" t="str">
            <v>AHORROS</v>
          </cell>
        </row>
        <row r="527">
          <cell r="A527">
            <v>57305060</v>
          </cell>
          <cell r="B527" t="str">
            <v>TORRES RODRIGUEZ ALICIA ESTER</v>
          </cell>
          <cell r="C527" t="str">
            <v>Pivijay (Mag)</v>
          </cell>
          <cell r="D527">
            <v>471089714</v>
          </cell>
          <cell r="E527" t="str">
            <v>Pivijay (Mag)</v>
          </cell>
          <cell r="F527" t="str">
            <v>BANCO DE BOGOTA</v>
          </cell>
          <cell r="G527" t="str">
            <v>AHORROS</v>
          </cell>
        </row>
        <row r="528">
          <cell r="A528">
            <v>57305139</v>
          </cell>
          <cell r="B528" t="str">
            <v>CABALLERO PEREZ TATIANA JUDITH</v>
          </cell>
          <cell r="C528" t="str">
            <v>Pivijay (Mag)</v>
          </cell>
          <cell r="D528">
            <v>471085985</v>
          </cell>
          <cell r="E528" t="str">
            <v>Pivijay (Mag)</v>
          </cell>
          <cell r="F528" t="str">
            <v>BANCO DE BOGOTA</v>
          </cell>
          <cell r="G528" t="str">
            <v>AHORROS</v>
          </cell>
        </row>
        <row r="529">
          <cell r="A529">
            <v>57305251</v>
          </cell>
          <cell r="B529" t="str">
            <v>PABON PALLARES CELINA BEATRIZ</v>
          </cell>
          <cell r="C529" t="str">
            <v>Pivijay (Mag)</v>
          </cell>
          <cell r="D529">
            <v>471089219</v>
          </cell>
          <cell r="E529" t="str">
            <v>Pivijay (Mag)</v>
          </cell>
          <cell r="F529" t="str">
            <v>BANCO DE BOGOTA</v>
          </cell>
          <cell r="G529" t="str">
            <v>AHORROS</v>
          </cell>
        </row>
        <row r="530">
          <cell r="A530">
            <v>57305930</v>
          </cell>
          <cell r="B530" t="str">
            <v>FONTALVO PERTUZ BELIA MARGARITA</v>
          </cell>
          <cell r="C530" t="str">
            <v>Pivijay (Mag)</v>
          </cell>
          <cell r="D530">
            <v>471161331</v>
          </cell>
          <cell r="E530" t="str">
            <v>Pivijay (Mag)</v>
          </cell>
          <cell r="F530" t="str">
            <v>BANCO DE BOGOTA</v>
          </cell>
          <cell r="G530" t="str">
            <v>AHORROS</v>
          </cell>
        </row>
        <row r="531">
          <cell r="A531">
            <v>57306202</v>
          </cell>
          <cell r="B531" t="str">
            <v>ECHENIQUE PERTUZ MARIA CLAUDIA</v>
          </cell>
          <cell r="C531" t="str">
            <v>Pivijay (Mag)</v>
          </cell>
          <cell r="D531">
            <v>471146548</v>
          </cell>
          <cell r="E531" t="str">
            <v>Pivijay (Mag)</v>
          </cell>
          <cell r="F531" t="str">
            <v>BANCO DE BOGOTA</v>
          </cell>
          <cell r="G531" t="str">
            <v>AHORROS</v>
          </cell>
        </row>
        <row r="532">
          <cell r="A532">
            <v>57306343</v>
          </cell>
          <cell r="B532" t="str">
            <v>CASTRO VILORIA CARMEN JUDITH</v>
          </cell>
          <cell r="C532" t="str">
            <v>Pivijay (Mag)</v>
          </cell>
          <cell r="D532">
            <v>471120345</v>
          </cell>
          <cell r="E532" t="str">
            <v>Pivijay (Mag)</v>
          </cell>
          <cell r="F532" t="str">
            <v>BANCO DE BOGOTA</v>
          </cell>
          <cell r="G532" t="str">
            <v>AHORROS</v>
          </cell>
        </row>
        <row r="533">
          <cell r="A533">
            <v>57306427</v>
          </cell>
          <cell r="B533" t="str">
            <v>SALAH ROPAIN GLORIA MARIA</v>
          </cell>
          <cell r="C533" t="str">
            <v>Pivijay (Mag)</v>
          </cell>
          <cell r="D533">
            <v>471089847</v>
          </cell>
          <cell r="E533" t="str">
            <v>Pivijay (Mag)</v>
          </cell>
          <cell r="F533" t="str">
            <v>BANCO DE BOGOTA</v>
          </cell>
          <cell r="G533" t="str">
            <v>AHORROS</v>
          </cell>
        </row>
        <row r="534">
          <cell r="A534">
            <v>57306607</v>
          </cell>
          <cell r="B534" t="str">
            <v>PERTUZ OSPINO NOHORA LUZ</v>
          </cell>
          <cell r="C534" t="str">
            <v>El Pi#On (Mag)</v>
          </cell>
          <cell r="D534">
            <v>471088633</v>
          </cell>
          <cell r="E534" t="str">
            <v>Santa Marta (Mag)</v>
          </cell>
          <cell r="F534" t="str">
            <v>BANCO DE BOGOTA</v>
          </cell>
          <cell r="G534" t="str">
            <v>AHORROS</v>
          </cell>
        </row>
        <row r="535">
          <cell r="A535">
            <v>57307014</v>
          </cell>
          <cell r="B535" t="str">
            <v>OLIVARES SILVA ELIZABETH SOFIA</v>
          </cell>
          <cell r="C535" t="str">
            <v>Pivijay (Mag)</v>
          </cell>
          <cell r="D535">
            <v>471122580</v>
          </cell>
          <cell r="E535" t="str">
            <v>Santa Marta (Mag)</v>
          </cell>
          <cell r="F535" t="str">
            <v>BANCO DE BOGOTA</v>
          </cell>
          <cell r="G535" t="str">
            <v>AHORROS</v>
          </cell>
        </row>
        <row r="536">
          <cell r="A536">
            <v>57307035</v>
          </cell>
          <cell r="B536" t="str">
            <v>ARAGON DE LA CRUZ MARIA MARTHA</v>
          </cell>
          <cell r="C536" t="str">
            <v>Zapayán (Mag)</v>
          </cell>
          <cell r="D536">
            <v>564519015</v>
          </cell>
          <cell r="E536" t="str">
            <v>Santa Marta (Mag)</v>
          </cell>
          <cell r="F536" t="str">
            <v>BANCO DE BOGOTA</v>
          </cell>
          <cell r="G536" t="str">
            <v>AHORROS</v>
          </cell>
        </row>
        <row r="537">
          <cell r="A537">
            <v>57307179</v>
          </cell>
          <cell r="B537" t="str">
            <v>MONTENEGRO MONTERO MARTHA ESTHER</v>
          </cell>
          <cell r="C537" t="str">
            <v>Pivijay (Mag)</v>
          </cell>
          <cell r="D537">
            <v>471087692</v>
          </cell>
          <cell r="E537" t="str">
            <v>Pivijay (Mag)</v>
          </cell>
          <cell r="F537" t="str">
            <v>BANCO DE BOGOTA</v>
          </cell>
          <cell r="G537" t="str">
            <v>AHORROS</v>
          </cell>
        </row>
        <row r="538">
          <cell r="A538">
            <v>57307216</v>
          </cell>
          <cell r="B538" t="str">
            <v>GONZALEZ MOVILLA MELLY JUDITH</v>
          </cell>
          <cell r="C538" t="str">
            <v>Pivijay (Mag)</v>
          </cell>
          <cell r="D538">
            <v>471092890</v>
          </cell>
          <cell r="E538" t="str">
            <v>San Sebastian De Buenavista (M</v>
          </cell>
          <cell r="F538" t="str">
            <v>BANCO DE BOGOTA</v>
          </cell>
          <cell r="G538" t="str">
            <v>AHORROS</v>
          </cell>
        </row>
        <row r="539">
          <cell r="A539">
            <v>57400810</v>
          </cell>
          <cell r="B539" t="str">
            <v>BAEZ CADAVID MARGARITA</v>
          </cell>
          <cell r="C539" t="str">
            <v>Fundacion (Mag)</v>
          </cell>
          <cell r="D539">
            <v>326273885</v>
          </cell>
          <cell r="E539" t="str">
            <v>Santa Marta (Mag)</v>
          </cell>
          <cell r="F539" t="str">
            <v>BANCO DE BOGOTA</v>
          </cell>
          <cell r="G539" t="str">
            <v>AHORROS</v>
          </cell>
        </row>
        <row r="540">
          <cell r="A540">
            <v>57402742</v>
          </cell>
          <cell r="B540" t="str">
            <v>ESPINOSA CARRILLO ROSIRIS</v>
          </cell>
          <cell r="C540" t="str">
            <v>Fundacion (Mag)</v>
          </cell>
          <cell r="D540">
            <v>326204161</v>
          </cell>
          <cell r="E540" t="str">
            <v>Santa Marta (Mag)</v>
          </cell>
          <cell r="F540" t="str">
            <v>BANCO DE BOGOTA</v>
          </cell>
          <cell r="G540" t="str">
            <v>AHORROS</v>
          </cell>
        </row>
        <row r="541">
          <cell r="A541">
            <v>57402828</v>
          </cell>
          <cell r="B541" t="str">
            <v>MONTERO SALGADO YARITZA DE JESUS</v>
          </cell>
          <cell r="C541" t="str">
            <v>Zona Bananera (Mag)</v>
          </cell>
          <cell r="D541">
            <v>326281995</v>
          </cell>
          <cell r="E541" t="str">
            <v>Santa Marta (Mag)</v>
          </cell>
          <cell r="F541" t="str">
            <v>BANCO DE BOGOTA</v>
          </cell>
          <cell r="G541" t="str">
            <v>AHORROS</v>
          </cell>
        </row>
        <row r="542">
          <cell r="A542">
            <v>57403084</v>
          </cell>
          <cell r="B542" t="str">
            <v>GIRALDO CAMACHO RUBIS MARIA</v>
          </cell>
          <cell r="C542" t="str">
            <v>Pivijay (Mag)</v>
          </cell>
          <cell r="D542">
            <v>326090024</v>
          </cell>
          <cell r="E542" t="str">
            <v>Santa Marta (Mag)</v>
          </cell>
          <cell r="F542" t="str">
            <v>BANCO DE BOGOTA</v>
          </cell>
          <cell r="G542" t="str">
            <v>AHORROS</v>
          </cell>
        </row>
        <row r="543">
          <cell r="A543">
            <v>57403245</v>
          </cell>
          <cell r="B543" t="str">
            <v>GUTIERREZ  DUBIS ESTHER</v>
          </cell>
          <cell r="C543" t="str">
            <v>Fundacion (Mag)</v>
          </cell>
          <cell r="D543">
            <v>326272689</v>
          </cell>
          <cell r="E543" t="str">
            <v>Santa Marta (Mag)</v>
          </cell>
          <cell r="F543" t="str">
            <v>BANCO DE BOGOTA</v>
          </cell>
          <cell r="G543" t="str">
            <v>AHORROS</v>
          </cell>
        </row>
        <row r="544">
          <cell r="A544">
            <v>57403814</v>
          </cell>
          <cell r="B544" t="str">
            <v>BERDUGO ARIZA JUDITH ROSA</v>
          </cell>
          <cell r="C544" t="str">
            <v>Fundacion (Mag)</v>
          </cell>
          <cell r="D544">
            <v>326305455</v>
          </cell>
          <cell r="E544" t="str">
            <v>Fundacion (Mag)</v>
          </cell>
          <cell r="F544" t="str">
            <v>BANCO DE BOGOTA</v>
          </cell>
          <cell r="G544" t="str">
            <v>AHORROS</v>
          </cell>
        </row>
        <row r="545">
          <cell r="A545">
            <v>57404079</v>
          </cell>
          <cell r="B545" t="str">
            <v>GUTIERREZ HERNANDEZ CONSUELO JUDITH</v>
          </cell>
          <cell r="C545" t="str">
            <v>Fundacion (Mag)</v>
          </cell>
          <cell r="D545">
            <v>326304052</v>
          </cell>
          <cell r="E545" t="str">
            <v>Fundacion (Mag)</v>
          </cell>
          <cell r="F545" t="str">
            <v>BANCO DE BOGOTA</v>
          </cell>
          <cell r="G545" t="str">
            <v>AHORROS</v>
          </cell>
        </row>
        <row r="546">
          <cell r="A546">
            <v>57404111</v>
          </cell>
          <cell r="B546" t="str">
            <v>CANTILLO MOLINA NERIS MARINA</v>
          </cell>
          <cell r="C546" t="str">
            <v>Fundacion (Mag)</v>
          </cell>
          <cell r="D546">
            <v>326243862</v>
          </cell>
          <cell r="E546" t="str">
            <v>Santa Marta (Mag)</v>
          </cell>
          <cell r="F546" t="str">
            <v>BANCO DE BOGOTA</v>
          </cell>
          <cell r="G546" t="str">
            <v>AHORROS</v>
          </cell>
        </row>
        <row r="547">
          <cell r="A547">
            <v>57404449</v>
          </cell>
          <cell r="B547" t="str">
            <v>FUENTES GALINDO OSIRIS DEL ROSARIO</v>
          </cell>
          <cell r="C547" t="str">
            <v>Fundacion (Mag)</v>
          </cell>
          <cell r="D547">
            <v>326302742</v>
          </cell>
          <cell r="E547" t="str">
            <v>Santa Marta (Mag)</v>
          </cell>
          <cell r="F547" t="str">
            <v>BANCO DE BOGOTA</v>
          </cell>
          <cell r="G547" t="str">
            <v>AHORROS</v>
          </cell>
        </row>
        <row r="548">
          <cell r="A548">
            <v>57404479</v>
          </cell>
          <cell r="B548" t="str">
            <v>RODRIGUEZ VARGAS TOMASA ESTHER</v>
          </cell>
          <cell r="C548" t="str">
            <v>Fundacion (Mag)</v>
          </cell>
          <cell r="D548">
            <v>326257664</v>
          </cell>
          <cell r="E548" t="str">
            <v>Santa Marta (Mag)</v>
          </cell>
          <cell r="F548" t="str">
            <v>BANCO DE BOGOTA</v>
          </cell>
          <cell r="G548" t="str">
            <v>AHORROS</v>
          </cell>
        </row>
        <row r="549">
          <cell r="A549">
            <v>57404503</v>
          </cell>
          <cell r="B549" t="str">
            <v>PIÑA OROZCO SANDRA DEL SOCORRO</v>
          </cell>
          <cell r="C549" t="str">
            <v>Sitionuevo (Mag)</v>
          </cell>
          <cell r="D549">
            <v>326120052</v>
          </cell>
          <cell r="E549" t="str">
            <v>Santa Marta (Mag)</v>
          </cell>
          <cell r="F549" t="str">
            <v>BANCO DE BOGOTA</v>
          </cell>
          <cell r="G549" t="str">
            <v>AHORROS</v>
          </cell>
        </row>
        <row r="550">
          <cell r="A550">
            <v>57404566</v>
          </cell>
          <cell r="B550" t="str">
            <v>PINEDA CASTIBLANCO MARINA MARIA</v>
          </cell>
          <cell r="C550" t="str">
            <v>Fundacion (Mag)</v>
          </cell>
          <cell r="D550">
            <v>326262516</v>
          </cell>
          <cell r="E550" t="str">
            <v>Santa Marta (Mag)</v>
          </cell>
          <cell r="F550" t="str">
            <v>BANCO DE BOGOTA</v>
          </cell>
          <cell r="G550" t="str">
            <v>AHORROS</v>
          </cell>
        </row>
        <row r="551">
          <cell r="A551">
            <v>57404600</v>
          </cell>
          <cell r="B551" t="str">
            <v>VIZCAINO BOLAÑOS MARILIS JUDITH</v>
          </cell>
          <cell r="C551" t="str">
            <v>Pivijay (Mag)</v>
          </cell>
          <cell r="D551">
            <v>471042119</v>
          </cell>
          <cell r="E551" t="str">
            <v>Santa Marta (Mag)</v>
          </cell>
          <cell r="F551" t="str">
            <v>BANCO DE BOGOTA</v>
          </cell>
          <cell r="G551" t="str">
            <v>AHORROS</v>
          </cell>
        </row>
        <row r="552">
          <cell r="A552">
            <v>57404820</v>
          </cell>
          <cell r="B552" t="str">
            <v>POLO VIZCAINO YARELIS JUDITH</v>
          </cell>
          <cell r="C552" t="str">
            <v>Fundacion (Mag)</v>
          </cell>
          <cell r="D552">
            <v>326276078</v>
          </cell>
          <cell r="E552" t="str">
            <v>Santa Marta (Mag)</v>
          </cell>
          <cell r="F552" t="str">
            <v>BANCO DE BOGOTA</v>
          </cell>
          <cell r="G552" t="str">
            <v>AHORROS</v>
          </cell>
        </row>
        <row r="553">
          <cell r="A553">
            <v>57412800</v>
          </cell>
          <cell r="B553" t="str">
            <v>MERCADO MENDOZA MARIA PAULINA</v>
          </cell>
          <cell r="C553" t="str">
            <v>Aracataca (Mag)</v>
          </cell>
          <cell r="D553">
            <v>326254265</v>
          </cell>
          <cell r="E553" t="str">
            <v>Santa Marta (Mag)</v>
          </cell>
          <cell r="F553" t="str">
            <v>BANCO DE BOGOTA</v>
          </cell>
          <cell r="G553" t="str">
            <v>AHORROS</v>
          </cell>
        </row>
        <row r="554">
          <cell r="A554">
            <v>57413358</v>
          </cell>
          <cell r="B554" t="str">
            <v>CHARRIS CHARRIS TERESA DE JESUS</v>
          </cell>
          <cell r="C554" t="str">
            <v>Sabanas De San Angel (Mag)</v>
          </cell>
          <cell r="D554">
            <v>326302379</v>
          </cell>
          <cell r="E554" t="str">
            <v>Santa Marta (Mag)</v>
          </cell>
          <cell r="F554" t="str">
            <v>BANCO DE BOGOTA</v>
          </cell>
          <cell r="G554" t="str">
            <v>AHORROS</v>
          </cell>
        </row>
        <row r="555">
          <cell r="A555">
            <v>57414387</v>
          </cell>
          <cell r="B555" t="str">
            <v>BOTELLO TRILLOS DIOCELINA</v>
          </cell>
          <cell r="C555" t="str">
            <v>Aracataca (Mag)</v>
          </cell>
          <cell r="D555">
            <v>220194781</v>
          </cell>
          <cell r="E555" t="str">
            <v>Santa Marta (Mag)</v>
          </cell>
          <cell r="F555" t="str">
            <v>BANCO DE BOGOTA</v>
          </cell>
          <cell r="G555" t="str">
            <v>AHORROS</v>
          </cell>
        </row>
        <row r="556">
          <cell r="A556">
            <v>57415171</v>
          </cell>
          <cell r="B556" t="str">
            <v>POLO GONZALEZ LERIBETH</v>
          </cell>
          <cell r="C556" t="str">
            <v>Pivijay (Mag)</v>
          </cell>
          <cell r="D556">
            <v>471042630</v>
          </cell>
          <cell r="E556" t="str">
            <v>Santa Marta (Mag)</v>
          </cell>
          <cell r="F556" t="str">
            <v>BANCO DE BOGOTA</v>
          </cell>
          <cell r="G556" t="str">
            <v>AHORROS</v>
          </cell>
        </row>
        <row r="557">
          <cell r="A557">
            <v>57418479</v>
          </cell>
          <cell r="B557" t="str">
            <v>CAMACHO CALA RUBY</v>
          </cell>
          <cell r="C557" t="str">
            <v>Puebloviejo (Mag)</v>
          </cell>
          <cell r="D557">
            <v>220286744</v>
          </cell>
          <cell r="E557" t="str">
            <v>Santa Marta (Mag)</v>
          </cell>
          <cell r="F557" t="str">
            <v>BANCO DE BOGOTA</v>
          </cell>
          <cell r="G557" t="str">
            <v>AHORROS</v>
          </cell>
        </row>
        <row r="558">
          <cell r="A558">
            <v>57421085</v>
          </cell>
          <cell r="B558" t="str">
            <v>ROMO FIGUEROA ISIS MARINA</v>
          </cell>
          <cell r="C558" t="str">
            <v>El Reten (Mag)</v>
          </cell>
          <cell r="D558">
            <v>326259181</v>
          </cell>
          <cell r="E558" t="str">
            <v>Santa Marta (Mag)</v>
          </cell>
          <cell r="F558" t="str">
            <v>BANCO DE BOGOTA</v>
          </cell>
          <cell r="G558" t="str">
            <v>AHORROS</v>
          </cell>
        </row>
        <row r="559">
          <cell r="A559">
            <v>57421434</v>
          </cell>
          <cell r="B559" t="str">
            <v>RUIZ DIAZ NAYIBE</v>
          </cell>
          <cell r="C559" t="str">
            <v>Aracataca (Mag)</v>
          </cell>
          <cell r="D559">
            <v>326244027</v>
          </cell>
          <cell r="E559" t="str">
            <v>Santa Marta (Mag)</v>
          </cell>
          <cell r="F559" t="str">
            <v>BANCO DE BOGOTA</v>
          </cell>
          <cell r="G559" t="str">
            <v>AHORROS</v>
          </cell>
        </row>
        <row r="560">
          <cell r="A560">
            <v>57424604</v>
          </cell>
          <cell r="B560" t="str">
            <v>POLO ARRIETA MILENA YOLIMA</v>
          </cell>
          <cell r="C560" t="str">
            <v>Aracataca (Mag)</v>
          </cell>
          <cell r="D560">
            <v>326244019</v>
          </cell>
          <cell r="E560" t="str">
            <v>Santa Marta (Mag)</v>
          </cell>
          <cell r="F560" t="str">
            <v>BANCO DE BOGOTA</v>
          </cell>
          <cell r="G560" t="str">
            <v>AHORROS</v>
          </cell>
        </row>
        <row r="561">
          <cell r="A561">
            <v>57425377</v>
          </cell>
          <cell r="B561" t="str">
            <v>REALES DE LA ROSA ELIZABETH</v>
          </cell>
          <cell r="C561" t="str">
            <v>Nueva Granada (Mag)</v>
          </cell>
          <cell r="D561">
            <v>326253952</v>
          </cell>
          <cell r="E561" t="str">
            <v>Santa Marta (Mag)</v>
          </cell>
          <cell r="F561" t="str">
            <v>BANCO DE BOGOTA</v>
          </cell>
          <cell r="G561" t="str">
            <v>AHORROS</v>
          </cell>
        </row>
        <row r="562">
          <cell r="A562">
            <v>57426996</v>
          </cell>
          <cell r="B562" t="str">
            <v>PERTUZ BARRIOS CLAUDIA</v>
          </cell>
          <cell r="C562" t="str">
            <v>Pivijay (Mag)</v>
          </cell>
          <cell r="D562">
            <v>471059840</v>
          </cell>
          <cell r="E562" t="str">
            <v>Santa Marta (Mag)</v>
          </cell>
          <cell r="F562" t="str">
            <v>BANCO DE BOGOTA</v>
          </cell>
          <cell r="G562" t="str">
            <v>AHORROS</v>
          </cell>
        </row>
        <row r="563">
          <cell r="A563">
            <v>57432055</v>
          </cell>
          <cell r="B563" t="str">
            <v>SALCEDO DIAZ BERTHA MARINA</v>
          </cell>
          <cell r="C563" t="str">
            <v>Aracataca (Mag)</v>
          </cell>
          <cell r="D563">
            <v>564363869</v>
          </cell>
          <cell r="E563" t="str">
            <v>Santa Marta (Mag)</v>
          </cell>
          <cell r="F563" t="str">
            <v>BANCO DE BOGOTA</v>
          </cell>
          <cell r="G563" t="str">
            <v>AHORROS</v>
          </cell>
        </row>
        <row r="564">
          <cell r="A564">
            <v>57433882</v>
          </cell>
          <cell r="B564" t="str">
            <v>CANTILLO DE LA HOZ YELIXA DORALIA</v>
          </cell>
          <cell r="C564" t="str">
            <v>Pivijay (Mag)</v>
          </cell>
          <cell r="D564">
            <v>471043174</v>
          </cell>
          <cell r="E564" t="str">
            <v>Santa Marta (Mag)</v>
          </cell>
          <cell r="F564" t="str">
            <v>BANCO DE BOGOTA</v>
          </cell>
          <cell r="G564" t="str">
            <v>AHORROS</v>
          </cell>
        </row>
        <row r="565">
          <cell r="A565">
            <v>57435173</v>
          </cell>
          <cell r="B565" t="str">
            <v>DIAZ LARIOS MARIA BERNARDA</v>
          </cell>
          <cell r="C565" t="str">
            <v>Sabanas De San Angel (Mag)</v>
          </cell>
          <cell r="D565">
            <v>326303203</v>
          </cell>
          <cell r="E565" t="str">
            <v>Santa Marta (Mag)</v>
          </cell>
          <cell r="F565" t="str">
            <v>BANCO DE BOGOTA</v>
          </cell>
          <cell r="G565" t="str">
            <v>AHORROS</v>
          </cell>
        </row>
        <row r="566">
          <cell r="A566">
            <v>57437277</v>
          </cell>
          <cell r="B566" t="str">
            <v>ESCORCIA MORGAN INES TEODORA</v>
          </cell>
          <cell r="C566" t="str">
            <v>Aracataca (Mag)</v>
          </cell>
          <cell r="D566">
            <v>326243995</v>
          </cell>
          <cell r="E566" t="str">
            <v>Santa Marta (Mag)</v>
          </cell>
          <cell r="F566" t="str">
            <v>BANCO DE BOGOTA</v>
          </cell>
          <cell r="G566" t="str">
            <v>AHORROS</v>
          </cell>
        </row>
        <row r="567">
          <cell r="A567">
            <v>57444941</v>
          </cell>
          <cell r="B567" t="str">
            <v>RODRIGUEZ MENDOZA AUDIETH AUXILIADORA</v>
          </cell>
          <cell r="C567" t="str">
            <v>Pivijay (Mag)</v>
          </cell>
          <cell r="D567">
            <v>471161372</v>
          </cell>
          <cell r="E567" t="str">
            <v>Pivijay (Mag)</v>
          </cell>
          <cell r="F567" t="str">
            <v>BANCO DE BOGOTA</v>
          </cell>
          <cell r="G567" t="str">
            <v>AHORROS</v>
          </cell>
        </row>
        <row r="568">
          <cell r="A568">
            <v>57446062</v>
          </cell>
          <cell r="B568" t="str">
            <v>OSPINO HERNANDEZ YANETH MARIA</v>
          </cell>
          <cell r="C568" t="str">
            <v>El Reten (Mag)</v>
          </cell>
          <cell r="D568">
            <v>326250966</v>
          </cell>
          <cell r="E568" t="str">
            <v>Santa Marta (Mag)</v>
          </cell>
          <cell r="F568" t="str">
            <v>BANCO DE BOGOTA</v>
          </cell>
          <cell r="G568" t="str">
            <v>AHORROS</v>
          </cell>
        </row>
        <row r="569">
          <cell r="A569">
            <v>57446138</v>
          </cell>
          <cell r="B569" t="str">
            <v>BEDOYA CASTILLO CLAUDIA MARIA</v>
          </cell>
          <cell r="C569" t="str">
            <v>Fundacion (Mag)</v>
          </cell>
          <cell r="D569">
            <v>326242401</v>
          </cell>
          <cell r="E569" t="str">
            <v>Santa Marta (Mag)</v>
          </cell>
          <cell r="F569" t="str">
            <v>BANCO DE BOGOTA</v>
          </cell>
          <cell r="G569" t="str">
            <v>AHORROS</v>
          </cell>
        </row>
        <row r="570">
          <cell r="A570">
            <v>57446445</v>
          </cell>
          <cell r="B570" t="str">
            <v>MUNIVE RUIZ DAISY EUNICE</v>
          </cell>
          <cell r="C570" t="str">
            <v>Fundacion (Mag)</v>
          </cell>
          <cell r="D570">
            <v>326286036</v>
          </cell>
          <cell r="E570" t="str">
            <v>Santa Marta (Mag)</v>
          </cell>
          <cell r="F570" t="str">
            <v>BANCO DE BOGOTA</v>
          </cell>
          <cell r="G570" t="str">
            <v>AHORROS</v>
          </cell>
        </row>
        <row r="571">
          <cell r="A571">
            <v>57446814</v>
          </cell>
          <cell r="B571" t="str">
            <v>OROZCO BOLAÑO MARIA CONCEPCION</v>
          </cell>
          <cell r="C571" t="str">
            <v>Fundacion (Mag)</v>
          </cell>
          <cell r="D571">
            <v>326303716</v>
          </cell>
          <cell r="E571" t="str">
            <v>Fundacion (Mag)</v>
          </cell>
          <cell r="F571" t="str">
            <v>BANCO DE BOGOTA</v>
          </cell>
          <cell r="G571" t="str">
            <v>AHORROS</v>
          </cell>
        </row>
        <row r="572">
          <cell r="A572">
            <v>57447096</v>
          </cell>
          <cell r="B572" t="str">
            <v>AREVALO VEGA LILIANA CECILIA</v>
          </cell>
          <cell r="C572" t="str">
            <v>Algarrobo (Mag)</v>
          </cell>
          <cell r="D572">
            <v>326286291</v>
          </cell>
          <cell r="E572" t="str">
            <v>Santa Marta (Mag)</v>
          </cell>
          <cell r="F572" t="str">
            <v>BANCO DE BOGOTA</v>
          </cell>
          <cell r="G572" t="str">
            <v>AHORROS</v>
          </cell>
        </row>
        <row r="573">
          <cell r="A573">
            <v>57447186</v>
          </cell>
          <cell r="B573" t="str">
            <v>RIQUET VIZCAINO DIVIS YOLET</v>
          </cell>
          <cell r="C573" t="str">
            <v>Sabanas De San Angel (Mag)</v>
          </cell>
          <cell r="D573">
            <v>326303195</v>
          </cell>
          <cell r="E573" t="str">
            <v>Santa Marta (Mag)</v>
          </cell>
          <cell r="F573" t="str">
            <v>BANCO DE BOGOTA</v>
          </cell>
          <cell r="G573" t="str">
            <v>AHORROS</v>
          </cell>
        </row>
        <row r="574">
          <cell r="A574">
            <v>57447197</v>
          </cell>
          <cell r="B574" t="str">
            <v>PERTUZ OSPINO ROSA ISABEL</v>
          </cell>
          <cell r="C574" t="str">
            <v>Fundacion (Mag)</v>
          </cell>
          <cell r="D574">
            <v>326273968</v>
          </cell>
          <cell r="E574" t="str">
            <v>Santa Marta (Mag)</v>
          </cell>
          <cell r="F574" t="str">
            <v>BANCO DE BOGOTA</v>
          </cell>
          <cell r="G574" t="str">
            <v>AHORROS</v>
          </cell>
        </row>
        <row r="575">
          <cell r="A575">
            <v>57447308</v>
          </cell>
          <cell r="B575" t="str">
            <v>CARRILLO ALVAREZ DANNILYS RAQUEL</v>
          </cell>
          <cell r="C575" t="str">
            <v>Algarrobo (Mag)</v>
          </cell>
          <cell r="D575">
            <v>326187044</v>
          </cell>
          <cell r="E575" t="str">
            <v>Fundacion (Mag)</v>
          </cell>
          <cell r="F575" t="str">
            <v>BANCO DE BOGOTA</v>
          </cell>
          <cell r="G575" t="str">
            <v>AHORROS</v>
          </cell>
        </row>
        <row r="576">
          <cell r="A576">
            <v>57447659</v>
          </cell>
          <cell r="B576" t="str">
            <v>BERBEN CORDOBA MONICA ESTHER</v>
          </cell>
          <cell r="C576" t="str">
            <v>Fundacion (Mag)</v>
          </cell>
          <cell r="D576">
            <v>326290343</v>
          </cell>
          <cell r="E576" t="str">
            <v>Santa Marta (Mag)</v>
          </cell>
          <cell r="F576" t="str">
            <v>BANCO DE BOGOTA</v>
          </cell>
          <cell r="G576" t="str">
            <v>AHORROS</v>
          </cell>
        </row>
        <row r="577">
          <cell r="A577">
            <v>57447908</v>
          </cell>
          <cell r="B577" t="str">
            <v>DE LA ROSA ESPEJO MONICA MARTINA</v>
          </cell>
          <cell r="C577" t="str">
            <v>Aracataca (Mag)</v>
          </cell>
          <cell r="D577">
            <v>326242336</v>
          </cell>
          <cell r="E577" t="str">
            <v>Santa Marta (Mag)</v>
          </cell>
          <cell r="F577" t="str">
            <v>BANCO DE BOGOTA</v>
          </cell>
          <cell r="G577" t="str">
            <v>AHORROS</v>
          </cell>
        </row>
        <row r="578">
          <cell r="A578">
            <v>57448280</v>
          </cell>
          <cell r="B578" t="str">
            <v>HENRIQUEZ ARIAS GENNIS ELENA</v>
          </cell>
          <cell r="C578" t="str">
            <v>Fundacion (Mag)</v>
          </cell>
          <cell r="D578">
            <v>326222353</v>
          </cell>
          <cell r="E578" t="str">
            <v>Fundacion (Mag)</v>
          </cell>
          <cell r="F578" t="str">
            <v>BANCO DE BOGOTA</v>
          </cell>
          <cell r="G578" t="str">
            <v>AHORROS</v>
          </cell>
        </row>
        <row r="579">
          <cell r="A579">
            <v>57448467</v>
          </cell>
          <cell r="B579" t="str">
            <v>GUTIERREZ CANTILLO FARIDES ZENITH</v>
          </cell>
          <cell r="C579" t="str">
            <v>Pivijay (Mag)</v>
          </cell>
          <cell r="D579">
            <v>471076034</v>
          </cell>
          <cell r="E579" t="str">
            <v>Santa Marta (Mag)</v>
          </cell>
          <cell r="F579" t="str">
            <v>BANCO DE BOGOTA</v>
          </cell>
          <cell r="G579" t="str">
            <v>AHORROS</v>
          </cell>
        </row>
        <row r="580">
          <cell r="A580">
            <v>57448843</v>
          </cell>
          <cell r="B580" t="str">
            <v>SUAREZ BUELVAS MARTHA CECILIA</v>
          </cell>
          <cell r="C580" t="str">
            <v>El Reten (Mag)</v>
          </cell>
          <cell r="D580">
            <v>326297777</v>
          </cell>
          <cell r="E580" t="str">
            <v>Fundacion (Mag)</v>
          </cell>
          <cell r="F580" t="str">
            <v>BANCO DE BOGOTA</v>
          </cell>
          <cell r="G580" t="str">
            <v>AHORROS</v>
          </cell>
        </row>
        <row r="581">
          <cell r="A581">
            <v>57449823</v>
          </cell>
          <cell r="B581" t="str">
            <v>VILLAMIL GARCIA CLEMENTINA MARIA</v>
          </cell>
          <cell r="C581" t="str">
            <v>Pivijay (Mag)</v>
          </cell>
          <cell r="D581">
            <v>471103341</v>
          </cell>
          <cell r="E581" t="str">
            <v>Santa Marta (Mag)</v>
          </cell>
          <cell r="F581" t="str">
            <v>BANCO DE BOGOTA</v>
          </cell>
          <cell r="G581" t="str">
            <v>AHORROS</v>
          </cell>
        </row>
        <row r="582">
          <cell r="A582">
            <v>57463663</v>
          </cell>
          <cell r="B582" t="str">
            <v>ROJAS RADA SONIA ISABEL</v>
          </cell>
          <cell r="C582" t="str">
            <v>El Banco (Mag)</v>
          </cell>
          <cell r="D582">
            <v>564635191</v>
          </cell>
          <cell r="E582" t="str">
            <v>Santa Marta (Mag)</v>
          </cell>
          <cell r="F582" t="str">
            <v>BANCO DE BOGOTA</v>
          </cell>
          <cell r="G582" t="str">
            <v>AHORROS</v>
          </cell>
        </row>
        <row r="583">
          <cell r="A583">
            <v>70097591</v>
          </cell>
          <cell r="B583" t="str">
            <v>ORTIZ DE LA HOZ WILLIAM ENRIQUE</v>
          </cell>
          <cell r="C583" t="str">
            <v>Pivijay (Mag)</v>
          </cell>
          <cell r="D583">
            <v>471039370</v>
          </cell>
          <cell r="E583" t="str">
            <v>Santa Marta (Mag)</v>
          </cell>
          <cell r="F583" t="str">
            <v>BANCO DE BOGOTA</v>
          </cell>
          <cell r="G583" t="str">
            <v>AHORROS</v>
          </cell>
        </row>
        <row r="584">
          <cell r="A584">
            <v>72128012</v>
          </cell>
          <cell r="B584" t="str">
            <v>VASQUEZ SALAS PEDRO LUIS</v>
          </cell>
          <cell r="C584" t="str">
            <v>El Pi#On (Mag)</v>
          </cell>
          <cell r="D584">
            <v>471092437</v>
          </cell>
          <cell r="E584" t="str">
            <v>Santa Marta (Mag)</v>
          </cell>
          <cell r="F584" t="str">
            <v>BANCO DE BOGOTA</v>
          </cell>
          <cell r="G584" t="str">
            <v>AHORROS</v>
          </cell>
        </row>
        <row r="585">
          <cell r="A585">
            <v>72137491</v>
          </cell>
          <cell r="B585" t="str">
            <v>SANCHEZ PAZ JOSE VICENTE</v>
          </cell>
          <cell r="C585" t="str">
            <v>Pivijay (Mag)</v>
          </cell>
          <cell r="D585">
            <v>471063560</v>
          </cell>
          <cell r="E585" t="str">
            <v>Santa Marta (Mag)</v>
          </cell>
          <cell r="F585" t="str">
            <v>BANCO DE BOGOTA</v>
          </cell>
          <cell r="G585" t="str">
            <v>AHORROS</v>
          </cell>
        </row>
        <row r="586">
          <cell r="A586">
            <v>72150311</v>
          </cell>
          <cell r="B586" t="str">
            <v>VILLAFAÑE AYALA ANDRES ANTONIO</v>
          </cell>
          <cell r="C586" t="str">
            <v>Pivijay (Mag)</v>
          </cell>
          <cell r="D586">
            <v>471107797</v>
          </cell>
          <cell r="E586" t="str">
            <v>Santa Marta (Mag)</v>
          </cell>
          <cell r="F586" t="str">
            <v>BANCO DE BOGOTA</v>
          </cell>
          <cell r="G586" t="str">
            <v>AHORROS</v>
          </cell>
        </row>
        <row r="587">
          <cell r="A587">
            <v>72154670</v>
          </cell>
          <cell r="B587" t="str">
            <v>GOMEZ GUTIERREZ ETILZO RAFAEL</v>
          </cell>
          <cell r="C587" t="str">
            <v>Pivijay (Mag)</v>
          </cell>
          <cell r="D587">
            <v>471086892</v>
          </cell>
          <cell r="E587" t="str">
            <v>Pivijay (Mag)</v>
          </cell>
          <cell r="F587" t="str">
            <v>BANCO DE BOGOTA</v>
          </cell>
          <cell r="G587" t="str">
            <v>AHORROS</v>
          </cell>
        </row>
        <row r="588">
          <cell r="A588">
            <v>72167760</v>
          </cell>
          <cell r="B588" t="str">
            <v>GUERRERO GUERRERO JAVIER ENRIQUE</v>
          </cell>
          <cell r="C588" t="str">
            <v>Pivijay (Mag)</v>
          </cell>
          <cell r="D588">
            <v>471131102</v>
          </cell>
          <cell r="E588" t="str">
            <v>Pivijay (Mag)</v>
          </cell>
          <cell r="F588" t="str">
            <v>BANCO DE BOGOTA</v>
          </cell>
          <cell r="G588" t="str">
            <v>AHORROS</v>
          </cell>
        </row>
        <row r="589">
          <cell r="A589">
            <v>72176494</v>
          </cell>
          <cell r="B589" t="str">
            <v>RESTREPO HERNANDEZ RAFAEL ANTONIO</v>
          </cell>
          <cell r="C589" t="str">
            <v>El Pi#On (Mag)</v>
          </cell>
          <cell r="D589">
            <v>630125946</v>
          </cell>
          <cell r="E589" t="str">
            <v>Santa Marta (Mag)</v>
          </cell>
          <cell r="F589" t="str">
            <v>BANCO DE BOGOTA</v>
          </cell>
          <cell r="G589" t="str">
            <v>AHORROS</v>
          </cell>
        </row>
        <row r="590">
          <cell r="A590">
            <v>72184000</v>
          </cell>
          <cell r="B590" t="str">
            <v>HERNANDEZ OROZCO ADULFO</v>
          </cell>
          <cell r="C590" t="str">
            <v>El Pi#On (Mag)</v>
          </cell>
          <cell r="D590">
            <v>471092486</v>
          </cell>
          <cell r="E590" t="str">
            <v>Santa Marta (Mag)</v>
          </cell>
          <cell r="F590" t="str">
            <v>BANCO DE BOGOTA</v>
          </cell>
          <cell r="G590" t="str">
            <v>AHORROS</v>
          </cell>
        </row>
        <row r="591">
          <cell r="A591">
            <v>72229854</v>
          </cell>
          <cell r="B591" t="str">
            <v>CONTRERAS ARIZA JOHN ENRIQUE</v>
          </cell>
          <cell r="C591" t="str">
            <v>Santa Ana (Mag)</v>
          </cell>
          <cell r="D591">
            <v>564438737</v>
          </cell>
          <cell r="E591" t="str">
            <v>Santa Marta (Mag)</v>
          </cell>
          <cell r="F591" t="str">
            <v>BANCO DE BOGOTA</v>
          </cell>
          <cell r="G591" t="str">
            <v>AHORROS</v>
          </cell>
        </row>
        <row r="592">
          <cell r="A592">
            <v>72236422</v>
          </cell>
          <cell r="B592" t="str">
            <v>PEREZ ALBOR RONAL ENRIQUE</v>
          </cell>
          <cell r="C592" t="str">
            <v>El Reten (Mag)</v>
          </cell>
          <cell r="D592">
            <v>564476000</v>
          </cell>
          <cell r="E592" t="str">
            <v>Santa Marta (Mag)</v>
          </cell>
          <cell r="F592" t="str">
            <v>BANCO DE BOGOTA</v>
          </cell>
          <cell r="G592" t="str">
            <v>AHORROS</v>
          </cell>
        </row>
        <row r="593">
          <cell r="A593">
            <v>72269259</v>
          </cell>
          <cell r="B593" t="str">
            <v>ECHAVEZ MOLINA CARLOS ENRIQUE</v>
          </cell>
          <cell r="C593" t="str">
            <v>San Sebastian De Buenavista (M</v>
          </cell>
          <cell r="D593">
            <v>810096198</v>
          </cell>
          <cell r="E593" t="str">
            <v>Santa Marta (Mag)</v>
          </cell>
          <cell r="F593" t="str">
            <v>BANCO DE BOGOTA</v>
          </cell>
          <cell r="G593" t="str">
            <v>AHORROS</v>
          </cell>
        </row>
        <row r="594">
          <cell r="A594">
            <v>72284398</v>
          </cell>
          <cell r="B594" t="str">
            <v>CHIMAS TORREGROZA ISMAEL MOISES</v>
          </cell>
          <cell r="C594" t="str">
            <v>Pivijay (Mag)</v>
          </cell>
          <cell r="D594">
            <v>471130534</v>
          </cell>
          <cell r="E594" t="str">
            <v>Pivijay (Mag)</v>
          </cell>
          <cell r="F594" t="str">
            <v>BANCO DE BOGOTA</v>
          </cell>
          <cell r="G594" t="str">
            <v>AHORROS</v>
          </cell>
        </row>
        <row r="595">
          <cell r="A595">
            <v>72296487</v>
          </cell>
          <cell r="B595" t="str">
            <v>CANTILLO CABEZA JOSE MANUEL</v>
          </cell>
          <cell r="C595" t="str">
            <v>Sabanas De San Angel (Mag)</v>
          </cell>
          <cell r="D595">
            <v>326297694</v>
          </cell>
          <cell r="E595" t="str">
            <v>Fundacion (Mag)</v>
          </cell>
          <cell r="F595" t="str">
            <v>BANCO DE BOGOTA</v>
          </cell>
          <cell r="G595" t="str">
            <v>AHORROS</v>
          </cell>
        </row>
        <row r="596">
          <cell r="A596">
            <v>73086096</v>
          </cell>
          <cell r="B596" t="str">
            <v>BOCANEGRA VILLA ANDRES RAFAEL</v>
          </cell>
          <cell r="C596" t="str">
            <v>El Pi#On (Mag)</v>
          </cell>
          <cell r="D596">
            <v>471092098</v>
          </cell>
          <cell r="E596" t="str">
            <v>Santa Marta (Mag)</v>
          </cell>
          <cell r="F596" t="str">
            <v>BANCO DE BOGOTA</v>
          </cell>
          <cell r="G596" t="str">
            <v>AHORROS</v>
          </cell>
        </row>
        <row r="597">
          <cell r="A597">
            <v>77103239</v>
          </cell>
          <cell r="B597" t="str">
            <v>OSPINO DITTA EDINSON ENRIQUE</v>
          </cell>
          <cell r="C597" t="str">
            <v>Fundacion (Mag)</v>
          </cell>
          <cell r="D597">
            <v>326298361</v>
          </cell>
          <cell r="E597" t="str">
            <v>Fundacion (Mag)</v>
          </cell>
          <cell r="F597" t="str">
            <v>BANCO DE BOGOTA</v>
          </cell>
          <cell r="G597" t="str">
            <v>AHORROS</v>
          </cell>
        </row>
        <row r="598">
          <cell r="A598">
            <v>77174583</v>
          </cell>
          <cell r="B598" t="str">
            <v>SANTIAGO VARGAS FERNANDO ADOLFO</v>
          </cell>
          <cell r="C598" t="str">
            <v>Ariguani (El Dificil) (Mag)</v>
          </cell>
          <cell r="D598">
            <v>628375925</v>
          </cell>
          <cell r="E598" t="str">
            <v>Santa Marta (Mag)</v>
          </cell>
          <cell r="F598" t="str">
            <v>BANCO DE BOGOTA</v>
          </cell>
          <cell r="G598" t="str">
            <v>AHORROS</v>
          </cell>
        </row>
        <row r="599">
          <cell r="A599">
            <v>79615618</v>
          </cell>
          <cell r="B599" t="str">
            <v>RAMIREZ LOPEZ JOSE ANTONIO</v>
          </cell>
          <cell r="C599" t="str">
            <v>Aracataca (Mag)</v>
          </cell>
          <cell r="D599">
            <v>356129080</v>
          </cell>
          <cell r="E599" t="str">
            <v>Guaduas (Cun)</v>
          </cell>
          <cell r="F599" t="str">
            <v>BANCO DE BOGOTA</v>
          </cell>
          <cell r="G599" t="str">
            <v>AHORROS</v>
          </cell>
        </row>
        <row r="600">
          <cell r="A600">
            <v>84457014</v>
          </cell>
          <cell r="B600" t="str">
            <v>CANTILLO DE LA ROSA VIRGILIO JOSE</v>
          </cell>
          <cell r="C600" t="str">
            <v>Pivijay (Mag)</v>
          </cell>
          <cell r="D600">
            <v>471156505</v>
          </cell>
          <cell r="E600" t="str">
            <v>Santa Marta (Mag)</v>
          </cell>
          <cell r="F600" t="str">
            <v>BANCO DE BOGOTA</v>
          </cell>
          <cell r="G600" t="str">
            <v>AHORROS</v>
          </cell>
        </row>
        <row r="601">
          <cell r="A601">
            <v>84458819</v>
          </cell>
          <cell r="B601" t="str">
            <v>FERREIRA OJEDA LUIS CARLOS</v>
          </cell>
          <cell r="C601" t="str">
            <v>Santa Ana (Mag)</v>
          </cell>
          <cell r="D601">
            <v>564438729</v>
          </cell>
          <cell r="E601" t="str">
            <v>Santa Marta (Mag)</v>
          </cell>
          <cell r="F601" t="str">
            <v>BANCO DE BOGOTA</v>
          </cell>
          <cell r="G601" t="str">
            <v>AHORROS</v>
          </cell>
        </row>
        <row r="602">
          <cell r="A602">
            <v>85025008</v>
          </cell>
          <cell r="B602" t="str">
            <v>CARBONO LOBATO CARLOS RAFAEL</v>
          </cell>
          <cell r="C602" t="str">
            <v>Pivijay (Mag)</v>
          </cell>
          <cell r="D602">
            <v>471032334</v>
          </cell>
          <cell r="E602" t="str">
            <v>Santa Marta (Mag)</v>
          </cell>
          <cell r="F602" t="str">
            <v>BANCO DE BOGOTA</v>
          </cell>
          <cell r="G602" t="str">
            <v>AHORROS</v>
          </cell>
        </row>
        <row r="603">
          <cell r="A603">
            <v>85025016</v>
          </cell>
          <cell r="B603" t="str">
            <v>GONZALEZ CHARRIS VICTOR JULIO</v>
          </cell>
          <cell r="C603" t="str">
            <v>Pivijay (Mag)</v>
          </cell>
          <cell r="D603">
            <v>471074674</v>
          </cell>
          <cell r="E603" t="str">
            <v>Santa Marta (Mag)</v>
          </cell>
          <cell r="F603" t="str">
            <v>BANCO DE BOGOTA</v>
          </cell>
          <cell r="G603" t="str">
            <v>AHORROS</v>
          </cell>
        </row>
        <row r="604">
          <cell r="A604">
            <v>85025122</v>
          </cell>
          <cell r="B604" t="str">
            <v>GOMEZ HERNANDEZ ADELSO ENRIQUE</v>
          </cell>
          <cell r="C604" t="str">
            <v>Pivijay (Mag)</v>
          </cell>
          <cell r="D604">
            <v>471074914</v>
          </cell>
          <cell r="E604" t="str">
            <v>Santa Marta (Mag)</v>
          </cell>
          <cell r="F604" t="str">
            <v>BANCO DE BOGOTA</v>
          </cell>
          <cell r="G604" t="str">
            <v>AHORROS</v>
          </cell>
        </row>
        <row r="605">
          <cell r="A605">
            <v>85040911</v>
          </cell>
          <cell r="B605" t="str">
            <v>MORENO RODRIGUEZ JOSE CANDELARIO</v>
          </cell>
          <cell r="C605" t="str">
            <v>Santa Bárbara De Pinto (Mag)</v>
          </cell>
          <cell r="D605">
            <v>414194167</v>
          </cell>
          <cell r="E605" t="str">
            <v>Santa Marta (Mag)</v>
          </cell>
          <cell r="F605" t="str">
            <v>BANCO DE BOGOTA</v>
          </cell>
          <cell r="G605" t="str">
            <v>AHORROS</v>
          </cell>
        </row>
        <row r="606">
          <cell r="A606">
            <v>85126642</v>
          </cell>
          <cell r="B606" t="str">
            <v>ARAGON PEREZ ROBERTO JAVIER</v>
          </cell>
          <cell r="C606" t="str">
            <v>Zapayán (Mag)</v>
          </cell>
          <cell r="D606">
            <v>471154377</v>
          </cell>
          <cell r="E606" t="str">
            <v>Pivijay (Mag)</v>
          </cell>
          <cell r="F606" t="str">
            <v>BANCO DE BOGOTA</v>
          </cell>
          <cell r="G606" t="str">
            <v>AHORROS</v>
          </cell>
        </row>
        <row r="607">
          <cell r="A607">
            <v>85153328</v>
          </cell>
          <cell r="B607" t="str">
            <v>MONTERO PERTUZ ZAMIR ALFREDO</v>
          </cell>
          <cell r="C607" t="str">
            <v>Pivijay (Mag)</v>
          </cell>
          <cell r="D607">
            <v>564473163</v>
          </cell>
          <cell r="E607" t="str">
            <v>Santa Marta (Mag)</v>
          </cell>
          <cell r="F607" t="str">
            <v>BANCO DE BOGOTA</v>
          </cell>
          <cell r="G607" t="str">
            <v>AHORROS</v>
          </cell>
        </row>
        <row r="608">
          <cell r="A608">
            <v>85200211</v>
          </cell>
          <cell r="B608" t="str">
            <v>CARREÑO LOPEZ MARTIN RAFAEL</v>
          </cell>
          <cell r="C608" t="str">
            <v>Fundacion (Mag)</v>
          </cell>
          <cell r="D608">
            <v>326303476</v>
          </cell>
          <cell r="E608" t="str">
            <v>Santa Marta (Mag)</v>
          </cell>
          <cell r="F608" t="str">
            <v>BANCO DE BOGOTA</v>
          </cell>
          <cell r="G608" t="str">
            <v>AHORROS</v>
          </cell>
        </row>
        <row r="609">
          <cell r="A609">
            <v>85437785</v>
          </cell>
          <cell r="B609" t="str">
            <v>ROJAS CAMARGO ALVARO</v>
          </cell>
          <cell r="C609" t="str">
            <v>El Banco (Mag)</v>
          </cell>
          <cell r="D609">
            <v>284221371</v>
          </cell>
          <cell r="E609" t="str">
            <v>El Banco (Mag)</v>
          </cell>
          <cell r="F609" t="str">
            <v>BANCO DE BOGOTA</v>
          </cell>
          <cell r="G609" t="str">
            <v>AHORROS</v>
          </cell>
        </row>
        <row r="610">
          <cell r="A610">
            <v>85460284</v>
          </cell>
          <cell r="B610" t="str">
            <v>POLO CHARRIS ISAAC DAVID</v>
          </cell>
          <cell r="C610" t="str">
            <v>Pivijay (Mag)</v>
          </cell>
          <cell r="D610">
            <v>471074708</v>
          </cell>
          <cell r="E610" t="str">
            <v>Santa Marta (Mag)</v>
          </cell>
          <cell r="F610" t="str">
            <v>BANCO DE BOGOTA</v>
          </cell>
          <cell r="G610" t="str">
            <v>AHORROS</v>
          </cell>
        </row>
        <row r="611">
          <cell r="A611">
            <v>85465888</v>
          </cell>
          <cell r="B611" t="str">
            <v>VILLANUEVA BERMUDEZ NELSON RAFAEL</v>
          </cell>
          <cell r="C611" t="str">
            <v>Zona Bananera (Mag)</v>
          </cell>
          <cell r="D611">
            <v>564496164</v>
          </cell>
          <cell r="E611" t="str">
            <v>Santa Marta (Mag)</v>
          </cell>
          <cell r="F611" t="str">
            <v>BANCO DE BOGOTA</v>
          </cell>
          <cell r="G611" t="str">
            <v>AHORROS</v>
          </cell>
        </row>
        <row r="612">
          <cell r="A612">
            <v>85472435</v>
          </cell>
          <cell r="B612" t="str">
            <v>VARGAS AGAMEZ OMAR ENRIQUE</v>
          </cell>
          <cell r="C612" t="str">
            <v>Aracataca (Mag)</v>
          </cell>
          <cell r="D612">
            <v>220174619</v>
          </cell>
          <cell r="E612" t="str">
            <v>Santa Marta (Mag)</v>
          </cell>
          <cell r="F612" t="str">
            <v>BANCO DE BOGOTA</v>
          </cell>
          <cell r="G612" t="str">
            <v>AHORROS</v>
          </cell>
        </row>
        <row r="613">
          <cell r="A613">
            <v>85477332</v>
          </cell>
          <cell r="B613" t="str">
            <v>BAYONA VELASQUEZ CRISTOBAL ALCIDES</v>
          </cell>
          <cell r="C613" t="str">
            <v>Santa Marta (Mag)</v>
          </cell>
          <cell r="D613">
            <v>235028727</v>
          </cell>
          <cell r="E613" t="str">
            <v>Santa Marta (Mag)</v>
          </cell>
          <cell r="F613" t="str">
            <v>BANCO DE BOGOTA</v>
          </cell>
          <cell r="G613" t="str">
            <v>AHORROS</v>
          </cell>
        </row>
        <row r="614">
          <cell r="A614">
            <v>85479892</v>
          </cell>
          <cell r="B614" t="str">
            <v>OROZCO MUÑOZ FRANCISCO CESAR</v>
          </cell>
          <cell r="C614" t="str">
            <v>Salamina (Mag)</v>
          </cell>
          <cell r="D614">
            <v>471150698</v>
          </cell>
          <cell r="E614" t="str">
            <v>Pivijay (Mag)</v>
          </cell>
          <cell r="F614" t="str">
            <v>BANCO DE BOGOTA</v>
          </cell>
          <cell r="G614" t="str">
            <v>AHORROS</v>
          </cell>
        </row>
        <row r="615">
          <cell r="A615">
            <v>91242085</v>
          </cell>
          <cell r="B615" t="str">
            <v>SANABRIA PEÑARANDA WILLIAM FERNANDO</v>
          </cell>
          <cell r="C615" t="str">
            <v>Aracataca (Mag)</v>
          </cell>
          <cell r="D615">
            <v>564496172</v>
          </cell>
          <cell r="E615" t="str">
            <v>Santa Marta (Mag)</v>
          </cell>
          <cell r="F615" t="str">
            <v>BANCO DE BOGOTA</v>
          </cell>
          <cell r="G615" t="str">
            <v>AHORROS</v>
          </cell>
        </row>
        <row r="616">
          <cell r="A616">
            <v>91428271</v>
          </cell>
          <cell r="B616" t="str">
            <v>VIDES ROBLES MEDEL ANTONIO</v>
          </cell>
          <cell r="C616" t="str">
            <v>El Banco (Mag)</v>
          </cell>
          <cell r="D616">
            <v>284204914</v>
          </cell>
          <cell r="E616" t="str">
            <v>Santa Marta (Mag)</v>
          </cell>
          <cell r="F616" t="str">
            <v>BANCO DE BOGOTA</v>
          </cell>
          <cell r="G616" t="str">
            <v>AHORROS</v>
          </cell>
        </row>
        <row r="617">
          <cell r="A617">
            <v>1007423094</v>
          </cell>
          <cell r="B617" t="str">
            <v>ALVARADO LOPEZ MIGUEL ANDRES</v>
          </cell>
          <cell r="C617" t="str">
            <v>San Sebastian De Buenavista (M</v>
          </cell>
          <cell r="D617">
            <v>223535188</v>
          </cell>
          <cell r="E617" t="str">
            <v>Santa Marta (Mag)</v>
          </cell>
          <cell r="F617" t="str">
            <v>BANCO DE BOGOTA</v>
          </cell>
          <cell r="G617" t="str">
            <v>AHORROS</v>
          </cell>
        </row>
        <row r="618">
          <cell r="A618">
            <v>1035389122</v>
          </cell>
          <cell r="B618" t="str">
            <v>ROJAS ORTIZ YENY ALEJANDRA</v>
          </cell>
          <cell r="C618" t="str">
            <v>San Sebastian De Buenavista (M</v>
          </cell>
          <cell r="D618">
            <v>221094196</v>
          </cell>
          <cell r="E618" t="str">
            <v>Santa Marta (Mag)</v>
          </cell>
          <cell r="F618" t="str">
            <v>BANCO DE BOGOTA</v>
          </cell>
          <cell r="G618" t="str">
            <v>AHORROS</v>
          </cell>
        </row>
        <row r="619">
          <cell r="A619">
            <v>1065575666</v>
          </cell>
          <cell r="B619" t="str">
            <v>VIZCAINO PATIÑO LUIS ENRIQUE</v>
          </cell>
          <cell r="C619" t="str">
            <v>Pivijay (Mag)</v>
          </cell>
          <cell r="D619">
            <v>326285939</v>
          </cell>
          <cell r="E619" t="str">
            <v>Santa Marta (Mag)</v>
          </cell>
          <cell r="F619" t="str">
            <v>BANCO DE BOGOTA</v>
          </cell>
          <cell r="G619" t="str">
            <v>AHORROS</v>
          </cell>
        </row>
        <row r="620">
          <cell r="A620">
            <v>1079934633</v>
          </cell>
          <cell r="B620" t="str">
            <v>MIRANDA TERNERA MILENA MARIA</v>
          </cell>
          <cell r="C620" t="str">
            <v>Pivijay (Mag)</v>
          </cell>
          <cell r="D620">
            <v>471125278</v>
          </cell>
          <cell r="E620" t="str">
            <v>Santa Marta (Mag)</v>
          </cell>
          <cell r="F620" t="str">
            <v>BANCO DE BOGOTA</v>
          </cell>
          <cell r="G620" t="str">
            <v>AHORROS</v>
          </cell>
        </row>
        <row r="621">
          <cell r="A621">
            <v>1081803692</v>
          </cell>
          <cell r="B621" t="str">
            <v>ARGUELLO BARROS KENDRY JARIETH</v>
          </cell>
          <cell r="C621" t="str">
            <v>Fundacion (Mag)</v>
          </cell>
          <cell r="D621">
            <v>326234531</v>
          </cell>
          <cell r="E621" t="str">
            <v>Fundacion (Mag)</v>
          </cell>
          <cell r="F621" t="str">
            <v>BANCO DE BOGOTA</v>
          </cell>
          <cell r="G621" t="str">
            <v>AHORROS</v>
          </cell>
        </row>
        <row r="622">
          <cell r="A622">
            <v>1082372271</v>
          </cell>
          <cell r="B622" t="str">
            <v>HERRERA AREVALO BILENIS</v>
          </cell>
          <cell r="C622" t="str">
            <v>San Zenon (Mag)</v>
          </cell>
          <cell r="D622">
            <v>230400353405</v>
          </cell>
          <cell r="E622" t="str">
            <v>Santa Marta (Mag)</v>
          </cell>
          <cell r="F622" t="str">
            <v>BANCO DE BOGOTA</v>
          </cell>
          <cell r="G622" t="str">
            <v>AHORROS</v>
          </cell>
        </row>
        <row r="623">
          <cell r="A623">
            <v>1082404568</v>
          </cell>
          <cell r="B623" t="str">
            <v>ESCORCIA FUENTES YULEIDIS ESTHER</v>
          </cell>
          <cell r="C623" t="str">
            <v>Puebloviejo (Mag)</v>
          </cell>
          <cell r="D623">
            <v>220255434</v>
          </cell>
          <cell r="E623" t="str">
            <v>Santa Marta (Mag)</v>
          </cell>
          <cell r="F623" t="str">
            <v>BANCO DE BOGOTA</v>
          </cell>
          <cell r="G623" t="str">
            <v>AHORROS</v>
          </cell>
        </row>
        <row r="624">
          <cell r="A624">
            <v>1082890588</v>
          </cell>
          <cell r="B624" t="str">
            <v>CORREA CARDENAS KELLY JOHANA</v>
          </cell>
          <cell r="C624" t="str">
            <v>Pivijay (Mag)</v>
          </cell>
          <cell r="D624">
            <v>471161380</v>
          </cell>
          <cell r="E624" t="str">
            <v>Santa Marta (Mag)</v>
          </cell>
          <cell r="F624" t="str">
            <v>BANCO DE BOGOTA</v>
          </cell>
          <cell r="G624" t="str">
            <v>AHORROS</v>
          </cell>
        </row>
        <row r="625">
          <cell r="A625">
            <v>1082916514</v>
          </cell>
          <cell r="B625" t="str">
            <v>LIÑAN GONZALEZ SANDRA VANESSA</v>
          </cell>
          <cell r="C625" t="str">
            <v>Aracataca (Mag)</v>
          </cell>
          <cell r="D625">
            <v>564503860</v>
          </cell>
          <cell r="E625" t="str">
            <v>Santa Marta (Mag)</v>
          </cell>
          <cell r="F625" t="str">
            <v>BANCO DE BOGOTA</v>
          </cell>
          <cell r="G625" t="str">
            <v>AHORROS</v>
          </cell>
        </row>
        <row r="626">
          <cell r="A626">
            <v>1082967296</v>
          </cell>
          <cell r="B626" t="str">
            <v>RODRIGUEZ CANTILLO CARMEN ALICIA</v>
          </cell>
          <cell r="C626" t="str">
            <v>Pivijay (Mag)</v>
          </cell>
          <cell r="D626">
            <v>471162164</v>
          </cell>
          <cell r="E626" t="str">
            <v>Pivijay (Mag)</v>
          </cell>
          <cell r="F626" t="str">
            <v>BANCO DE BOGOTA</v>
          </cell>
          <cell r="G626" t="str">
            <v>AHORROS</v>
          </cell>
        </row>
        <row r="627">
          <cell r="A627">
            <v>1084727469</v>
          </cell>
          <cell r="B627" t="str">
            <v>MARTINEZ ROMO YOLIBETH</v>
          </cell>
          <cell r="C627" t="str">
            <v>Aracataca (Mag)</v>
          </cell>
          <cell r="D627">
            <v>326259900</v>
          </cell>
          <cell r="E627" t="str">
            <v>Santa Marta (Mag)</v>
          </cell>
          <cell r="F627" t="str">
            <v>BANCO DE BOGOTA</v>
          </cell>
          <cell r="G627" t="str">
            <v>AHORROS</v>
          </cell>
        </row>
        <row r="628">
          <cell r="A628">
            <v>1085040109</v>
          </cell>
          <cell r="B628" t="str">
            <v>ARIAS MONTERO LEONOR</v>
          </cell>
          <cell r="C628" t="str">
            <v>El Banco (Mag)</v>
          </cell>
          <cell r="D628">
            <v>284234416</v>
          </cell>
          <cell r="E628" t="str">
            <v>El Banco (Mag)</v>
          </cell>
          <cell r="F628" t="str">
            <v>BANCO DE BOGOTA</v>
          </cell>
          <cell r="G628" t="str">
            <v>AHORROS</v>
          </cell>
        </row>
        <row r="629">
          <cell r="A629">
            <v>1085102475</v>
          </cell>
          <cell r="B629" t="str">
            <v>ALVARADO AMARIS RODRIGO</v>
          </cell>
          <cell r="C629" t="str">
            <v>El Banco (Mag)</v>
          </cell>
          <cell r="D629">
            <v>284238318</v>
          </cell>
          <cell r="E629" t="str">
            <v>El Banco (Mag)</v>
          </cell>
          <cell r="F629" t="str">
            <v>BANCO DE BOGOTA</v>
          </cell>
          <cell r="G629" t="str">
            <v>AHORROS</v>
          </cell>
        </row>
        <row r="630">
          <cell r="A630">
            <v>1124008784</v>
          </cell>
          <cell r="B630" t="str">
            <v>RANGEL CRESPO EDIANA MARIA</v>
          </cell>
          <cell r="C630" t="str">
            <v>Sabanas De San Angel (Mag)</v>
          </cell>
          <cell r="D630">
            <v>471130138</v>
          </cell>
          <cell r="E630" t="str">
            <v>Barranquilla (Atl)</v>
          </cell>
          <cell r="F630" t="str">
            <v>BANCO DE BOGOTA</v>
          </cell>
          <cell r="G630" t="str">
            <v>AHORROS</v>
          </cell>
        </row>
        <row r="631">
          <cell r="A631">
            <v>1751926</v>
          </cell>
          <cell r="B631" t="str">
            <v>TORRES GONZALEZ WALTER ANTONIO</v>
          </cell>
          <cell r="C631" t="str">
            <v>Remolino (Mag)</v>
          </cell>
          <cell r="D631">
            <v>220606024</v>
          </cell>
          <cell r="E631" t="str">
            <v>Santa Marta (Mag)</v>
          </cell>
          <cell r="F631" t="str">
            <v>BANCO POPULAR S.A.</v>
          </cell>
          <cell r="G631" t="str">
            <v>AHORROS</v>
          </cell>
        </row>
        <row r="632">
          <cell r="A632">
            <v>1766821</v>
          </cell>
          <cell r="B632" t="str">
            <v>PARAMO ACUÑA JAIME</v>
          </cell>
          <cell r="C632" t="str">
            <v>San Zenon (Mag)</v>
          </cell>
          <cell r="D632">
            <v>240090944</v>
          </cell>
          <cell r="E632" t="str">
            <v>Santa Marta (Mag)</v>
          </cell>
          <cell r="F632" t="str">
            <v>BANCO POPULAR S.A.</v>
          </cell>
          <cell r="G632" t="str">
            <v>AHORROS</v>
          </cell>
        </row>
        <row r="633">
          <cell r="A633">
            <v>1767074</v>
          </cell>
          <cell r="B633" t="str">
            <v>GUERRERO FUENTES HOMERO ALBERTO</v>
          </cell>
          <cell r="C633" t="str">
            <v>San Zenon (Mag)</v>
          </cell>
          <cell r="D633">
            <v>240123026</v>
          </cell>
          <cell r="E633" t="str">
            <v>San Zenon (Mag)</v>
          </cell>
          <cell r="F633" t="str">
            <v>BANCO POPULAR S.A.</v>
          </cell>
          <cell r="G633" t="str">
            <v>AHORROS</v>
          </cell>
        </row>
        <row r="634">
          <cell r="A634">
            <v>3753440</v>
          </cell>
          <cell r="B634" t="str">
            <v>YEPEZ BOON ABEL GUSTAVO</v>
          </cell>
          <cell r="C634" t="str">
            <v>Zapayán (Mag)</v>
          </cell>
          <cell r="D634">
            <v>220625511</v>
          </cell>
          <cell r="E634" t="str">
            <v>Santa Marta (Mag)</v>
          </cell>
          <cell r="F634" t="str">
            <v>BANCO POPULAR S.A.</v>
          </cell>
          <cell r="G634" t="str">
            <v>AHORROS</v>
          </cell>
        </row>
        <row r="635">
          <cell r="A635">
            <v>3763564</v>
          </cell>
          <cell r="B635" t="str">
            <v>PEREZ PEREZ SAUL ANTONIO</v>
          </cell>
          <cell r="C635" t="str">
            <v>Salamina (Mag)</v>
          </cell>
          <cell r="D635">
            <v>220602874</v>
          </cell>
          <cell r="E635" t="str">
            <v>Santa Marta (Mag)</v>
          </cell>
          <cell r="F635" t="str">
            <v>BANCO POPULAR S.A.</v>
          </cell>
          <cell r="G635" t="str">
            <v>AHORROS</v>
          </cell>
        </row>
        <row r="636">
          <cell r="A636">
            <v>3769392</v>
          </cell>
          <cell r="B636" t="str">
            <v>SALAS MERIÑO ALEJANDRO ANTONIO</v>
          </cell>
          <cell r="C636" t="str">
            <v>Sitionuevo (Mag)</v>
          </cell>
          <cell r="D636">
            <v>220889232</v>
          </cell>
          <cell r="E636" t="str">
            <v>Santa Marta (Mag)</v>
          </cell>
          <cell r="F636" t="str">
            <v>BANCO POPULAR S.A.</v>
          </cell>
          <cell r="G636" t="str">
            <v>AHORROS</v>
          </cell>
        </row>
        <row r="637">
          <cell r="A637">
            <v>3769431</v>
          </cell>
          <cell r="B637" t="str">
            <v>OTERO GRANADILLO JORGE ELISEO</v>
          </cell>
          <cell r="C637" t="str">
            <v>Sitionuevo (Mag)</v>
          </cell>
          <cell r="D637">
            <v>220602221</v>
          </cell>
          <cell r="E637" t="str">
            <v>Santa Marta (Mag)</v>
          </cell>
          <cell r="F637" t="str">
            <v>BANCO POPULAR S.A.</v>
          </cell>
          <cell r="G637" t="str">
            <v>AHORROS</v>
          </cell>
        </row>
        <row r="638">
          <cell r="A638">
            <v>3876674</v>
          </cell>
          <cell r="B638" t="str">
            <v>JIMENEZ SILVA FERNANDO JULIO</v>
          </cell>
          <cell r="C638" t="str">
            <v>Santa Bárbara De Pinto (Mag)</v>
          </cell>
          <cell r="D638">
            <v>400170031</v>
          </cell>
          <cell r="E638" t="str">
            <v>Santa Marta (Mag)</v>
          </cell>
          <cell r="F638" t="str">
            <v>BANCO POPULAR S.A.</v>
          </cell>
          <cell r="G638" t="str">
            <v>AHORROS</v>
          </cell>
        </row>
        <row r="639">
          <cell r="A639">
            <v>3947144</v>
          </cell>
          <cell r="B639" t="str">
            <v>CARRASCAL CHAVEZ EDUIN</v>
          </cell>
          <cell r="C639" t="str">
            <v>San Sebastian De Buenavista (M</v>
          </cell>
          <cell r="D639">
            <v>400171799</v>
          </cell>
          <cell r="E639" t="str">
            <v>Mompos (Bol)</v>
          </cell>
          <cell r="F639" t="str">
            <v>BANCO POPULAR S.A.</v>
          </cell>
          <cell r="G639" t="str">
            <v>AHORROS</v>
          </cell>
        </row>
        <row r="640">
          <cell r="A640">
            <v>4979195</v>
          </cell>
          <cell r="B640" t="str">
            <v>CARRILLO PUMAREJO AROLDO RAFAEL</v>
          </cell>
          <cell r="C640" t="str">
            <v>El Pi#On (Mag)</v>
          </cell>
          <cell r="D640">
            <v>400282257</v>
          </cell>
          <cell r="E640" t="str">
            <v>Santa Marta (Mag)</v>
          </cell>
          <cell r="F640" t="str">
            <v>BANCO POPULAR S.A.</v>
          </cell>
          <cell r="G640" t="str">
            <v>AHORROS</v>
          </cell>
        </row>
        <row r="641">
          <cell r="A641">
            <v>4995214</v>
          </cell>
          <cell r="B641" t="str">
            <v>CASTRO DE AGUAS JESUS DEL CRISTO</v>
          </cell>
          <cell r="C641" t="str">
            <v>Zapayán (Mag)</v>
          </cell>
          <cell r="D641">
            <v>220606826</v>
          </cell>
          <cell r="E641" t="str">
            <v>Santa Marta (Mag)</v>
          </cell>
          <cell r="F641" t="str">
            <v>BANCO POPULAR S.A.</v>
          </cell>
          <cell r="G641" t="str">
            <v>AHORROS</v>
          </cell>
        </row>
        <row r="642">
          <cell r="A642">
            <v>5048520</v>
          </cell>
          <cell r="B642" t="str">
            <v>RODRIGUEZ POLO GILBERTO ENRIQUE</v>
          </cell>
          <cell r="C642" t="str">
            <v>Pedraza (Mag)</v>
          </cell>
          <cell r="D642">
            <v>220605604</v>
          </cell>
          <cell r="E642" t="str">
            <v>Santa Marta (Mag)</v>
          </cell>
          <cell r="F642" t="str">
            <v>BANCO POPULAR S.A.</v>
          </cell>
          <cell r="G642" t="str">
            <v>AHORROS</v>
          </cell>
        </row>
        <row r="643">
          <cell r="A643">
            <v>5048538</v>
          </cell>
          <cell r="B643" t="str">
            <v>CONTRERAS CASTILLO RAFAEL GUILLERMO</v>
          </cell>
          <cell r="C643" t="str">
            <v>Pedraza (Mag)</v>
          </cell>
          <cell r="D643">
            <v>220603724</v>
          </cell>
          <cell r="E643" t="str">
            <v>Santa Marta (Mag)</v>
          </cell>
          <cell r="F643" t="str">
            <v>BANCO POPULAR S.A.</v>
          </cell>
          <cell r="G643" t="str">
            <v>AHORROS</v>
          </cell>
        </row>
        <row r="644">
          <cell r="A644">
            <v>5048655</v>
          </cell>
          <cell r="B644" t="str">
            <v>MELGAREJO MARTINEZ JUAN JOSE</v>
          </cell>
          <cell r="C644" t="str">
            <v>Pedraza (Mag)</v>
          </cell>
          <cell r="D644">
            <v>227001625</v>
          </cell>
          <cell r="E644" t="str">
            <v>Santa Marta (Mag)</v>
          </cell>
          <cell r="F644" t="str">
            <v>BANCO POPULAR S.A.</v>
          </cell>
          <cell r="G644" t="str">
            <v>AHORROS</v>
          </cell>
        </row>
        <row r="645">
          <cell r="A645">
            <v>5048890</v>
          </cell>
          <cell r="B645" t="str">
            <v>MARTINEZ ISAZA ARTURO RAFAEL</v>
          </cell>
          <cell r="C645" t="str">
            <v>Concordia (Mag)</v>
          </cell>
          <cell r="D645">
            <v>400169793</v>
          </cell>
          <cell r="E645" t="str">
            <v>Santa Marta (Mag)</v>
          </cell>
          <cell r="F645" t="str">
            <v>BANCO POPULAR S.A.</v>
          </cell>
          <cell r="G645" t="str">
            <v>AHORROS</v>
          </cell>
        </row>
        <row r="646">
          <cell r="A646">
            <v>5049024</v>
          </cell>
          <cell r="B646" t="str">
            <v>DE LA CRUZ BORRERO CIRO ROBERTO</v>
          </cell>
          <cell r="C646" t="str">
            <v>Pedraza (Mag)</v>
          </cell>
          <cell r="D646">
            <v>220604847</v>
          </cell>
          <cell r="E646" t="str">
            <v>Santa Marta (Mag)</v>
          </cell>
          <cell r="F646" t="str">
            <v>BANCO POPULAR S.A.</v>
          </cell>
          <cell r="G646" t="str">
            <v>AHORROS</v>
          </cell>
        </row>
        <row r="647">
          <cell r="A647">
            <v>5049068</v>
          </cell>
          <cell r="B647" t="str">
            <v>VALENCIA GAMEZ BLAS ANTONIO</v>
          </cell>
          <cell r="C647" t="str">
            <v>Pedraza (Mag)</v>
          </cell>
          <cell r="D647">
            <v>220624837</v>
          </cell>
          <cell r="E647" t="str">
            <v>Santa Marta (Mag)</v>
          </cell>
          <cell r="F647" t="str">
            <v>BANCO POPULAR S.A.</v>
          </cell>
          <cell r="G647" t="str">
            <v>AHORROS</v>
          </cell>
        </row>
        <row r="648">
          <cell r="A648">
            <v>5049410</v>
          </cell>
          <cell r="B648" t="str">
            <v>SALGADO GOMEZ ARMANDO RAFAEL</v>
          </cell>
          <cell r="C648" t="str">
            <v>Zapayán (Mag)</v>
          </cell>
          <cell r="D648">
            <v>220631774</v>
          </cell>
          <cell r="E648" t="str">
            <v>Santa Marta (Mag)</v>
          </cell>
          <cell r="F648" t="str">
            <v>BANCO POPULAR S.A.</v>
          </cell>
          <cell r="G648" t="str">
            <v>AHORROS</v>
          </cell>
        </row>
        <row r="649">
          <cell r="A649">
            <v>5049564</v>
          </cell>
          <cell r="B649" t="str">
            <v>CURE BARRIOS YAMIL JOSE</v>
          </cell>
          <cell r="C649" t="str">
            <v>Pedraza (Mag)</v>
          </cell>
          <cell r="D649">
            <v>220625040</v>
          </cell>
          <cell r="E649" t="str">
            <v>Santa Marta (Mag)</v>
          </cell>
          <cell r="F649" t="str">
            <v>BANCO POPULAR S.A.</v>
          </cell>
          <cell r="G649" t="str">
            <v>AHORROS</v>
          </cell>
        </row>
        <row r="650">
          <cell r="A650">
            <v>5052273</v>
          </cell>
          <cell r="B650" t="str">
            <v>ARAGON FIGUEROA ANDRES FRANCISCO</v>
          </cell>
          <cell r="C650" t="str">
            <v>Pedraza (Mag)</v>
          </cell>
          <cell r="D650">
            <v>220605687</v>
          </cell>
          <cell r="E650" t="str">
            <v>Santa Marta (Mag)</v>
          </cell>
          <cell r="F650" t="str">
            <v>BANCO POPULAR S.A.</v>
          </cell>
          <cell r="G650" t="str">
            <v>AHORROS</v>
          </cell>
        </row>
        <row r="651">
          <cell r="A651">
            <v>5055268</v>
          </cell>
          <cell r="B651" t="str">
            <v>ORTEGA PADILLA ISIDRO GUILLERMO</v>
          </cell>
          <cell r="C651" t="str">
            <v>El Pi#On (Mag)</v>
          </cell>
          <cell r="D651">
            <v>220877450</v>
          </cell>
          <cell r="E651" t="str">
            <v>Santa Marta (Mag)</v>
          </cell>
          <cell r="F651" t="str">
            <v>BANCO POPULAR S.A.</v>
          </cell>
          <cell r="G651" t="str">
            <v>AHORROS</v>
          </cell>
        </row>
        <row r="652">
          <cell r="A652">
            <v>5055368</v>
          </cell>
          <cell r="B652" t="str">
            <v>IBAÑEZ SIERRA DAVID JOSE</v>
          </cell>
          <cell r="C652" t="str">
            <v>El Pi#On (Mag)</v>
          </cell>
          <cell r="D652">
            <v>220858070</v>
          </cell>
          <cell r="E652" t="str">
            <v>Santa Marta (Mag)</v>
          </cell>
          <cell r="F652" t="str">
            <v>BANCO POPULAR S.A.</v>
          </cell>
          <cell r="G652" t="str">
            <v>AHORROS</v>
          </cell>
        </row>
        <row r="653">
          <cell r="A653">
            <v>5055375</v>
          </cell>
          <cell r="B653" t="str">
            <v>VIZCAINO VIZCAINO ADOLFO RAFAEL</v>
          </cell>
          <cell r="C653" t="str">
            <v>El Pi#On (Mag)</v>
          </cell>
          <cell r="D653">
            <v>220016729</v>
          </cell>
          <cell r="E653" t="str">
            <v>Santa Marta (Mag)</v>
          </cell>
          <cell r="F653" t="str">
            <v>BANCO POPULAR S.A.</v>
          </cell>
          <cell r="G653" t="str">
            <v>AHORROS</v>
          </cell>
        </row>
        <row r="654">
          <cell r="A654">
            <v>5055419</v>
          </cell>
          <cell r="B654" t="str">
            <v>RODRIGUEZ VIZCAINO MIGTILIANO ENRIQUE</v>
          </cell>
          <cell r="C654" t="str">
            <v>El Pi#On (Mag)</v>
          </cell>
          <cell r="D654">
            <v>220020390</v>
          </cell>
          <cell r="E654" t="str">
            <v>Santa Marta (Mag)</v>
          </cell>
          <cell r="F654" t="str">
            <v>BANCO POPULAR S.A.</v>
          </cell>
          <cell r="G654" t="str">
            <v>AHORROS</v>
          </cell>
        </row>
        <row r="655">
          <cell r="A655">
            <v>5055559</v>
          </cell>
          <cell r="B655" t="str">
            <v>DITTA LARA JOSE DEL CARMEN</v>
          </cell>
          <cell r="C655" t="str">
            <v>El Pi#On (Mag)</v>
          </cell>
          <cell r="D655">
            <v>230400335782</v>
          </cell>
          <cell r="E655" t="str">
            <v>Santa Marta (Mag)</v>
          </cell>
          <cell r="F655" t="str">
            <v>BANCO POPULAR S.A.</v>
          </cell>
          <cell r="G655" t="str">
            <v>AHORROS</v>
          </cell>
        </row>
        <row r="656">
          <cell r="A656">
            <v>5055805</v>
          </cell>
          <cell r="B656" t="str">
            <v>CARBONELL ALVAREZ ANTONIO ENRIQUE</v>
          </cell>
          <cell r="C656" t="str">
            <v>El Pi#On (Mag)</v>
          </cell>
          <cell r="D656">
            <v>220016893</v>
          </cell>
          <cell r="E656" t="str">
            <v>Santa Marta (Mag)</v>
          </cell>
          <cell r="F656" t="str">
            <v>BANCO POPULAR S.A.</v>
          </cell>
          <cell r="G656" t="str">
            <v>AHORROS</v>
          </cell>
        </row>
        <row r="657">
          <cell r="A657">
            <v>5055848</v>
          </cell>
          <cell r="B657" t="str">
            <v>RIQUETT MONTERO ARGEMIRO ENRIQUE</v>
          </cell>
          <cell r="C657" t="str">
            <v>El Pi#On (Mag)</v>
          </cell>
          <cell r="D657">
            <v>400019857</v>
          </cell>
          <cell r="E657" t="str">
            <v>El Pi#On (Mag)</v>
          </cell>
          <cell r="F657" t="str">
            <v>BANCO POPULAR S.A.</v>
          </cell>
          <cell r="G657" t="str">
            <v>AHORROS</v>
          </cell>
        </row>
        <row r="658">
          <cell r="A658">
            <v>5055849</v>
          </cell>
          <cell r="B658" t="str">
            <v>SANTODOMINGO DE LA HOZ LAZARO MIGUEL</v>
          </cell>
          <cell r="C658" t="str">
            <v>El Pi#On (Mag)</v>
          </cell>
          <cell r="D658">
            <v>220754220</v>
          </cell>
          <cell r="E658" t="str">
            <v>El Pi#On (Mag)</v>
          </cell>
          <cell r="F658" t="str">
            <v>BANCO POPULAR S.A.</v>
          </cell>
          <cell r="G658" t="str">
            <v>AHORROS</v>
          </cell>
        </row>
        <row r="659">
          <cell r="A659">
            <v>5055850</v>
          </cell>
          <cell r="B659" t="str">
            <v>CARBONELL DE LA HOZ RENE FABIAN</v>
          </cell>
          <cell r="C659" t="str">
            <v>El Pi#On (Mag)</v>
          </cell>
          <cell r="D659">
            <v>220042816</v>
          </cell>
          <cell r="E659" t="str">
            <v>Santa Marta (Mag)</v>
          </cell>
          <cell r="F659" t="str">
            <v>BANCO POPULAR S.A.</v>
          </cell>
          <cell r="G659" t="str">
            <v>AHORROS</v>
          </cell>
        </row>
        <row r="660">
          <cell r="A660">
            <v>5055865</v>
          </cell>
          <cell r="B660" t="str">
            <v>RIVERA AICARDY CRISTOBAL ANTONIO</v>
          </cell>
          <cell r="C660" t="str">
            <v>El Pi#On (Mag)</v>
          </cell>
          <cell r="D660">
            <v>220041040</v>
          </cell>
          <cell r="E660" t="str">
            <v>Santa Marta (Mag)</v>
          </cell>
          <cell r="F660" t="str">
            <v>BANCO POPULAR S.A.</v>
          </cell>
          <cell r="G660" t="str">
            <v>AHORROS</v>
          </cell>
        </row>
        <row r="661">
          <cell r="A661">
            <v>5055902</v>
          </cell>
          <cell r="B661" t="str">
            <v>ORTEGA POLO CESAR AUGUSTO</v>
          </cell>
          <cell r="C661" t="str">
            <v>El Pi#On (Mag)</v>
          </cell>
          <cell r="D661">
            <v>220016760</v>
          </cell>
          <cell r="E661" t="str">
            <v>Santa Marta (Mag)</v>
          </cell>
          <cell r="F661" t="str">
            <v>BANCO POPULAR S.A.</v>
          </cell>
          <cell r="G661" t="str">
            <v>AHORROS</v>
          </cell>
        </row>
        <row r="662">
          <cell r="A662">
            <v>5055975</v>
          </cell>
          <cell r="B662" t="str">
            <v>CAÑAS ROMERO FRANCISCO DE PAULA</v>
          </cell>
          <cell r="C662" t="str">
            <v>El Pi#On (Mag)</v>
          </cell>
          <cell r="D662">
            <v>400308888</v>
          </cell>
          <cell r="E662" t="str">
            <v>Santa Marta (Mag)</v>
          </cell>
          <cell r="F662" t="str">
            <v>BANCO POPULAR S.A.</v>
          </cell>
          <cell r="G662" t="str">
            <v>AHORROS</v>
          </cell>
        </row>
        <row r="663">
          <cell r="A663">
            <v>5056135</v>
          </cell>
          <cell r="B663" t="str">
            <v>ZAMBRANO PALLARES ROBERTO FIDEL</v>
          </cell>
          <cell r="C663" t="str">
            <v>El Pi#On (Mag)</v>
          </cell>
          <cell r="D663">
            <v>681103131</v>
          </cell>
          <cell r="E663" t="str">
            <v>El Pi#On (Mag)</v>
          </cell>
          <cell r="F663" t="str">
            <v>BANCO POPULAR S.A.</v>
          </cell>
          <cell r="G663" t="str">
            <v>AHORROS</v>
          </cell>
        </row>
        <row r="664">
          <cell r="A664">
            <v>5056242</v>
          </cell>
          <cell r="B664" t="str">
            <v>CARBONELL CARBONELL JORGE LUIS</v>
          </cell>
          <cell r="C664" t="str">
            <v>El Pi#On (Mag)</v>
          </cell>
          <cell r="D664">
            <v>220016786</v>
          </cell>
          <cell r="E664" t="str">
            <v>Santa Marta (Mag)</v>
          </cell>
          <cell r="F664" t="str">
            <v>BANCO POPULAR S.A.</v>
          </cell>
          <cell r="G664" t="str">
            <v>AHORROS</v>
          </cell>
        </row>
        <row r="665">
          <cell r="A665">
            <v>5056248</v>
          </cell>
          <cell r="B665" t="str">
            <v>VARELA VARELA ROBINSON RAFAEL</v>
          </cell>
          <cell r="C665" t="str">
            <v>El Pi#On (Mag)</v>
          </cell>
          <cell r="D665">
            <v>400070892</v>
          </cell>
          <cell r="E665" t="str">
            <v>Santa Marta (Mag)</v>
          </cell>
          <cell r="F665" t="str">
            <v>BANCO POPULAR S.A.</v>
          </cell>
          <cell r="G665" t="str">
            <v>AHORROS</v>
          </cell>
        </row>
        <row r="666">
          <cell r="A666">
            <v>5056375</v>
          </cell>
          <cell r="B666" t="str">
            <v>CABARCAS SANCHEZ LUIS CARLOS</v>
          </cell>
          <cell r="C666" t="str">
            <v>El Pi#On (Mag)</v>
          </cell>
          <cell r="D666">
            <v>400143285</v>
          </cell>
          <cell r="E666" t="str">
            <v>El Pi#On (Mag)</v>
          </cell>
          <cell r="F666" t="str">
            <v>BANCO POPULAR S.A.</v>
          </cell>
          <cell r="G666" t="str">
            <v>AHORROS</v>
          </cell>
        </row>
        <row r="667">
          <cell r="A667">
            <v>5056424</v>
          </cell>
          <cell r="B667" t="str">
            <v>VIZCAINO DE LA HOZ TULIO JOSE</v>
          </cell>
          <cell r="C667" t="str">
            <v>El Pi#On (Mag)</v>
          </cell>
          <cell r="D667">
            <v>400199691</v>
          </cell>
          <cell r="E667" t="str">
            <v>Santa Marta (Mag)</v>
          </cell>
          <cell r="F667" t="str">
            <v>BANCO POPULAR S.A.</v>
          </cell>
          <cell r="G667" t="str">
            <v>AHORROS</v>
          </cell>
        </row>
        <row r="668">
          <cell r="A668">
            <v>5077527</v>
          </cell>
          <cell r="B668" t="str">
            <v>BONETT GONZALEZ JUAN RAMON</v>
          </cell>
          <cell r="C668" t="str">
            <v>Remolino (Mag)</v>
          </cell>
          <cell r="D668">
            <v>220604581</v>
          </cell>
          <cell r="E668" t="str">
            <v>Santa Marta (Mag)</v>
          </cell>
          <cell r="F668" t="str">
            <v>BANCO POPULAR S.A.</v>
          </cell>
          <cell r="G668" t="str">
            <v>AHORROS</v>
          </cell>
        </row>
        <row r="669">
          <cell r="A669">
            <v>5077569</v>
          </cell>
          <cell r="B669" t="str">
            <v>RADA MONTENEGRO UBALDO SIGIFREDO</v>
          </cell>
          <cell r="C669" t="str">
            <v>Remolino (Mag)</v>
          </cell>
          <cell r="D669">
            <v>687014043</v>
          </cell>
          <cell r="E669" t="str">
            <v>Santa Marta (Mag)</v>
          </cell>
          <cell r="F669" t="str">
            <v>BANCO POPULAR S.A.</v>
          </cell>
          <cell r="G669" t="str">
            <v>AHORROS</v>
          </cell>
        </row>
        <row r="670">
          <cell r="A670">
            <v>5078041</v>
          </cell>
          <cell r="B670" t="str">
            <v>MORRON FANDIÑO ALEXANDER FIDEL</v>
          </cell>
          <cell r="C670" t="str">
            <v>Remolino (Mag)</v>
          </cell>
          <cell r="D670">
            <v>220636633</v>
          </cell>
          <cell r="E670" t="str">
            <v>Santa Marta (Mag)</v>
          </cell>
          <cell r="F670" t="str">
            <v>BANCO POPULAR S.A.</v>
          </cell>
          <cell r="G670" t="str">
            <v>AHORROS</v>
          </cell>
        </row>
        <row r="671">
          <cell r="A671">
            <v>5078206</v>
          </cell>
          <cell r="B671" t="str">
            <v>PABON CANTILLO BIANOR RAFAEL</v>
          </cell>
          <cell r="C671" t="str">
            <v>Remolino (Mag)</v>
          </cell>
          <cell r="D671">
            <v>220636583</v>
          </cell>
          <cell r="E671" t="str">
            <v>Santa Marta (Mag)</v>
          </cell>
          <cell r="F671" t="str">
            <v>BANCO POPULAR S.A.</v>
          </cell>
          <cell r="G671" t="str">
            <v>AHORROS</v>
          </cell>
        </row>
        <row r="672">
          <cell r="A672">
            <v>5078566</v>
          </cell>
          <cell r="B672" t="str">
            <v>CHARRIS BOLAÑO MANUEL ILDEFONSO</v>
          </cell>
          <cell r="C672" t="str">
            <v>Remolino (Mag)</v>
          </cell>
          <cell r="D672">
            <v>220636443</v>
          </cell>
          <cell r="E672" t="str">
            <v>Santa Marta (Mag)</v>
          </cell>
          <cell r="F672" t="str">
            <v>BANCO POPULAR S.A.</v>
          </cell>
          <cell r="G672" t="str">
            <v>AHORROS</v>
          </cell>
        </row>
        <row r="673">
          <cell r="A673">
            <v>5078802</v>
          </cell>
          <cell r="B673" t="str">
            <v>MONTENEGRO MORENO RAFAEL AGUSTIN</v>
          </cell>
          <cell r="C673" t="str">
            <v>Remolino (Mag)</v>
          </cell>
          <cell r="D673">
            <v>220041529</v>
          </cell>
          <cell r="E673" t="str">
            <v>Santa Marta (Mag)</v>
          </cell>
          <cell r="F673" t="str">
            <v>BANCO POPULAR S.A.</v>
          </cell>
          <cell r="G673" t="str">
            <v>AHORROS</v>
          </cell>
        </row>
        <row r="674">
          <cell r="A674">
            <v>5079365</v>
          </cell>
          <cell r="B674" t="str">
            <v>SOSA GUTIERREZ ARMANDO JOSE</v>
          </cell>
          <cell r="C674" t="str">
            <v>Sitionuevo (Mag)</v>
          </cell>
          <cell r="D674">
            <v>220602668</v>
          </cell>
          <cell r="E674" t="str">
            <v>Santa Marta (Mag)</v>
          </cell>
          <cell r="F674" t="str">
            <v>BANCO POPULAR S.A.</v>
          </cell>
          <cell r="G674" t="str">
            <v>AHORROS</v>
          </cell>
        </row>
        <row r="675">
          <cell r="A675">
            <v>5081250</v>
          </cell>
          <cell r="B675" t="str">
            <v>DE LA ROSA POLO RUPERTO ENRIQUE</v>
          </cell>
          <cell r="C675" t="str">
            <v>Remolino (Mag)</v>
          </cell>
          <cell r="D675">
            <v>220605620</v>
          </cell>
          <cell r="E675" t="str">
            <v>Santa Marta (Mag)</v>
          </cell>
          <cell r="F675" t="str">
            <v>BANCO POPULAR S.A.</v>
          </cell>
          <cell r="G675" t="str">
            <v>AHORROS</v>
          </cell>
        </row>
        <row r="676">
          <cell r="A676">
            <v>5094279</v>
          </cell>
          <cell r="B676" t="str">
            <v>OROZCO OROZCO EUCLIDES JAIME</v>
          </cell>
          <cell r="C676" t="str">
            <v>Salamina (Mag)</v>
          </cell>
          <cell r="D676">
            <v>220605349</v>
          </cell>
          <cell r="E676" t="str">
            <v>Santa Marta (Mag)</v>
          </cell>
          <cell r="F676" t="str">
            <v>BANCO POPULAR S.A.</v>
          </cell>
          <cell r="G676" t="str">
            <v>AHORROS</v>
          </cell>
        </row>
        <row r="677">
          <cell r="A677">
            <v>5094452</v>
          </cell>
          <cell r="B677" t="str">
            <v>SOLANO MUTO LUIS MIGUEL</v>
          </cell>
          <cell r="C677" t="str">
            <v>Salamina (Mag)</v>
          </cell>
          <cell r="D677">
            <v>220729883</v>
          </cell>
          <cell r="E677" t="str">
            <v>Santa Marta (Mag)</v>
          </cell>
          <cell r="F677" t="str">
            <v>BANCO POPULAR S.A.</v>
          </cell>
          <cell r="G677" t="str">
            <v>AHORROS</v>
          </cell>
        </row>
        <row r="678">
          <cell r="A678">
            <v>5094538</v>
          </cell>
          <cell r="B678" t="str">
            <v>GONZALEZ OROZCO NELSON DARIO</v>
          </cell>
          <cell r="C678" t="str">
            <v>Salamina (Mag)</v>
          </cell>
          <cell r="D678">
            <v>220603740</v>
          </cell>
          <cell r="E678" t="str">
            <v>Santa Marta (Mag)</v>
          </cell>
          <cell r="F678" t="str">
            <v>BANCO POPULAR S.A.</v>
          </cell>
          <cell r="G678" t="str">
            <v>AHORROS</v>
          </cell>
        </row>
        <row r="679">
          <cell r="A679">
            <v>5094571</v>
          </cell>
          <cell r="B679" t="str">
            <v>DE MARCHENA CABALLERO YEZITH DE JESUS</v>
          </cell>
          <cell r="C679" t="str">
            <v>Salamina (Mag)</v>
          </cell>
          <cell r="D679">
            <v>220606131</v>
          </cell>
          <cell r="E679" t="str">
            <v>Santa Marta (Mag)</v>
          </cell>
          <cell r="F679" t="str">
            <v>BANCO POPULAR S.A.</v>
          </cell>
          <cell r="G679" t="str">
            <v>AHORROS</v>
          </cell>
        </row>
        <row r="680">
          <cell r="A680">
            <v>5094739</v>
          </cell>
          <cell r="B680" t="str">
            <v>VARGAS COBA LUIS EDUARDO</v>
          </cell>
          <cell r="C680" t="str">
            <v>Salamina (Mag)</v>
          </cell>
          <cell r="D680">
            <v>220606545</v>
          </cell>
          <cell r="E680" t="str">
            <v>Santa Marta (Mag)</v>
          </cell>
          <cell r="F680" t="str">
            <v>BANCO POPULAR S.A.</v>
          </cell>
          <cell r="G680" t="str">
            <v>AHORROS</v>
          </cell>
        </row>
        <row r="681">
          <cell r="A681">
            <v>5094857</v>
          </cell>
          <cell r="B681" t="str">
            <v>SOLANO CANTILLO ROBERTO ALONSO</v>
          </cell>
          <cell r="C681" t="str">
            <v>Salamina (Mag)</v>
          </cell>
          <cell r="D681">
            <v>220004782</v>
          </cell>
          <cell r="E681" t="str">
            <v>Santa Marta (Mag)</v>
          </cell>
          <cell r="F681" t="str">
            <v>BANCO POPULAR S.A.</v>
          </cell>
          <cell r="G681" t="str">
            <v>AHORROS</v>
          </cell>
        </row>
        <row r="682">
          <cell r="A682">
            <v>5094939</v>
          </cell>
          <cell r="B682" t="str">
            <v>SOLANO MUTO WILMAN</v>
          </cell>
          <cell r="C682" t="str">
            <v>Salamina (Mag)</v>
          </cell>
          <cell r="D682">
            <v>220605414</v>
          </cell>
          <cell r="E682" t="str">
            <v>Santa Marta (Mag)</v>
          </cell>
          <cell r="F682" t="str">
            <v>BANCO POPULAR S.A.</v>
          </cell>
          <cell r="G682" t="str">
            <v>AHORROS</v>
          </cell>
        </row>
        <row r="683">
          <cell r="A683">
            <v>5094947</v>
          </cell>
          <cell r="B683" t="str">
            <v>PERTUZ GARCIA HUMBERTO AQUILES</v>
          </cell>
          <cell r="C683" t="str">
            <v>Salamina (Mag)</v>
          </cell>
          <cell r="D683">
            <v>220847354</v>
          </cell>
          <cell r="E683" t="str">
            <v>Santa Marta (Mag)</v>
          </cell>
          <cell r="F683" t="str">
            <v>BANCO POPULAR S.A.</v>
          </cell>
          <cell r="G683" t="str">
            <v>AHORROS</v>
          </cell>
        </row>
        <row r="684">
          <cell r="A684">
            <v>5095152</v>
          </cell>
          <cell r="B684" t="str">
            <v>PABON ALVARADO ELIECER DE JESUS</v>
          </cell>
          <cell r="C684" t="str">
            <v>Salamina (Mag)</v>
          </cell>
          <cell r="D684">
            <v>220605323</v>
          </cell>
          <cell r="E684" t="str">
            <v>Santa Marta (Mag)</v>
          </cell>
          <cell r="F684" t="str">
            <v>BANCO POPULAR S.A.</v>
          </cell>
          <cell r="G684" t="str">
            <v>AHORROS</v>
          </cell>
        </row>
        <row r="685">
          <cell r="A685">
            <v>5095174</v>
          </cell>
          <cell r="B685" t="str">
            <v>MIRANDA OROZCO JOAQUIN GUILLERMO</v>
          </cell>
          <cell r="C685" t="str">
            <v>Salamina (Mag)</v>
          </cell>
          <cell r="D685">
            <v>220605042</v>
          </cell>
          <cell r="E685" t="str">
            <v>Santa Marta (Mag)</v>
          </cell>
          <cell r="F685" t="str">
            <v>BANCO POPULAR S.A.</v>
          </cell>
          <cell r="G685" t="str">
            <v>AHORROS</v>
          </cell>
        </row>
        <row r="686">
          <cell r="A686">
            <v>5095348</v>
          </cell>
          <cell r="B686" t="str">
            <v>PABON CARRILLO JOSE JULIAN</v>
          </cell>
          <cell r="C686" t="str">
            <v>Salamina (Mag)</v>
          </cell>
          <cell r="D686">
            <v>220607154</v>
          </cell>
          <cell r="E686" t="str">
            <v>Santa Marta (Mag)</v>
          </cell>
          <cell r="F686" t="str">
            <v>BANCO POPULAR S.A.</v>
          </cell>
          <cell r="G686" t="str">
            <v>AHORROS</v>
          </cell>
        </row>
        <row r="687">
          <cell r="A687">
            <v>5095556</v>
          </cell>
          <cell r="B687" t="str">
            <v>MONSALVO PERTUZ HERNAN AUGUSTO</v>
          </cell>
          <cell r="C687" t="str">
            <v>Salamina (Mag)</v>
          </cell>
          <cell r="D687">
            <v>400799631</v>
          </cell>
          <cell r="E687" t="str">
            <v>Santa Marta (Mag)</v>
          </cell>
          <cell r="F687" t="str">
            <v>BANCO POPULAR S.A.</v>
          </cell>
          <cell r="G687" t="str">
            <v>AHORROS</v>
          </cell>
        </row>
        <row r="688">
          <cell r="A688">
            <v>5097514</v>
          </cell>
          <cell r="B688" t="str">
            <v>FUENTES MARTINEZ ISMAEL</v>
          </cell>
          <cell r="C688" t="str">
            <v>Piji#O Del Carmen (Mag)</v>
          </cell>
          <cell r="D688">
            <v>240100305</v>
          </cell>
          <cell r="E688" t="str">
            <v>Santa Marta (Mag)</v>
          </cell>
          <cell r="F688" t="str">
            <v>BANCO POPULAR S.A.</v>
          </cell>
          <cell r="G688" t="str">
            <v>AHORROS</v>
          </cell>
        </row>
        <row r="689">
          <cell r="A689">
            <v>5097538</v>
          </cell>
          <cell r="B689" t="str">
            <v>HERRERA DAVILA JOSE GREGORIO</v>
          </cell>
          <cell r="C689" t="str">
            <v>San Zenon (Mag)</v>
          </cell>
          <cell r="D689">
            <v>240098129</v>
          </cell>
          <cell r="E689" t="str">
            <v>Santa Marta (Mag)</v>
          </cell>
          <cell r="F689" t="str">
            <v>BANCO POPULAR S.A.</v>
          </cell>
          <cell r="G689" t="str">
            <v>AHORROS</v>
          </cell>
        </row>
        <row r="690">
          <cell r="A690">
            <v>5097545</v>
          </cell>
          <cell r="B690" t="str">
            <v>GUERRERO MULFORD SALOMON ANTONIO</v>
          </cell>
          <cell r="C690" t="str">
            <v>San Zenon (Mag)</v>
          </cell>
          <cell r="D690">
            <v>240085050</v>
          </cell>
          <cell r="E690" t="str">
            <v>Santa Marta (Mag)</v>
          </cell>
          <cell r="F690" t="str">
            <v>BANCO POPULAR S.A.</v>
          </cell>
          <cell r="G690" t="str">
            <v>AHORROS</v>
          </cell>
        </row>
        <row r="691">
          <cell r="A691">
            <v>5097598</v>
          </cell>
          <cell r="B691" t="str">
            <v>ACUÑA FUENTES MODESTO</v>
          </cell>
          <cell r="C691" t="str">
            <v>Piji#O Del Carmen (Mag)</v>
          </cell>
          <cell r="D691">
            <v>400292504</v>
          </cell>
          <cell r="E691" t="str">
            <v>Santa Marta (Mag)</v>
          </cell>
          <cell r="F691" t="str">
            <v>BANCO POPULAR S.A.</v>
          </cell>
          <cell r="G691" t="str">
            <v>AHORROS</v>
          </cell>
        </row>
        <row r="692">
          <cell r="A692">
            <v>5097603</v>
          </cell>
          <cell r="B692" t="str">
            <v>GUERRERO MULFORD DANIEL EDUARDO</v>
          </cell>
          <cell r="C692" t="str">
            <v>San Zenon (Mag)</v>
          </cell>
          <cell r="D692">
            <v>230400352563</v>
          </cell>
          <cell r="E692" t="str">
            <v>Santa Marta (Mag)</v>
          </cell>
          <cell r="F692" t="str">
            <v>BANCO POPULAR S.A.</v>
          </cell>
          <cell r="G692" t="str">
            <v>AHORROS</v>
          </cell>
        </row>
        <row r="693">
          <cell r="A693">
            <v>5097660</v>
          </cell>
          <cell r="B693" t="str">
            <v>ABELLO JIMENEZ JUAN</v>
          </cell>
          <cell r="C693" t="str">
            <v>Piji#O Del Carmen (Mag)</v>
          </cell>
          <cell r="D693">
            <v>240100545</v>
          </cell>
          <cell r="E693" t="str">
            <v>Santa Marta (Mag)</v>
          </cell>
          <cell r="F693" t="str">
            <v>BANCO POPULAR S.A.</v>
          </cell>
          <cell r="G693" t="str">
            <v>AHORROS</v>
          </cell>
        </row>
        <row r="694">
          <cell r="A694">
            <v>5097661</v>
          </cell>
          <cell r="B694" t="str">
            <v>CABALLERO MARTINEZ LUIS ALBERTO</v>
          </cell>
          <cell r="C694" t="str">
            <v>Algarrobo (Mag)</v>
          </cell>
          <cell r="D694">
            <v>240097048</v>
          </cell>
          <cell r="E694" t="str">
            <v>Santa Marta (Mag)</v>
          </cell>
          <cell r="F694" t="str">
            <v>BANCO POPULAR S.A.</v>
          </cell>
          <cell r="G694" t="str">
            <v>AHORROS</v>
          </cell>
        </row>
        <row r="695">
          <cell r="A695">
            <v>5097773</v>
          </cell>
          <cell r="B695" t="str">
            <v>FUENTES FONSECA JULIO FERNANDO</v>
          </cell>
          <cell r="C695" t="str">
            <v>San Zenon (Mag)</v>
          </cell>
          <cell r="D695">
            <v>240123018</v>
          </cell>
          <cell r="E695" t="str">
            <v>San Zenon (Mag)</v>
          </cell>
          <cell r="F695" t="str">
            <v>BANCO POPULAR S.A.</v>
          </cell>
          <cell r="G695" t="str">
            <v>AHORROS</v>
          </cell>
        </row>
        <row r="696">
          <cell r="A696">
            <v>5097885</v>
          </cell>
          <cell r="B696" t="str">
            <v>SILVA SILVA LAIRO JOSE</v>
          </cell>
          <cell r="C696" t="str">
            <v>San Zenon (Mag)</v>
          </cell>
          <cell r="D696">
            <v>240081927</v>
          </cell>
          <cell r="E696" t="str">
            <v>Santa Marta (Mag)</v>
          </cell>
          <cell r="F696" t="str">
            <v>BANCO POPULAR S.A.</v>
          </cell>
          <cell r="G696" t="str">
            <v>AHORROS</v>
          </cell>
        </row>
        <row r="697">
          <cell r="A697">
            <v>5100743</v>
          </cell>
          <cell r="B697" t="str">
            <v>MARTINEZ JIMENEZ EDGAR</v>
          </cell>
          <cell r="C697" t="str">
            <v>San Zenon (Mag)</v>
          </cell>
          <cell r="D697">
            <v>240095901</v>
          </cell>
          <cell r="E697" t="str">
            <v>Santa Marta (Mag)</v>
          </cell>
          <cell r="F697" t="str">
            <v>BANCO POPULAR S.A.</v>
          </cell>
          <cell r="G697" t="str">
            <v>AHORROS</v>
          </cell>
        </row>
        <row r="698">
          <cell r="A698">
            <v>5103384</v>
          </cell>
          <cell r="B698" t="str">
            <v>CARDENAS ORTIZ EDUVILDO</v>
          </cell>
          <cell r="C698" t="str">
            <v>San Sebastian De Buenavista (M</v>
          </cell>
          <cell r="D698">
            <v>240102210</v>
          </cell>
          <cell r="E698" t="str">
            <v>Santa Marta (Mag)</v>
          </cell>
          <cell r="F698" t="str">
            <v>BANCO POPULAR S.A.</v>
          </cell>
          <cell r="G698" t="str">
            <v>AHORROS</v>
          </cell>
        </row>
        <row r="699">
          <cell r="A699">
            <v>5107368</v>
          </cell>
          <cell r="B699" t="str">
            <v>ALVARADO PABA ANGEL</v>
          </cell>
          <cell r="C699" t="str">
            <v>Santa Ana (Mag)</v>
          </cell>
          <cell r="D699">
            <v>240099788</v>
          </cell>
          <cell r="E699" t="str">
            <v>Santa Marta (Mag)</v>
          </cell>
          <cell r="F699" t="str">
            <v>BANCO POPULAR S.A.</v>
          </cell>
          <cell r="G699" t="str">
            <v>AHORROS</v>
          </cell>
        </row>
        <row r="700">
          <cell r="A700">
            <v>5107390</v>
          </cell>
          <cell r="B700" t="str">
            <v>CARREÑO SIADO JUAN MANUEL</v>
          </cell>
          <cell r="C700" t="str">
            <v>Santa Ana (Mag)</v>
          </cell>
          <cell r="D700">
            <v>240098574</v>
          </cell>
          <cell r="E700" t="str">
            <v>Santa Marta (Mag)</v>
          </cell>
          <cell r="F700" t="str">
            <v>BANCO POPULAR S.A.</v>
          </cell>
          <cell r="G700" t="str">
            <v>AHORROS</v>
          </cell>
        </row>
        <row r="701">
          <cell r="A701">
            <v>5107506</v>
          </cell>
          <cell r="B701" t="str">
            <v>LOPEZ PALOMINO LUIS ALFONSO</v>
          </cell>
          <cell r="C701" t="str">
            <v>San Zenon (Mag)</v>
          </cell>
          <cell r="D701">
            <v>240094219</v>
          </cell>
          <cell r="E701" t="str">
            <v>Santa Marta (Mag)</v>
          </cell>
          <cell r="F701" t="str">
            <v>BANCO POPULAR S.A.</v>
          </cell>
          <cell r="G701" t="str">
            <v>AHORROS</v>
          </cell>
        </row>
        <row r="702">
          <cell r="A702">
            <v>5107628</v>
          </cell>
          <cell r="B702" t="str">
            <v>OCHOA MIRANDA RAFAEL ENRIQUE</v>
          </cell>
          <cell r="C702" t="str">
            <v>Santa Ana (Mag)</v>
          </cell>
          <cell r="D702">
            <v>240101030</v>
          </cell>
          <cell r="E702" t="str">
            <v>Santa Marta (Mag)</v>
          </cell>
          <cell r="F702" t="str">
            <v>BANCO POPULAR S.A.</v>
          </cell>
          <cell r="G702" t="str">
            <v>AHORROS</v>
          </cell>
        </row>
        <row r="703">
          <cell r="A703">
            <v>5107753</v>
          </cell>
          <cell r="B703" t="str">
            <v>ALVEAR SIERRA AUGUSTO RAFAEL</v>
          </cell>
          <cell r="C703" t="str">
            <v>Piji#O Del Carmen (Mag)</v>
          </cell>
          <cell r="D703">
            <v>240098749</v>
          </cell>
          <cell r="E703" t="str">
            <v>Santa Marta (Mag)</v>
          </cell>
          <cell r="F703" t="str">
            <v>BANCO POPULAR S.A.</v>
          </cell>
          <cell r="G703" t="str">
            <v>AHORROS</v>
          </cell>
        </row>
        <row r="704">
          <cell r="A704">
            <v>5108288</v>
          </cell>
          <cell r="B704" t="str">
            <v>MEJIA FUENTES JOSE DE LA CRUZ</v>
          </cell>
          <cell r="C704" t="str">
            <v>San Zenon (Mag)</v>
          </cell>
          <cell r="D704">
            <v>240751032</v>
          </cell>
          <cell r="E704" t="str">
            <v>San Zenon (Mag)</v>
          </cell>
          <cell r="F704" t="str">
            <v>BANCO POPULAR S.A.</v>
          </cell>
          <cell r="G704" t="str">
            <v>AHORROS</v>
          </cell>
        </row>
        <row r="705">
          <cell r="A705">
            <v>5110080</v>
          </cell>
          <cell r="B705" t="str">
            <v>MORALES DIAZ ALVARO</v>
          </cell>
          <cell r="C705" t="str">
            <v>Piji#O Del Carmen (Mag)</v>
          </cell>
          <cell r="D705">
            <v>240100859</v>
          </cell>
          <cell r="E705" t="str">
            <v>Santa Marta (Mag)</v>
          </cell>
          <cell r="F705" t="str">
            <v>BANCO POPULAR S.A.</v>
          </cell>
          <cell r="G705" t="str">
            <v>AHORROS</v>
          </cell>
        </row>
        <row r="706">
          <cell r="A706">
            <v>5110127</v>
          </cell>
          <cell r="B706" t="str">
            <v>CASTAÑO LOPEZ RAMIRO</v>
          </cell>
          <cell r="C706" t="str">
            <v>Piji#O Del Carmen (Mag)</v>
          </cell>
          <cell r="D706">
            <v>240100057</v>
          </cell>
          <cell r="E706" t="str">
            <v>Santa Marta (Mag)</v>
          </cell>
          <cell r="F706" t="str">
            <v>BANCO POPULAR S.A.</v>
          </cell>
          <cell r="G706" t="str">
            <v>AHORROS</v>
          </cell>
        </row>
        <row r="707">
          <cell r="A707">
            <v>5110174</v>
          </cell>
          <cell r="B707" t="str">
            <v>LARA LOPEZ ALBERTO</v>
          </cell>
          <cell r="C707" t="str">
            <v>Piji#O Del Carmen (Mag)</v>
          </cell>
          <cell r="D707">
            <v>240112144</v>
          </cell>
          <cell r="E707" t="str">
            <v>Santa Marta (Mag)</v>
          </cell>
          <cell r="F707" t="str">
            <v>BANCO POPULAR S.A.</v>
          </cell>
          <cell r="G707" t="str">
            <v>AHORROS</v>
          </cell>
        </row>
        <row r="708">
          <cell r="A708">
            <v>5110210</v>
          </cell>
          <cell r="B708" t="str">
            <v>ROCHA MONTALVO GRUELFER</v>
          </cell>
          <cell r="C708" t="str">
            <v>Piji#O Del Carmen (Mag)</v>
          </cell>
          <cell r="D708">
            <v>240100081</v>
          </cell>
          <cell r="E708" t="str">
            <v>Santa Marta (Mag)</v>
          </cell>
          <cell r="F708" t="str">
            <v>BANCO POPULAR S.A.</v>
          </cell>
          <cell r="G708" t="str">
            <v>AHORROS</v>
          </cell>
        </row>
        <row r="709">
          <cell r="A709">
            <v>5110331</v>
          </cell>
          <cell r="B709" t="str">
            <v>OLIVEROS ROMERO NELSON</v>
          </cell>
          <cell r="C709" t="str">
            <v>Piji#O Del Carmen (Mag)</v>
          </cell>
          <cell r="D709">
            <v>400313425</v>
          </cell>
          <cell r="E709" t="str">
            <v>Santa Marta (Mag)</v>
          </cell>
          <cell r="F709" t="str">
            <v>BANCO POPULAR S.A.</v>
          </cell>
          <cell r="G709" t="str">
            <v>AHORROS</v>
          </cell>
        </row>
        <row r="710">
          <cell r="A710">
            <v>5110332</v>
          </cell>
          <cell r="B710" t="str">
            <v>VERGARA QUIROZ CARLOS JOSE</v>
          </cell>
          <cell r="C710" t="str">
            <v>Piji#O Del Carmen (Mag)</v>
          </cell>
          <cell r="D710">
            <v>240106245</v>
          </cell>
          <cell r="E710" t="str">
            <v>Piji#O Del Carmen (Mag)</v>
          </cell>
          <cell r="F710" t="str">
            <v>BANCO POPULAR S.A.</v>
          </cell>
          <cell r="G710" t="str">
            <v>AHORROS</v>
          </cell>
        </row>
        <row r="711">
          <cell r="A711">
            <v>5110392</v>
          </cell>
          <cell r="B711" t="str">
            <v>SOTO BENAVIDES PAULINO JOSE</v>
          </cell>
          <cell r="C711" t="str">
            <v>Piji#O Del Carmen (Mag)</v>
          </cell>
          <cell r="D711">
            <v>400151254</v>
          </cell>
          <cell r="E711" t="str">
            <v>Santa Marta (Mag)</v>
          </cell>
          <cell r="F711" t="str">
            <v>BANCO POPULAR S.A.</v>
          </cell>
          <cell r="G711" t="str">
            <v>AHORROS</v>
          </cell>
        </row>
        <row r="712">
          <cell r="A712">
            <v>5110436</v>
          </cell>
          <cell r="B712" t="str">
            <v>CASTRO GUTIERREZ IVAN MODESTO</v>
          </cell>
          <cell r="C712" t="str">
            <v>Piji#O Del Carmen (Mag)</v>
          </cell>
          <cell r="D712">
            <v>240124487</v>
          </cell>
          <cell r="E712" t="str">
            <v>Piji#O Del Carmen (Mag)</v>
          </cell>
          <cell r="F712" t="str">
            <v>BANCO POPULAR S.A.</v>
          </cell>
          <cell r="G712" t="str">
            <v>AHORROS</v>
          </cell>
        </row>
        <row r="713">
          <cell r="A713">
            <v>5110446</v>
          </cell>
          <cell r="B713" t="str">
            <v>JULIO ALVARINO BENJAMIN</v>
          </cell>
          <cell r="C713" t="str">
            <v>Piji#O Del Carmen (Mag)</v>
          </cell>
          <cell r="D713">
            <v>400142741</v>
          </cell>
          <cell r="E713" t="str">
            <v>Santa Marta (Mag)</v>
          </cell>
          <cell r="F713" t="str">
            <v>BANCO POPULAR S.A.</v>
          </cell>
          <cell r="G713" t="str">
            <v>AHORROS</v>
          </cell>
        </row>
        <row r="714">
          <cell r="A714">
            <v>5110693</v>
          </cell>
          <cell r="B714" t="str">
            <v>PALOMINO MONTALVO ANIBAL ANTONIO</v>
          </cell>
          <cell r="C714" t="str">
            <v>Piji#O Del Carmen (Mag)</v>
          </cell>
          <cell r="D714">
            <v>400142758</v>
          </cell>
          <cell r="E714" t="str">
            <v>Piji#O Del Carmen (Mag)</v>
          </cell>
          <cell r="F714" t="str">
            <v>BANCO POPULAR S.A.</v>
          </cell>
          <cell r="G714" t="str">
            <v>AHORROS</v>
          </cell>
        </row>
        <row r="715">
          <cell r="A715">
            <v>5110863</v>
          </cell>
          <cell r="B715" t="str">
            <v>HERRERA NAVARRO JOSE DEL CARMEN</v>
          </cell>
          <cell r="C715" t="str">
            <v>Piji#O Del Carmen (Mag)</v>
          </cell>
          <cell r="D715">
            <v>240143404</v>
          </cell>
          <cell r="E715" t="str">
            <v>Santa Marta (Mag)</v>
          </cell>
          <cell r="F715" t="str">
            <v>BANCO POPULAR S.A.</v>
          </cell>
          <cell r="G715" t="str">
            <v>AHORROS</v>
          </cell>
        </row>
        <row r="716">
          <cell r="A716">
            <v>5123225</v>
          </cell>
          <cell r="B716" t="str">
            <v>MERCADO MARQUEZ HUMBERTO RAFAEL</v>
          </cell>
          <cell r="C716" t="str">
            <v>Sitionuevo (Mag)</v>
          </cell>
          <cell r="D716">
            <v>220040943</v>
          </cell>
          <cell r="E716" t="str">
            <v>Santa Marta (Mag)</v>
          </cell>
          <cell r="F716" t="str">
            <v>BANCO POPULAR S.A.</v>
          </cell>
          <cell r="G716" t="str">
            <v>AHORROS</v>
          </cell>
        </row>
        <row r="717">
          <cell r="A717">
            <v>6774810</v>
          </cell>
          <cell r="B717" t="str">
            <v>VILLEGAS MARTINEZ GUSTAVO ENRIQUE</v>
          </cell>
          <cell r="C717" t="str">
            <v>Santa Ana (Mag)</v>
          </cell>
          <cell r="D717">
            <v>240099044</v>
          </cell>
          <cell r="E717" t="str">
            <v>Santa Marta (Mag)</v>
          </cell>
          <cell r="F717" t="str">
            <v>BANCO POPULAR S.A.</v>
          </cell>
          <cell r="G717" t="str">
            <v>AHORROS</v>
          </cell>
        </row>
        <row r="718">
          <cell r="A718">
            <v>7143009</v>
          </cell>
          <cell r="B718" t="str">
            <v>MUNIVE PACHECO ADALBERTO ALONSO</v>
          </cell>
          <cell r="C718" t="str">
            <v>Zona Bananera (Mag)</v>
          </cell>
          <cell r="D718">
            <v>400027009</v>
          </cell>
          <cell r="E718" t="str">
            <v>Santa Marta (Mag)</v>
          </cell>
          <cell r="F718" t="str">
            <v>BANCO POPULAR S.A.</v>
          </cell>
          <cell r="G718" t="str">
            <v>AHORROS</v>
          </cell>
        </row>
        <row r="719">
          <cell r="A719">
            <v>7143558</v>
          </cell>
          <cell r="B719" t="str">
            <v>CANTILLO RUDAS JOSE ENCARNACION</v>
          </cell>
          <cell r="C719" t="str">
            <v>Ariguani (El Dificil) (Mag)</v>
          </cell>
          <cell r="D719">
            <v>230400170452</v>
          </cell>
          <cell r="E719" t="str">
            <v>Santa Marta (Mag)</v>
          </cell>
          <cell r="F719" t="str">
            <v>BANCO POPULAR S.A.</v>
          </cell>
          <cell r="G719" t="str">
            <v>AHORROS</v>
          </cell>
        </row>
        <row r="720">
          <cell r="A720">
            <v>7143774</v>
          </cell>
          <cell r="B720" t="str">
            <v>ZUÑIGA VEGA EDWIN MANUEL</v>
          </cell>
          <cell r="C720" t="str">
            <v>Zona Bananera (Mag)</v>
          </cell>
          <cell r="D720">
            <v>240143511</v>
          </cell>
          <cell r="E720" t="str">
            <v>Santa Marta (Mag)</v>
          </cell>
          <cell r="F720" t="str">
            <v>BANCO POPULAR S.A.</v>
          </cell>
          <cell r="G720" t="str">
            <v>AHORROS</v>
          </cell>
        </row>
        <row r="721">
          <cell r="A721">
            <v>7458646</v>
          </cell>
          <cell r="B721" t="str">
            <v>BOLAÑO PATIÑO ALBERTO</v>
          </cell>
          <cell r="C721" t="str">
            <v>Remolino (Mag)</v>
          </cell>
          <cell r="D721">
            <v>220637250</v>
          </cell>
          <cell r="E721" t="str">
            <v>Santa Marta (Mag)</v>
          </cell>
          <cell r="F721" t="str">
            <v>BANCO POPULAR S.A.</v>
          </cell>
          <cell r="G721" t="str">
            <v>AHORROS</v>
          </cell>
        </row>
        <row r="722">
          <cell r="A722">
            <v>7463751</v>
          </cell>
          <cell r="B722" t="str">
            <v>GONZALEZ LASCARRO GUILLERMO</v>
          </cell>
          <cell r="C722" t="str">
            <v>Santa Ana (Mag)</v>
          </cell>
          <cell r="D722">
            <v>240098293</v>
          </cell>
          <cell r="E722" t="str">
            <v>Santa Marta (Mag)</v>
          </cell>
          <cell r="F722" t="str">
            <v>BANCO POPULAR S.A.</v>
          </cell>
          <cell r="G722" t="str">
            <v>AHORROS</v>
          </cell>
        </row>
        <row r="723">
          <cell r="A723">
            <v>7474129</v>
          </cell>
          <cell r="B723" t="str">
            <v>REALES PALMERA VIDAL ANTONIO</v>
          </cell>
          <cell r="C723" t="str">
            <v>El Pi#On (Mag)</v>
          </cell>
          <cell r="D723">
            <v>220035984</v>
          </cell>
          <cell r="E723" t="str">
            <v>Santa Marta (Mag)</v>
          </cell>
          <cell r="F723" t="str">
            <v>BANCO POPULAR S.A.</v>
          </cell>
          <cell r="G723" t="str">
            <v>AHORROS</v>
          </cell>
        </row>
        <row r="724">
          <cell r="A724">
            <v>7591028</v>
          </cell>
          <cell r="B724" t="str">
            <v>PARRA SUAREZ MARTIN</v>
          </cell>
          <cell r="C724" t="str">
            <v>Sitionuevo (Mag)</v>
          </cell>
          <cell r="D724">
            <v>220602999</v>
          </cell>
          <cell r="E724" t="str">
            <v>Santa Marta (Mag)</v>
          </cell>
          <cell r="F724" t="str">
            <v>BANCO POPULAR S.A.</v>
          </cell>
          <cell r="G724" t="str">
            <v>AHORROS</v>
          </cell>
        </row>
        <row r="725">
          <cell r="A725">
            <v>7591158</v>
          </cell>
          <cell r="B725" t="str">
            <v>VARGAS YANCY MIGUEL ANGEL</v>
          </cell>
          <cell r="C725" t="str">
            <v>El Pi#On (Mag)</v>
          </cell>
          <cell r="D725">
            <v>400149837</v>
          </cell>
          <cell r="E725" t="str">
            <v>Santa Marta (Mag)</v>
          </cell>
          <cell r="F725" t="str">
            <v>BANCO POPULAR S.A.</v>
          </cell>
          <cell r="G725" t="str">
            <v>AHORROS</v>
          </cell>
        </row>
        <row r="726">
          <cell r="A726">
            <v>7591474</v>
          </cell>
          <cell r="B726" t="str">
            <v>FONTALVO ORTEGA OSCAR AUGUSTO</v>
          </cell>
          <cell r="C726" t="str">
            <v>Salamina (Mag)</v>
          </cell>
          <cell r="D726">
            <v>400799664</v>
          </cell>
          <cell r="E726" t="str">
            <v>Santa Marta (Mag)</v>
          </cell>
          <cell r="F726" t="str">
            <v>BANCO POPULAR S.A.</v>
          </cell>
          <cell r="G726" t="str">
            <v>AHORROS</v>
          </cell>
        </row>
        <row r="727">
          <cell r="A727">
            <v>7592172</v>
          </cell>
          <cell r="B727" t="str">
            <v>VARGAS MORALES MATIAS ANTONIO</v>
          </cell>
          <cell r="C727" t="str">
            <v>Pivijay (Mag)</v>
          </cell>
          <cell r="D727">
            <v>230400175477</v>
          </cell>
          <cell r="E727" t="str">
            <v>Santa Marta (Mag)</v>
          </cell>
          <cell r="F727" t="str">
            <v>BANCO POPULAR S.A.</v>
          </cell>
          <cell r="G727" t="str">
            <v>AHORROS</v>
          </cell>
        </row>
        <row r="728">
          <cell r="A728">
            <v>7592468</v>
          </cell>
          <cell r="B728" t="str">
            <v>SALOME OROZCO ABRAHAM DAVID</v>
          </cell>
          <cell r="C728" t="str">
            <v>El Pi#On (Mag)</v>
          </cell>
          <cell r="D728">
            <v>400313458</v>
          </cell>
          <cell r="E728" t="str">
            <v>Santa Marta (Mag)</v>
          </cell>
          <cell r="F728" t="str">
            <v>BANCO POPULAR S.A.</v>
          </cell>
          <cell r="G728" t="str">
            <v>AHORROS</v>
          </cell>
        </row>
        <row r="729">
          <cell r="A729">
            <v>7593103</v>
          </cell>
          <cell r="B729" t="str">
            <v>MARTINEZ MONTENEGRO SAMUEL</v>
          </cell>
          <cell r="C729" t="str">
            <v>El Pi#On (Mag)</v>
          </cell>
          <cell r="D729">
            <v>400079943</v>
          </cell>
          <cell r="E729" t="str">
            <v>Santa Marta (Mag)</v>
          </cell>
          <cell r="F729" t="str">
            <v>BANCO POPULAR S.A.</v>
          </cell>
          <cell r="G729" t="str">
            <v>AHORROS</v>
          </cell>
        </row>
        <row r="730">
          <cell r="A730">
            <v>7593273</v>
          </cell>
          <cell r="B730" t="str">
            <v>MONTENEGRO ROMERO SINIVALDO ENRIQUE</v>
          </cell>
          <cell r="C730" t="str">
            <v>Remolino (Mag)</v>
          </cell>
          <cell r="D730">
            <v>220635064</v>
          </cell>
          <cell r="E730" t="str">
            <v>Santa Marta (Mag)</v>
          </cell>
          <cell r="F730" t="str">
            <v>BANCO POPULAR S.A.</v>
          </cell>
          <cell r="G730" t="str">
            <v>AHORROS</v>
          </cell>
        </row>
        <row r="731">
          <cell r="A731">
            <v>7593526</v>
          </cell>
          <cell r="B731" t="str">
            <v>POLO ACOSTA CARLOS MIGUEL</v>
          </cell>
          <cell r="C731" t="str">
            <v>Zapayán (Mag)</v>
          </cell>
          <cell r="D731">
            <v>400152179</v>
          </cell>
          <cell r="E731" t="str">
            <v>Zapayán (Mag)</v>
          </cell>
          <cell r="F731" t="str">
            <v>BANCO POPULAR S.A.</v>
          </cell>
          <cell r="G731" t="str">
            <v>AHORROS</v>
          </cell>
        </row>
        <row r="732">
          <cell r="A732">
            <v>7593573</v>
          </cell>
          <cell r="B732" t="str">
            <v>PAREJO OROZCO JOAQUIN GUILLERMO</v>
          </cell>
          <cell r="C732" t="str">
            <v>El Pi#On (Mag)</v>
          </cell>
          <cell r="D732">
            <v>220073175</v>
          </cell>
          <cell r="E732" t="str">
            <v>Santa Marta (Mag)</v>
          </cell>
          <cell r="F732" t="str">
            <v>BANCO POPULAR S.A.</v>
          </cell>
          <cell r="G732" t="str">
            <v>AHORROS</v>
          </cell>
        </row>
        <row r="733">
          <cell r="A733">
            <v>7593736</v>
          </cell>
          <cell r="B733" t="str">
            <v>POLO BORJA JUAN FRANCISCO</v>
          </cell>
          <cell r="C733" t="str">
            <v>Remolino (Mag)</v>
          </cell>
          <cell r="D733">
            <v>220605638</v>
          </cell>
          <cell r="E733" t="str">
            <v>Santa Marta (Mag)</v>
          </cell>
          <cell r="F733" t="str">
            <v>BANCO POPULAR S.A.</v>
          </cell>
          <cell r="G733" t="str">
            <v>AHORROS</v>
          </cell>
        </row>
        <row r="734">
          <cell r="A734">
            <v>7594345</v>
          </cell>
          <cell r="B734" t="str">
            <v>GOMEZ HERNANDEZ NEIRO ANTONIO</v>
          </cell>
          <cell r="C734" t="str">
            <v>Pivijay (Mag)</v>
          </cell>
          <cell r="D734">
            <v>230400188033</v>
          </cell>
          <cell r="E734" t="str">
            <v>Santa Marta (Mag)</v>
          </cell>
          <cell r="F734" t="str">
            <v>BANCO POPULAR S.A.</v>
          </cell>
          <cell r="G734" t="str">
            <v>AHORROS</v>
          </cell>
        </row>
        <row r="735">
          <cell r="A735">
            <v>7594969</v>
          </cell>
          <cell r="B735" t="str">
            <v>LLANOS CORONADO FREDY JOSE</v>
          </cell>
          <cell r="C735" t="str">
            <v>Sabanas De San Angel (Mag)</v>
          </cell>
          <cell r="D735">
            <v>230400150405</v>
          </cell>
          <cell r="E735" t="str">
            <v>Santa Marta (Mag)</v>
          </cell>
          <cell r="F735" t="str">
            <v>BANCO POPULAR S.A.</v>
          </cell>
          <cell r="G735" t="str">
            <v>AHORROS</v>
          </cell>
        </row>
        <row r="736">
          <cell r="A736">
            <v>7596479</v>
          </cell>
          <cell r="B736" t="str">
            <v>MENDOZA OLAYA CATALINO ANTONIO</v>
          </cell>
          <cell r="C736" t="str">
            <v>Zapayán (Mag)</v>
          </cell>
          <cell r="D736">
            <v>220631576</v>
          </cell>
          <cell r="E736" t="str">
            <v>Santa Marta (Mag)</v>
          </cell>
          <cell r="F736" t="str">
            <v>BANCO POPULAR S.A.</v>
          </cell>
          <cell r="G736" t="str">
            <v>AHORROS</v>
          </cell>
        </row>
        <row r="737">
          <cell r="A737">
            <v>7597222</v>
          </cell>
          <cell r="B737" t="str">
            <v>PEDROZA CASTRO JOSE SEGUNDO</v>
          </cell>
          <cell r="C737" t="str">
            <v>Salamina (Mag)</v>
          </cell>
          <cell r="D737">
            <v>220038061</v>
          </cell>
          <cell r="E737" t="str">
            <v>Santa Marta (Mag)</v>
          </cell>
          <cell r="F737" t="str">
            <v>BANCO POPULAR S.A.</v>
          </cell>
          <cell r="G737" t="str">
            <v>AHORROS</v>
          </cell>
        </row>
        <row r="738">
          <cell r="A738">
            <v>7597755</v>
          </cell>
          <cell r="B738" t="str">
            <v>LARA OROZCO JORGE LUIS</v>
          </cell>
          <cell r="C738" t="str">
            <v>Zona Bananera (Mag)</v>
          </cell>
          <cell r="D738">
            <v>400080578</v>
          </cell>
          <cell r="E738" t="str">
            <v>Santa Marta (Mag)</v>
          </cell>
          <cell r="F738" t="str">
            <v>BANCO POPULAR S.A.</v>
          </cell>
          <cell r="G738" t="str">
            <v>AHORROS</v>
          </cell>
        </row>
        <row r="739">
          <cell r="A739">
            <v>7597994</v>
          </cell>
          <cell r="B739" t="str">
            <v>MOLINA CASTAÑEDA LENIN ALONSO</v>
          </cell>
          <cell r="C739" t="str">
            <v>Pivijay (Mag)</v>
          </cell>
          <cell r="D739">
            <v>230400164612</v>
          </cell>
          <cell r="E739" t="str">
            <v>Santa Marta (Mag)</v>
          </cell>
          <cell r="F739" t="str">
            <v>BANCO POPULAR S.A.</v>
          </cell>
          <cell r="G739" t="str">
            <v>AHORROS</v>
          </cell>
        </row>
        <row r="740">
          <cell r="A740">
            <v>7598520</v>
          </cell>
          <cell r="B740" t="str">
            <v>DE LA HOZ VASQUEZ JOSE IGINIO</v>
          </cell>
          <cell r="C740" t="str">
            <v>El Pi#On (Mag)</v>
          </cell>
          <cell r="D740">
            <v>400086955</v>
          </cell>
          <cell r="E740" t="str">
            <v>Santa Marta (Mag)</v>
          </cell>
          <cell r="F740" t="str">
            <v>BANCO POPULAR S.A.</v>
          </cell>
          <cell r="G740" t="str">
            <v>AHORROS</v>
          </cell>
        </row>
        <row r="741">
          <cell r="A741">
            <v>7598587</v>
          </cell>
          <cell r="B741" t="str">
            <v>BOLAÑO PABON EDGARDO FABIAN</v>
          </cell>
          <cell r="C741" t="str">
            <v>Sabanas De San Angel (Mag)</v>
          </cell>
          <cell r="D741">
            <v>400208757</v>
          </cell>
          <cell r="E741" t="str">
            <v>Santa Marta (Mag)</v>
          </cell>
          <cell r="F741" t="str">
            <v>BANCO POPULAR S.A.</v>
          </cell>
          <cell r="G741" t="str">
            <v>AHORROS</v>
          </cell>
        </row>
        <row r="742">
          <cell r="A742">
            <v>7598760</v>
          </cell>
          <cell r="B742" t="str">
            <v>POLO TERNERA CARLOS MARIO</v>
          </cell>
          <cell r="C742" t="str">
            <v>Pivijay (Mag)</v>
          </cell>
          <cell r="D742">
            <v>400177804</v>
          </cell>
          <cell r="E742" t="str">
            <v>El Pi#On (Mag)</v>
          </cell>
          <cell r="F742" t="str">
            <v>BANCO POPULAR S.A.</v>
          </cell>
          <cell r="G742" t="str">
            <v>AHORROS</v>
          </cell>
        </row>
        <row r="743">
          <cell r="A743">
            <v>7601840</v>
          </cell>
          <cell r="B743" t="str">
            <v>ORTIZ PEREZ JOSE DAVID</v>
          </cell>
          <cell r="C743" t="str">
            <v>El Pi#On (Mag)</v>
          </cell>
          <cell r="D743">
            <v>400225884</v>
          </cell>
          <cell r="E743" t="str">
            <v>Santa Marta (Mag)</v>
          </cell>
          <cell r="F743" t="str">
            <v>BANCO POPULAR S.A.</v>
          </cell>
          <cell r="G743" t="str">
            <v>AHORROS</v>
          </cell>
        </row>
        <row r="744">
          <cell r="A744">
            <v>7602280</v>
          </cell>
          <cell r="B744" t="str">
            <v>BARRIOS MARRIAGA MANUEL FERNANDO</v>
          </cell>
          <cell r="C744" t="str">
            <v>Sabanas De San Angel (Mag)</v>
          </cell>
          <cell r="D744">
            <v>230400150215</v>
          </cell>
          <cell r="E744" t="str">
            <v>Santa Marta (Mag)</v>
          </cell>
          <cell r="F744" t="str">
            <v>BANCO POPULAR S.A.</v>
          </cell>
          <cell r="G744" t="str">
            <v>AHORROS</v>
          </cell>
        </row>
        <row r="745">
          <cell r="A745">
            <v>7617020</v>
          </cell>
          <cell r="B745" t="str">
            <v>RADA ALQUERQUE OSCAR</v>
          </cell>
          <cell r="C745" t="str">
            <v>Piji#O Del Carmen (Mag)</v>
          </cell>
          <cell r="D745">
            <v>240099499</v>
          </cell>
          <cell r="E745" t="str">
            <v>Santa Marta (Mag)</v>
          </cell>
          <cell r="F745" t="str">
            <v>BANCO POPULAR S.A.</v>
          </cell>
          <cell r="G745" t="str">
            <v>AHORROS</v>
          </cell>
        </row>
        <row r="746">
          <cell r="A746">
            <v>7618588</v>
          </cell>
          <cell r="B746" t="str">
            <v>OROZCO PALMERA GABRIEL JOSE</v>
          </cell>
          <cell r="C746" t="str">
            <v>Piji#O Del Carmen (Mag)</v>
          </cell>
          <cell r="D746">
            <v>400085569</v>
          </cell>
          <cell r="E746" t="str">
            <v>Santa Marta (Mag)</v>
          </cell>
          <cell r="F746" t="str">
            <v>BANCO POPULAR S.A.</v>
          </cell>
          <cell r="G746" t="str">
            <v>AHORROS</v>
          </cell>
        </row>
        <row r="747">
          <cell r="A747">
            <v>7618601</v>
          </cell>
          <cell r="B747" t="str">
            <v>HERNANDEZ RIVERA DAVINSSON JOSE</v>
          </cell>
          <cell r="C747" t="str">
            <v>Piji#O Del Carmen (Mag)</v>
          </cell>
          <cell r="D747">
            <v>400154217</v>
          </cell>
          <cell r="E747" t="str">
            <v>Santa Marta (Mag)</v>
          </cell>
          <cell r="F747" t="str">
            <v>BANCO POPULAR S.A.</v>
          </cell>
          <cell r="G747" t="str">
            <v>AHORROS</v>
          </cell>
        </row>
        <row r="748">
          <cell r="A748">
            <v>7641035</v>
          </cell>
          <cell r="B748" t="str">
            <v>RIVAS ORTIZ YAIMER EMIRO</v>
          </cell>
          <cell r="C748" t="str">
            <v>Piji#O Del Carmen (Mag)</v>
          </cell>
          <cell r="D748">
            <v>210240106708</v>
          </cell>
          <cell r="E748" t="str">
            <v>Mompos (Bol)</v>
          </cell>
          <cell r="F748" t="str">
            <v>BANCO POPULAR S.A.</v>
          </cell>
          <cell r="G748" t="str">
            <v>AHORROS</v>
          </cell>
        </row>
        <row r="749">
          <cell r="A749">
            <v>7641093</v>
          </cell>
          <cell r="B749" t="str">
            <v>JULIO ALVARINO SANTANDER</v>
          </cell>
          <cell r="C749" t="str">
            <v>Piji#O Del Carmen (Mag)</v>
          </cell>
          <cell r="D749">
            <v>240155655</v>
          </cell>
          <cell r="E749" t="str">
            <v>Santa Marta (Mag)</v>
          </cell>
          <cell r="F749" t="str">
            <v>BANCO POPULAR S.A.</v>
          </cell>
          <cell r="G749" t="str">
            <v>AHORROS</v>
          </cell>
        </row>
        <row r="750">
          <cell r="A750">
            <v>8510684</v>
          </cell>
          <cell r="B750" t="str">
            <v>JIMENEZ MENDOZA EDWIN ENRIQUE</v>
          </cell>
          <cell r="C750" t="str">
            <v>Concordia (Mag)</v>
          </cell>
          <cell r="D750">
            <v>400157590</v>
          </cell>
          <cell r="E750" t="str">
            <v>Santa Marta (Mag)</v>
          </cell>
          <cell r="F750" t="str">
            <v>BANCO POPULAR S.A.</v>
          </cell>
          <cell r="G750" t="str">
            <v>AHORROS</v>
          </cell>
        </row>
        <row r="751">
          <cell r="A751">
            <v>8511265</v>
          </cell>
          <cell r="B751" t="str">
            <v>ORTEGA MIRANDA MARTIN GUILLERMO</v>
          </cell>
          <cell r="C751" t="str">
            <v>Pedraza (Mag)</v>
          </cell>
          <cell r="D751">
            <v>220113757</v>
          </cell>
          <cell r="E751" t="str">
            <v>Pedraza (Mag)</v>
          </cell>
          <cell r="F751" t="str">
            <v>BANCO POPULAR S.A.</v>
          </cell>
          <cell r="G751" t="str">
            <v>AHORROS</v>
          </cell>
        </row>
        <row r="752">
          <cell r="A752">
            <v>8532453</v>
          </cell>
          <cell r="B752" t="str">
            <v>ACEVEDO PEREZ NEIRO FRANCISCO</v>
          </cell>
          <cell r="C752" t="str">
            <v>Pedraza (Mag)</v>
          </cell>
          <cell r="D752">
            <v>220605927</v>
          </cell>
          <cell r="E752" t="str">
            <v>Santa Marta (Mag)</v>
          </cell>
          <cell r="F752" t="str">
            <v>BANCO POPULAR S.A.</v>
          </cell>
          <cell r="G752" t="str">
            <v>AHORROS</v>
          </cell>
        </row>
        <row r="753">
          <cell r="A753">
            <v>8533137</v>
          </cell>
          <cell r="B753" t="str">
            <v>MARTINEZ BARRAZA EDUARDO RAFAEL</v>
          </cell>
          <cell r="C753" t="str">
            <v>Piji#O Del Carmen (Mag)</v>
          </cell>
          <cell r="D753">
            <v>400141560</v>
          </cell>
          <cell r="E753" t="str">
            <v>Piji#O Del Carmen (Mag)</v>
          </cell>
          <cell r="F753" t="str">
            <v>BANCO POPULAR S.A.</v>
          </cell>
          <cell r="G753" t="str">
            <v>AHORROS</v>
          </cell>
        </row>
        <row r="754">
          <cell r="A754">
            <v>8535357</v>
          </cell>
          <cell r="B754" t="str">
            <v>RIVERA AYCARDI JESUS MARTIN</v>
          </cell>
          <cell r="C754" t="str">
            <v>El Pi#On (Mag)</v>
          </cell>
          <cell r="D754">
            <v>400080065</v>
          </cell>
          <cell r="E754" t="str">
            <v>Santa Marta (Mag)</v>
          </cell>
          <cell r="F754" t="str">
            <v>BANCO POPULAR S.A.</v>
          </cell>
          <cell r="G754" t="str">
            <v>AHORROS</v>
          </cell>
        </row>
        <row r="755">
          <cell r="A755">
            <v>8632164</v>
          </cell>
          <cell r="B755" t="str">
            <v>SUAREZ PARRA MARTIN MANUEL</v>
          </cell>
          <cell r="C755" t="str">
            <v>El Pi#On (Mag)</v>
          </cell>
          <cell r="D755">
            <v>220638829</v>
          </cell>
          <cell r="E755" t="str">
            <v>Santa Marta (Mag)</v>
          </cell>
          <cell r="F755" t="str">
            <v>BANCO POPULAR S.A.</v>
          </cell>
          <cell r="G755" t="str">
            <v>AHORROS</v>
          </cell>
        </row>
        <row r="756">
          <cell r="A756">
            <v>8632887</v>
          </cell>
          <cell r="B756" t="str">
            <v>CABARCAS GOMEZ EDILBERTO</v>
          </cell>
          <cell r="C756" t="str">
            <v>Sitionuevo (Mag)</v>
          </cell>
          <cell r="D756">
            <v>220605745</v>
          </cell>
          <cell r="E756" t="str">
            <v>Santa Marta (Mag)</v>
          </cell>
          <cell r="F756" t="str">
            <v>BANCO POPULAR S.A.</v>
          </cell>
          <cell r="G756" t="str">
            <v>AHORROS</v>
          </cell>
        </row>
        <row r="757">
          <cell r="A757">
            <v>8636104</v>
          </cell>
          <cell r="B757" t="str">
            <v>GONZALEZ CARRANZA ALVARO IVAN</v>
          </cell>
          <cell r="C757" t="str">
            <v>El Pi#On (Mag)</v>
          </cell>
          <cell r="D757">
            <v>220109136</v>
          </cell>
          <cell r="E757" t="str">
            <v>Santa Marta (Mag)</v>
          </cell>
          <cell r="F757" t="str">
            <v>BANCO POPULAR S.A.</v>
          </cell>
          <cell r="G757" t="str">
            <v>AHORROS</v>
          </cell>
        </row>
        <row r="758">
          <cell r="A758">
            <v>8639149</v>
          </cell>
          <cell r="B758" t="str">
            <v>MERCADO BARRAZA JOSE MARIA</v>
          </cell>
          <cell r="C758" t="str">
            <v>Pivijay (Mag)</v>
          </cell>
          <cell r="D758">
            <v>400150769</v>
          </cell>
          <cell r="E758" t="str">
            <v>Santa Marta (Mag)</v>
          </cell>
          <cell r="F758" t="str">
            <v>BANCO POPULAR S.A.</v>
          </cell>
          <cell r="G758" t="str">
            <v>AHORROS</v>
          </cell>
        </row>
        <row r="759">
          <cell r="A759">
            <v>8639275</v>
          </cell>
          <cell r="B759" t="str">
            <v>SERJE MERCADO ROGELIO FLORENTINO</v>
          </cell>
          <cell r="C759" t="str">
            <v>Pedraza (Mag)</v>
          </cell>
          <cell r="D759">
            <v>400263505</v>
          </cell>
          <cell r="E759" t="str">
            <v>Santa Marta (Mag)</v>
          </cell>
          <cell r="F759" t="str">
            <v>BANCO POPULAR S.A.</v>
          </cell>
          <cell r="G759" t="str">
            <v>AHORROS</v>
          </cell>
        </row>
        <row r="760">
          <cell r="A760">
            <v>8640498</v>
          </cell>
          <cell r="B760" t="str">
            <v>OSPINO ESCALANTE ABELARDO ANTONIO</v>
          </cell>
          <cell r="C760" t="str">
            <v>Pedraza (Mag)</v>
          </cell>
          <cell r="D760">
            <v>220631162</v>
          </cell>
          <cell r="E760" t="str">
            <v>Santa Marta (Mag)</v>
          </cell>
          <cell r="F760" t="str">
            <v>BANCO POPULAR S.A.</v>
          </cell>
          <cell r="G760" t="str">
            <v>AHORROS</v>
          </cell>
        </row>
        <row r="761">
          <cell r="A761">
            <v>8641132</v>
          </cell>
          <cell r="B761" t="str">
            <v>ARAGON OSPINO OSCAR ANDRES</v>
          </cell>
          <cell r="C761" t="str">
            <v>Pedraza (Mag)</v>
          </cell>
          <cell r="D761">
            <v>220629661</v>
          </cell>
          <cell r="E761" t="str">
            <v>Santa Marta (Mag)</v>
          </cell>
          <cell r="F761" t="str">
            <v>BANCO POPULAR S.A.</v>
          </cell>
          <cell r="G761" t="str">
            <v>AHORROS</v>
          </cell>
        </row>
        <row r="762">
          <cell r="A762">
            <v>8660779</v>
          </cell>
          <cell r="B762" t="str">
            <v>SALGADO RODRIGUEZ WILFRIDO RAFAEL</v>
          </cell>
          <cell r="C762" t="str">
            <v>Zapayán (Mag)</v>
          </cell>
          <cell r="D762">
            <v>220606859</v>
          </cell>
          <cell r="E762" t="str">
            <v>Santa Marta (Mag)</v>
          </cell>
          <cell r="F762" t="str">
            <v>BANCO POPULAR S.A.</v>
          </cell>
          <cell r="G762" t="str">
            <v>AHORROS</v>
          </cell>
        </row>
        <row r="763">
          <cell r="A763">
            <v>8669382</v>
          </cell>
          <cell r="B763" t="str">
            <v>GONZALEZ PARDO ILDEFONSO ENRIQUE</v>
          </cell>
          <cell r="C763" t="str">
            <v>Sitionuevo (Mag)</v>
          </cell>
          <cell r="D763">
            <v>220605562</v>
          </cell>
          <cell r="E763" t="str">
            <v>Santa Marta (Mag)</v>
          </cell>
          <cell r="F763" t="str">
            <v>BANCO POPULAR S.A.</v>
          </cell>
          <cell r="G763" t="str">
            <v>AHORROS</v>
          </cell>
        </row>
        <row r="764">
          <cell r="A764">
            <v>8670519</v>
          </cell>
          <cell r="B764" t="str">
            <v>COBA ARIZA ARTURO ENRIQUE</v>
          </cell>
          <cell r="C764" t="str">
            <v>Salamina (Mag)</v>
          </cell>
          <cell r="D764">
            <v>220605992</v>
          </cell>
          <cell r="E764" t="str">
            <v>Santa Marta (Mag)</v>
          </cell>
          <cell r="F764" t="str">
            <v>BANCO POPULAR S.A.</v>
          </cell>
          <cell r="G764" t="str">
            <v>AHORROS</v>
          </cell>
        </row>
        <row r="765">
          <cell r="A765">
            <v>8673035</v>
          </cell>
          <cell r="B765" t="str">
            <v>FERNANDEZ ALEAN MIGUEL ANGEL</v>
          </cell>
          <cell r="C765" t="str">
            <v>Cerro San Antonio (Mag)</v>
          </cell>
          <cell r="D765">
            <v>220637664</v>
          </cell>
          <cell r="E765" t="str">
            <v>Santa Marta (Mag)</v>
          </cell>
          <cell r="F765" t="str">
            <v>BANCO POPULAR S.A.</v>
          </cell>
          <cell r="G765" t="str">
            <v>AHORROS</v>
          </cell>
        </row>
        <row r="766">
          <cell r="A766">
            <v>8679610</v>
          </cell>
          <cell r="B766" t="str">
            <v>LLANOS AHUMADA CESAR AUGUSTO</v>
          </cell>
          <cell r="C766" t="str">
            <v>Zapayán (Mag)</v>
          </cell>
          <cell r="D766">
            <v>220565733</v>
          </cell>
          <cell r="E766" t="str">
            <v>Santa Marta (Mag)</v>
          </cell>
          <cell r="F766" t="str">
            <v>BANCO POPULAR S.A.</v>
          </cell>
          <cell r="G766" t="str">
            <v>AHORROS</v>
          </cell>
        </row>
        <row r="767">
          <cell r="A767">
            <v>8680886</v>
          </cell>
          <cell r="B767" t="str">
            <v>BECHARA GONZALEZ EMILIO</v>
          </cell>
          <cell r="C767" t="str">
            <v>El Pi#On (Mag)</v>
          </cell>
          <cell r="D767">
            <v>220175863</v>
          </cell>
          <cell r="E767" t="str">
            <v>Santa Marta (Mag)</v>
          </cell>
          <cell r="F767" t="str">
            <v>BANCO POPULAR S.A.</v>
          </cell>
          <cell r="G767" t="str">
            <v>AHORROS</v>
          </cell>
        </row>
        <row r="768">
          <cell r="A768">
            <v>8686915</v>
          </cell>
          <cell r="B768" t="str">
            <v>MANJARRES MORENO PEDRO JOSE</v>
          </cell>
          <cell r="C768" t="str">
            <v>Remolino (Mag)</v>
          </cell>
          <cell r="D768">
            <v>220605380</v>
          </cell>
          <cell r="E768" t="str">
            <v>Santa Marta (Mag)</v>
          </cell>
          <cell r="F768" t="str">
            <v>BANCO POPULAR S.A.</v>
          </cell>
          <cell r="G768" t="str">
            <v>AHORROS</v>
          </cell>
        </row>
        <row r="769">
          <cell r="A769">
            <v>8690199</v>
          </cell>
          <cell r="B769" t="str">
            <v>MEDINA SANTANDER MARTIN GUSTAVO</v>
          </cell>
          <cell r="C769" t="str">
            <v>Pedraza (Mag)</v>
          </cell>
          <cell r="D769">
            <v>220604136</v>
          </cell>
          <cell r="E769" t="str">
            <v>Santa Marta (Mag)</v>
          </cell>
          <cell r="F769" t="str">
            <v>BANCO POPULAR S.A.</v>
          </cell>
          <cell r="G769" t="str">
            <v>AHORROS</v>
          </cell>
        </row>
        <row r="770">
          <cell r="A770">
            <v>8691475</v>
          </cell>
          <cell r="B770" t="str">
            <v>MANJARRES NAVARRO PEDRO ALCADIO</v>
          </cell>
          <cell r="C770" t="str">
            <v>Sitionuevo (Mag)</v>
          </cell>
          <cell r="D770">
            <v>220603559</v>
          </cell>
          <cell r="E770" t="str">
            <v>Santa Marta (Mag)</v>
          </cell>
          <cell r="F770" t="str">
            <v>BANCO POPULAR S.A.</v>
          </cell>
          <cell r="G770" t="str">
            <v>AHORROS</v>
          </cell>
        </row>
        <row r="771">
          <cell r="A771">
            <v>8695850</v>
          </cell>
          <cell r="B771" t="str">
            <v>MAESTRE BORRERO ADAULFO DE JESUS</v>
          </cell>
          <cell r="C771" t="str">
            <v>Sitionuevo (Mag)</v>
          </cell>
          <cell r="D771">
            <v>220603567</v>
          </cell>
          <cell r="E771" t="str">
            <v>Santa Marta (Mag)</v>
          </cell>
          <cell r="F771" t="str">
            <v>BANCO POPULAR S.A.</v>
          </cell>
          <cell r="G771" t="str">
            <v>AHORROS</v>
          </cell>
        </row>
        <row r="772">
          <cell r="A772">
            <v>8697182</v>
          </cell>
          <cell r="B772" t="str">
            <v>RUIZ MUÑOZ GUSTAVO MANUEL</v>
          </cell>
          <cell r="C772" t="str">
            <v>Sitionuevo (Mag)</v>
          </cell>
          <cell r="D772">
            <v>220640742</v>
          </cell>
          <cell r="E772" t="str">
            <v>Santa Marta (Mag)</v>
          </cell>
          <cell r="F772" t="str">
            <v>BANCO POPULAR S.A.</v>
          </cell>
          <cell r="G772" t="str">
            <v>AHORROS</v>
          </cell>
        </row>
        <row r="773">
          <cell r="A773">
            <v>8702332</v>
          </cell>
          <cell r="B773" t="str">
            <v>MERIÑO FARIAS JAIME ANTONIO</v>
          </cell>
          <cell r="C773" t="str">
            <v>Concordia (Mag)</v>
          </cell>
          <cell r="D773">
            <v>400280962</v>
          </cell>
          <cell r="E773" t="str">
            <v>Santa Marta (Mag)</v>
          </cell>
          <cell r="F773" t="str">
            <v>BANCO POPULAR S.A.</v>
          </cell>
          <cell r="G773" t="str">
            <v>AHORROS</v>
          </cell>
        </row>
        <row r="774">
          <cell r="A774">
            <v>8711054</v>
          </cell>
          <cell r="B774" t="str">
            <v>SILVA VIVERO DAVID ANTONIO</v>
          </cell>
          <cell r="C774" t="str">
            <v>Sitionuevo (Mag)</v>
          </cell>
          <cell r="D774">
            <v>220639264</v>
          </cell>
          <cell r="E774" t="str">
            <v>Santa Marta (Mag)</v>
          </cell>
          <cell r="F774" t="str">
            <v>BANCO POPULAR S.A.</v>
          </cell>
          <cell r="G774" t="str">
            <v>AHORROS</v>
          </cell>
        </row>
        <row r="775">
          <cell r="A775">
            <v>8716141</v>
          </cell>
          <cell r="B775" t="str">
            <v>PADILLA BATISTA JUAN ANTONIO</v>
          </cell>
          <cell r="C775" t="str">
            <v>Santa Ana (Mag)</v>
          </cell>
          <cell r="D775">
            <v>240760314</v>
          </cell>
          <cell r="E775" t="str">
            <v>Santa Marta (Mag)</v>
          </cell>
          <cell r="F775" t="str">
            <v>BANCO POPULAR S.A.</v>
          </cell>
          <cell r="G775" t="str">
            <v>AHORROS</v>
          </cell>
        </row>
        <row r="776">
          <cell r="A776">
            <v>8723531</v>
          </cell>
          <cell r="B776" t="str">
            <v>PAEZ BROCHERO GILBERTO JOSE</v>
          </cell>
          <cell r="C776" t="str">
            <v>Sitionuevo (Mag)</v>
          </cell>
          <cell r="D776">
            <v>220120174</v>
          </cell>
          <cell r="E776" t="str">
            <v>Sitionuevo (Mag)</v>
          </cell>
          <cell r="F776" t="str">
            <v>BANCO POPULAR S.A.</v>
          </cell>
          <cell r="G776" t="str">
            <v>AHORROS</v>
          </cell>
        </row>
        <row r="777">
          <cell r="A777">
            <v>8724589</v>
          </cell>
          <cell r="B777" t="str">
            <v>OLAYA RIVERA ORLANDO SEGUNDO</v>
          </cell>
          <cell r="C777" t="str">
            <v>Pedraza (Mag)</v>
          </cell>
          <cell r="D777">
            <v>220605570</v>
          </cell>
          <cell r="E777" t="str">
            <v>Santa Marta (Mag)</v>
          </cell>
          <cell r="F777" t="str">
            <v>BANCO POPULAR S.A.</v>
          </cell>
          <cell r="G777" t="str">
            <v>AHORROS</v>
          </cell>
        </row>
        <row r="778">
          <cell r="A778">
            <v>8736181</v>
          </cell>
          <cell r="B778" t="str">
            <v>POLO ORTEGA CESAR AGUSTO</v>
          </cell>
          <cell r="C778" t="str">
            <v>El Pi#On (Mag)</v>
          </cell>
          <cell r="D778">
            <v>400117925</v>
          </cell>
          <cell r="E778" t="str">
            <v>Santa Marta (Mag)</v>
          </cell>
          <cell r="F778" t="str">
            <v>BANCO POPULAR S.A.</v>
          </cell>
          <cell r="G778" t="str">
            <v>AHORROS</v>
          </cell>
        </row>
        <row r="779">
          <cell r="A779">
            <v>8736437</v>
          </cell>
          <cell r="B779" t="str">
            <v>ANGULO MANOTAS GIOVANNI ARTURO</v>
          </cell>
          <cell r="C779" t="str">
            <v>Cerro San Antonio (Mag)</v>
          </cell>
          <cell r="D779">
            <v>400025177</v>
          </cell>
          <cell r="E779" t="str">
            <v>Santa Marta (Mag)</v>
          </cell>
          <cell r="F779" t="str">
            <v>BANCO POPULAR S.A.</v>
          </cell>
          <cell r="G779" t="str">
            <v>AHORROS</v>
          </cell>
        </row>
        <row r="780">
          <cell r="A780">
            <v>8736525</v>
          </cell>
          <cell r="B780" t="str">
            <v>FERNANDEZ PAVA HERNAN</v>
          </cell>
          <cell r="C780" t="str">
            <v>Santa Bárbara De Pinto (Mag)</v>
          </cell>
          <cell r="D780">
            <v>240099861</v>
          </cell>
          <cell r="E780" t="str">
            <v>Santa Marta (Mag)</v>
          </cell>
          <cell r="F780" t="str">
            <v>BANCO POPULAR S.A.</v>
          </cell>
          <cell r="G780" t="str">
            <v>AHORROS</v>
          </cell>
        </row>
        <row r="781">
          <cell r="A781">
            <v>8739747</v>
          </cell>
          <cell r="B781" t="str">
            <v>OROZCO VEGA ALVARO ENRIQUE</v>
          </cell>
          <cell r="C781" t="str">
            <v>Plato (Mag)</v>
          </cell>
          <cell r="D781">
            <v>400064879</v>
          </cell>
          <cell r="E781" t="str">
            <v>Santa Marta (Mag)</v>
          </cell>
          <cell r="F781" t="str">
            <v>BANCO POPULAR S.A.</v>
          </cell>
          <cell r="G781" t="str">
            <v>AHORROS</v>
          </cell>
        </row>
        <row r="782">
          <cell r="A782">
            <v>8752695</v>
          </cell>
          <cell r="B782" t="str">
            <v>OROZCO RODRIGUEZ HERIBERTO ISAAC</v>
          </cell>
          <cell r="C782" t="str">
            <v>Pedraza (Mag)</v>
          </cell>
          <cell r="D782">
            <v>220606396</v>
          </cell>
          <cell r="E782" t="str">
            <v>Santa Marta (Mag)</v>
          </cell>
          <cell r="F782" t="str">
            <v>BANCO POPULAR S.A.</v>
          </cell>
          <cell r="G782" t="str">
            <v>AHORROS</v>
          </cell>
        </row>
        <row r="783">
          <cell r="A783">
            <v>8758580</v>
          </cell>
          <cell r="B783" t="str">
            <v>FIGUEROA RAMOS DAGOBERTO ANTONIO</v>
          </cell>
          <cell r="C783" t="str">
            <v>Pedraza (Mag)</v>
          </cell>
          <cell r="D783">
            <v>220629885</v>
          </cell>
          <cell r="E783" t="str">
            <v>Santa Marta (Mag)</v>
          </cell>
          <cell r="F783" t="str">
            <v>BANCO POPULAR S.A.</v>
          </cell>
          <cell r="G783" t="str">
            <v>AHORROS</v>
          </cell>
        </row>
        <row r="784">
          <cell r="A784">
            <v>8762462</v>
          </cell>
          <cell r="B784" t="str">
            <v>ANDRADE MARTINEZ FRANCISCO JOSE</v>
          </cell>
          <cell r="C784" t="str">
            <v>Santa Bárbara De Pinto (Mag)</v>
          </cell>
          <cell r="D784">
            <v>240099267</v>
          </cell>
          <cell r="E784" t="str">
            <v>Santa Marta (Mag)</v>
          </cell>
          <cell r="F784" t="str">
            <v>BANCO POPULAR S.A.</v>
          </cell>
          <cell r="G784" t="str">
            <v>AHORROS</v>
          </cell>
        </row>
        <row r="785">
          <cell r="A785">
            <v>8769912</v>
          </cell>
          <cell r="B785" t="str">
            <v>CAMACHO FONTALVO ELIONED JAVIER</v>
          </cell>
          <cell r="C785" t="str">
            <v>Plato (Mag)</v>
          </cell>
          <cell r="D785">
            <v>400223848</v>
          </cell>
          <cell r="E785" t="str">
            <v>Santa Marta (Mag)</v>
          </cell>
          <cell r="F785" t="str">
            <v>BANCO POPULAR S.A.</v>
          </cell>
          <cell r="G785" t="str">
            <v>AHORROS</v>
          </cell>
        </row>
        <row r="786">
          <cell r="A786">
            <v>8769924</v>
          </cell>
          <cell r="B786" t="str">
            <v>DE MOYA GARCIA GARI NELSON</v>
          </cell>
          <cell r="C786" t="str">
            <v>Sitionuevo (Mag)</v>
          </cell>
          <cell r="D786">
            <v>220047062</v>
          </cell>
          <cell r="E786" t="str">
            <v>Santa Marta (Mag)</v>
          </cell>
          <cell r="F786" t="str">
            <v>BANCO POPULAR S.A.</v>
          </cell>
          <cell r="G786" t="str">
            <v>AHORROS</v>
          </cell>
        </row>
        <row r="787">
          <cell r="A787">
            <v>8771429</v>
          </cell>
          <cell r="B787" t="str">
            <v>MENDOZA GUTIERREZ AQUILIO ANTONIO</v>
          </cell>
          <cell r="C787" t="str">
            <v>Sitionuevo (Mag)</v>
          </cell>
          <cell r="D787">
            <v>400153342</v>
          </cell>
          <cell r="E787" t="str">
            <v>Santa Marta (Mag)</v>
          </cell>
          <cell r="F787" t="str">
            <v>BANCO POPULAR S.A.</v>
          </cell>
          <cell r="G787" t="str">
            <v>AHORROS</v>
          </cell>
        </row>
        <row r="788">
          <cell r="A788">
            <v>8775088</v>
          </cell>
          <cell r="B788" t="str">
            <v>CERVANTES RODRIGUEZ SERGIO ANDRES</v>
          </cell>
          <cell r="C788" t="str">
            <v>Sitionuevo (Mag)</v>
          </cell>
          <cell r="D788">
            <v>220090435</v>
          </cell>
          <cell r="E788" t="str">
            <v>El Pi#On (Mag)</v>
          </cell>
          <cell r="F788" t="str">
            <v>BANCO POPULAR S.A.</v>
          </cell>
          <cell r="G788" t="str">
            <v>AHORROS</v>
          </cell>
        </row>
        <row r="789">
          <cell r="A789">
            <v>8778029</v>
          </cell>
          <cell r="B789" t="str">
            <v>ROJANO ORTIZ ANGEL</v>
          </cell>
          <cell r="C789" t="str">
            <v>Pedraza (Mag)</v>
          </cell>
          <cell r="D789">
            <v>220630438</v>
          </cell>
          <cell r="E789" t="str">
            <v>Santa Marta (Mag)</v>
          </cell>
          <cell r="F789" t="str">
            <v>BANCO POPULAR S.A.</v>
          </cell>
          <cell r="G789" t="str">
            <v>AHORROS</v>
          </cell>
        </row>
        <row r="790">
          <cell r="A790">
            <v>8783783</v>
          </cell>
          <cell r="B790" t="str">
            <v>ARRIETA MENDOZA DIEGO FERNANDO</v>
          </cell>
          <cell r="C790" t="str">
            <v>Santa Ana (Mag)</v>
          </cell>
          <cell r="D790">
            <v>400120663</v>
          </cell>
          <cell r="E790" t="str">
            <v>Santa Ana (Mag)</v>
          </cell>
          <cell r="F790" t="str">
            <v>BANCO POPULAR S.A.</v>
          </cell>
          <cell r="G790" t="str">
            <v>AHORROS</v>
          </cell>
        </row>
        <row r="791">
          <cell r="A791">
            <v>8783913</v>
          </cell>
          <cell r="B791" t="str">
            <v>BARROS OSORIO EFRAIN RICARDO</v>
          </cell>
          <cell r="C791" t="str">
            <v>Sitionuevo (Mag)</v>
          </cell>
          <cell r="D791">
            <v>220111587</v>
          </cell>
          <cell r="E791" t="str">
            <v>Sitionuevo (Mag)</v>
          </cell>
          <cell r="F791" t="str">
            <v>BANCO POPULAR S.A.</v>
          </cell>
          <cell r="G791" t="str">
            <v>AHORROS</v>
          </cell>
        </row>
        <row r="792">
          <cell r="A792">
            <v>8787297</v>
          </cell>
          <cell r="B792" t="str">
            <v>DE LA CRUZ MIER RAMIRO OMAR</v>
          </cell>
          <cell r="C792" t="str">
            <v>Pedraza (Mag)</v>
          </cell>
          <cell r="D792">
            <v>681100038</v>
          </cell>
          <cell r="E792" t="str">
            <v>Pedraza (Mag)</v>
          </cell>
          <cell r="F792" t="str">
            <v>BANCO POPULAR S.A.</v>
          </cell>
          <cell r="G792" t="str">
            <v>AHORROS</v>
          </cell>
        </row>
        <row r="793">
          <cell r="A793">
            <v>9021539</v>
          </cell>
          <cell r="B793" t="str">
            <v>GUARNIZO CUDRIS ORLANDO FABIAN</v>
          </cell>
          <cell r="C793" t="str">
            <v>Santa Bárbara De Pinto (Mag)</v>
          </cell>
          <cell r="D793">
            <v>400145595</v>
          </cell>
          <cell r="E793" t="str">
            <v>Santa Bárbara De Pinto (Mag)</v>
          </cell>
          <cell r="F793" t="str">
            <v>BANCO POPULAR S.A.</v>
          </cell>
          <cell r="G793" t="str">
            <v>AHORROS</v>
          </cell>
        </row>
        <row r="794">
          <cell r="A794">
            <v>9022620</v>
          </cell>
          <cell r="B794" t="str">
            <v>HERAZO PEREIRA NESTOR RAFAEL</v>
          </cell>
          <cell r="C794" t="str">
            <v>Santa Bárbara De Pinto (Mag)</v>
          </cell>
          <cell r="D794">
            <v>240123778</v>
          </cell>
          <cell r="E794" t="str">
            <v>Santa Marta (Mag)</v>
          </cell>
          <cell r="F794" t="str">
            <v>BANCO POPULAR S.A.</v>
          </cell>
          <cell r="G794" t="str">
            <v>AHORROS</v>
          </cell>
        </row>
        <row r="795">
          <cell r="A795">
            <v>9130499</v>
          </cell>
          <cell r="B795" t="str">
            <v>CHARRY RIVERA JORGE ALFONSO</v>
          </cell>
          <cell r="C795" t="str">
            <v>Santa Ana (Mag)</v>
          </cell>
          <cell r="D795">
            <v>240099770</v>
          </cell>
          <cell r="E795" t="str">
            <v>Santa Marta (Mag)</v>
          </cell>
          <cell r="F795" t="str">
            <v>BANCO POPULAR S.A.</v>
          </cell>
          <cell r="G795" t="str">
            <v>AHORROS</v>
          </cell>
        </row>
        <row r="796">
          <cell r="A796">
            <v>9134700</v>
          </cell>
          <cell r="B796" t="str">
            <v>BERMUDEZ MENDOZA NOVER ALFONSO</v>
          </cell>
          <cell r="C796" t="str">
            <v>Nueva Granada (Mag)</v>
          </cell>
          <cell r="D796">
            <v>400120994</v>
          </cell>
          <cell r="E796" t="str">
            <v>Santa Ana (Mag)</v>
          </cell>
          <cell r="F796" t="str">
            <v>BANCO POPULAR S.A.</v>
          </cell>
          <cell r="G796" t="str">
            <v>AHORROS</v>
          </cell>
        </row>
        <row r="797">
          <cell r="A797">
            <v>9137507</v>
          </cell>
          <cell r="B797" t="str">
            <v>GUARNIZO MONROY JOSE EDGAR</v>
          </cell>
          <cell r="C797" t="str">
            <v>Santa Bárbara De Pinto (Mag)</v>
          </cell>
          <cell r="D797">
            <v>240755892</v>
          </cell>
          <cell r="E797" t="str">
            <v>Santa Marta (Mag)</v>
          </cell>
          <cell r="F797" t="str">
            <v>BANCO POPULAR S.A.</v>
          </cell>
          <cell r="G797" t="str">
            <v>AHORROS</v>
          </cell>
        </row>
        <row r="798">
          <cell r="A798">
            <v>9139233</v>
          </cell>
          <cell r="B798" t="str">
            <v>LARIOS PAYARES LUIS EDUARDO</v>
          </cell>
          <cell r="C798" t="str">
            <v>Santa Bárbara De Pinto (Mag)</v>
          </cell>
          <cell r="D798">
            <v>240099119</v>
          </cell>
          <cell r="E798" t="str">
            <v>Santa Marta (Mag)</v>
          </cell>
          <cell r="F798" t="str">
            <v>BANCO POPULAR S.A.</v>
          </cell>
          <cell r="G798" t="str">
            <v>AHORROS</v>
          </cell>
        </row>
        <row r="799">
          <cell r="A799">
            <v>9139600</v>
          </cell>
          <cell r="B799" t="str">
            <v>JIMENEZ GUTIERREZ JOSE LUIS</v>
          </cell>
          <cell r="C799" t="str">
            <v>Santa Bárbara De Pinto (Mag)</v>
          </cell>
          <cell r="D799">
            <v>240760298</v>
          </cell>
          <cell r="E799" t="str">
            <v>Santa Marta (Mag)</v>
          </cell>
          <cell r="F799" t="str">
            <v>BANCO POPULAR S.A.</v>
          </cell>
          <cell r="G799" t="str">
            <v>AHORROS</v>
          </cell>
        </row>
        <row r="800">
          <cell r="A800">
            <v>9140552</v>
          </cell>
          <cell r="B800" t="str">
            <v>GOMEZ MARTINEZ MARCIAL ALFREDO</v>
          </cell>
          <cell r="C800" t="str">
            <v>Santa Bárbara De Pinto (Mag)</v>
          </cell>
          <cell r="D800">
            <v>240099622</v>
          </cell>
          <cell r="E800" t="str">
            <v>Santa Marta (Mag)</v>
          </cell>
          <cell r="F800" t="str">
            <v>BANCO POPULAR S.A.</v>
          </cell>
          <cell r="G800" t="str">
            <v>AHORROS</v>
          </cell>
        </row>
        <row r="801">
          <cell r="A801">
            <v>9143197</v>
          </cell>
          <cell r="B801" t="str">
            <v>CHACON LARIOS SILFREDO</v>
          </cell>
          <cell r="C801" t="str">
            <v>Santa Bárbara De Pinto (Mag)</v>
          </cell>
          <cell r="D801">
            <v>240099853</v>
          </cell>
          <cell r="E801" t="str">
            <v>Santa Marta (Mag)</v>
          </cell>
          <cell r="F801" t="str">
            <v>BANCO POPULAR S.A.</v>
          </cell>
          <cell r="G801" t="str">
            <v>AHORROS</v>
          </cell>
        </row>
        <row r="802">
          <cell r="A802">
            <v>9144575</v>
          </cell>
          <cell r="B802" t="str">
            <v>SINNING SUAREZ OSCAR</v>
          </cell>
          <cell r="C802" t="str">
            <v>Santa Bárbara De Pinto (Mag)</v>
          </cell>
          <cell r="D802">
            <v>240104737</v>
          </cell>
          <cell r="E802" t="str">
            <v>Santa Marta (Mag)</v>
          </cell>
          <cell r="F802" t="str">
            <v>BANCO POPULAR S.A.</v>
          </cell>
          <cell r="G802" t="str">
            <v>AHORROS</v>
          </cell>
        </row>
        <row r="803">
          <cell r="A803">
            <v>9261719</v>
          </cell>
          <cell r="B803" t="str">
            <v>JIMENEZ GARCIA VICTOR JULIO</v>
          </cell>
          <cell r="C803" t="str">
            <v>Santa Ana (Mag)</v>
          </cell>
          <cell r="D803">
            <v>240098947</v>
          </cell>
          <cell r="E803" t="str">
            <v>Santa Marta (Mag)</v>
          </cell>
          <cell r="F803" t="str">
            <v>BANCO POPULAR S.A.</v>
          </cell>
          <cell r="G803" t="str">
            <v>AHORROS</v>
          </cell>
        </row>
        <row r="804">
          <cell r="A804">
            <v>9261857</v>
          </cell>
          <cell r="B804" t="str">
            <v>ELJADUE SILVA JOHN</v>
          </cell>
          <cell r="C804" t="str">
            <v>San Zenon (Mag)</v>
          </cell>
          <cell r="D804">
            <v>240770610</v>
          </cell>
          <cell r="E804" t="str">
            <v>Santa Marta (Mag)</v>
          </cell>
          <cell r="F804" t="str">
            <v>BANCO POPULAR S.A.</v>
          </cell>
          <cell r="G804" t="str">
            <v>AHORROS</v>
          </cell>
        </row>
        <row r="805">
          <cell r="A805">
            <v>9262019</v>
          </cell>
          <cell r="B805" t="str">
            <v>ELJADUE MARTINEZ ALEJANDRO</v>
          </cell>
          <cell r="C805" t="str">
            <v>Piji#O Del Carmen (Mag)</v>
          </cell>
          <cell r="D805">
            <v>400767596</v>
          </cell>
          <cell r="E805" t="str">
            <v>Santa Marta (Mag)</v>
          </cell>
          <cell r="F805" t="str">
            <v>BANCO POPULAR S.A.</v>
          </cell>
          <cell r="G805" t="str">
            <v>AHORROS</v>
          </cell>
        </row>
        <row r="806">
          <cell r="A806">
            <v>9262162</v>
          </cell>
          <cell r="B806" t="str">
            <v>MACHADO JIMENEZ MANUEL IGNACIO</v>
          </cell>
          <cell r="C806" t="str">
            <v>Piji#O Del Carmen (Mag)</v>
          </cell>
          <cell r="D806">
            <v>240098137</v>
          </cell>
          <cell r="E806" t="str">
            <v>Santa Marta (Mag)</v>
          </cell>
          <cell r="F806" t="str">
            <v>BANCO POPULAR S.A.</v>
          </cell>
          <cell r="G806" t="str">
            <v>AHORROS</v>
          </cell>
        </row>
        <row r="807">
          <cell r="A807">
            <v>9262268</v>
          </cell>
          <cell r="B807" t="str">
            <v>REYES BADILLO DARIO</v>
          </cell>
          <cell r="C807" t="str">
            <v>Santa Ana (Mag)</v>
          </cell>
          <cell r="D807">
            <v>240104232</v>
          </cell>
          <cell r="E807" t="str">
            <v>Santa Marta (Mag)</v>
          </cell>
          <cell r="F807" t="str">
            <v>BANCO POPULAR S.A.</v>
          </cell>
          <cell r="G807" t="str">
            <v>AHORROS</v>
          </cell>
        </row>
        <row r="808">
          <cell r="A808">
            <v>9262442</v>
          </cell>
          <cell r="B808" t="str">
            <v>MORALES MONTERO OMAR</v>
          </cell>
          <cell r="C808" t="str">
            <v>Santa Bárbara De Pinto (Mag)</v>
          </cell>
          <cell r="D808">
            <v>240121442</v>
          </cell>
          <cell r="E808" t="str">
            <v>Santa Bárbara De Pinto (Mag)</v>
          </cell>
          <cell r="F808" t="str">
            <v>BANCO POPULAR S.A.</v>
          </cell>
          <cell r="G808" t="str">
            <v>AHORROS</v>
          </cell>
        </row>
        <row r="809">
          <cell r="A809">
            <v>9262541</v>
          </cell>
          <cell r="B809" t="str">
            <v>AREVALO CANTILLO RODOLFO</v>
          </cell>
          <cell r="C809" t="str">
            <v>Santa Ana (Mag)</v>
          </cell>
          <cell r="D809">
            <v>240098830</v>
          </cell>
          <cell r="E809" t="str">
            <v>Santa Marta (Mag)</v>
          </cell>
          <cell r="F809" t="str">
            <v>BANCO POPULAR S.A.</v>
          </cell>
          <cell r="G809" t="str">
            <v>AHORROS</v>
          </cell>
        </row>
        <row r="810">
          <cell r="A810">
            <v>9262757</v>
          </cell>
          <cell r="B810" t="str">
            <v>MATUTE JIMENEZ GABRIEL ENRIQUE</v>
          </cell>
          <cell r="C810" t="str">
            <v>Santa Ana (Mag)</v>
          </cell>
          <cell r="D810">
            <v>240098475</v>
          </cell>
          <cell r="E810" t="str">
            <v>Santa Marta (Mag)</v>
          </cell>
          <cell r="F810" t="str">
            <v>BANCO POPULAR S.A.</v>
          </cell>
          <cell r="G810" t="str">
            <v>AHORROS</v>
          </cell>
        </row>
        <row r="811">
          <cell r="A811">
            <v>9263010</v>
          </cell>
          <cell r="B811" t="str">
            <v>TERRAZA LUQUE WILLIAM</v>
          </cell>
          <cell r="C811" t="str">
            <v>Piji#O Del Carmen (Mag)</v>
          </cell>
          <cell r="D811">
            <v>240100248</v>
          </cell>
          <cell r="E811" t="str">
            <v>Santa Marta (Mag)</v>
          </cell>
          <cell r="F811" t="str">
            <v>BANCO POPULAR S.A.</v>
          </cell>
          <cell r="G811" t="str">
            <v>AHORROS</v>
          </cell>
        </row>
        <row r="812">
          <cell r="A812">
            <v>9263025</v>
          </cell>
          <cell r="B812" t="str">
            <v>MEJIA DELGADO JORGE ANTONIO</v>
          </cell>
          <cell r="C812" t="str">
            <v>Santa Ana (Mag)</v>
          </cell>
          <cell r="D812">
            <v>240098707</v>
          </cell>
          <cell r="E812" t="str">
            <v>Santa Marta (Mag)</v>
          </cell>
          <cell r="F812" t="str">
            <v>BANCO POPULAR S.A.</v>
          </cell>
          <cell r="G812" t="str">
            <v>AHORROS</v>
          </cell>
        </row>
        <row r="813">
          <cell r="A813">
            <v>9263066</v>
          </cell>
          <cell r="B813" t="str">
            <v>DAVILA FONSECA MANUEL</v>
          </cell>
          <cell r="C813" t="str">
            <v>San Zenon (Mag)</v>
          </cell>
          <cell r="D813">
            <v>240095489</v>
          </cell>
          <cell r="E813" t="str">
            <v>Santa Marta (Mag)</v>
          </cell>
          <cell r="F813" t="str">
            <v>BANCO POPULAR S.A.</v>
          </cell>
          <cell r="G813" t="str">
            <v>AHORROS</v>
          </cell>
        </row>
        <row r="814">
          <cell r="A814">
            <v>9263105</v>
          </cell>
          <cell r="B814" t="str">
            <v>DELGADO CAICEDO RAMON ANTIPA</v>
          </cell>
          <cell r="C814" t="str">
            <v>Santa Ana (Mag)</v>
          </cell>
          <cell r="D814">
            <v>240098657</v>
          </cell>
          <cell r="E814" t="str">
            <v>Santa Marta (Mag)</v>
          </cell>
          <cell r="F814" t="str">
            <v>BANCO POPULAR S.A.</v>
          </cell>
          <cell r="G814" t="str">
            <v>AHORROS</v>
          </cell>
        </row>
        <row r="815">
          <cell r="A815">
            <v>9263311</v>
          </cell>
          <cell r="B815" t="str">
            <v>HERRERA CANTILLO JUAN</v>
          </cell>
          <cell r="C815" t="str">
            <v>San Zenon (Mag)</v>
          </cell>
          <cell r="D815">
            <v>240068049</v>
          </cell>
          <cell r="E815" t="str">
            <v>Santa Marta (Mag)</v>
          </cell>
          <cell r="F815" t="str">
            <v>BANCO POPULAR S.A.</v>
          </cell>
          <cell r="G815" t="str">
            <v>AHORROS</v>
          </cell>
        </row>
        <row r="816">
          <cell r="A816">
            <v>9263610</v>
          </cell>
          <cell r="B816" t="str">
            <v>DURAN CARO ALBERTO</v>
          </cell>
          <cell r="C816" t="str">
            <v>Piji#O Del Carmen (Mag)</v>
          </cell>
          <cell r="D816">
            <v>240096024</v>
          </cell>
          <cell r="E816" t="str">
            <v>Santa Marta (Mag)</v>
          </cell>
          <cell r="F816" t="str">
            <v>BANCO POPULAR S.A.</v>
          </cell>
          <cell r="G816" t="str">
            <v>AHORROS</v>
          </cell>
        </row>
        <row r="817">
          <cell r="A817">
            <v>9264421</v>
          </cell>
          <cell r="B817" t="str">
            <v>MORALES PONCE ADRIANO</v>
          </cell>
          <cell r="C817" t="str">
            <v>Santa Ana (Mag)</v>
          </cell>
          <cell r="D817">
            <v>240099572</v>
          </cell>
          <cell r="E817" t="str">
            <v>Santa Marta (Mag)</v>
          </cell>
          <cell r="F817" t="str">
            <v>BANCO POPULAR S.A.</v>
          </cell>
          <cell r="G817" t="str">
            <v>AHORROS</v>
          </cell>
        </row>
        <row r="818">
          <cell r="A818">
            <v>9264500</v>
          </cell>
          <cell r="B818" t="str">
            <v>CASTRILLO CORRALES LUIS ANGEL</v>
          </cell>
          <cell r="C818" t="str">
            <v>San Zenon (Mag)</v>
          </cell>
          <cell r="D818">
            <v>240096289</v>
          </cell>
          <cell r="E818" t="str">
            <v>Santa Marta (Mag)</v>
          </cell>
          <cell r="F818" t="str">
            <v>BANCO POPULAR S.A.</v>
          </cell>
          <cell r="G818" t="str">
            <v>AHORROS</v>
          </cell>
        </row>
        <row r="819">
          <cell r="A819">
            <v>9264980</v>
          </cell>
          <cell r="B819" t="str">
            <v>MORALES MARIN JUAN BAUTISTA</v>
          </cell>
          <cell r="C819" t="str">
            <v>San Zenon (Mag)</v>
          </cell>
          <cell r="D819">
            <v>240095398</v>
          </cell>
          <cell r="E819" t="str">
            <v>Santa Marta (Mag)</v>
          </cell>
          <cell r="F819" t="str">
            <v>BANCO POPULAR S.A.</v>
          </cell>
          <cell r="G819" t="str">
            <v>AHORROS</v>
          </cell>
        </row>
        <row r="820">
          <cell r="A820">
            <v>9265596</v>
          </cell>
          <cell r="B820" t="str">
            <v>AREVALO MARTINEZ ORLANDO</v>
          </cell>
          <cell r="C820" t="str">
            <v>Piji#O Del Carmen (Mag)</v>
          </cell>
          <cell r="D820">
            <v>240100099</v>
          </cell>
          <cell r="E820" t="str">
            <v>Santa Marta (Mag)</v>
          </cell>
          <cell r="F820" t="str">
            <v>BANCO POPULAR S.A.</v>
          </cell>
          <cell r="G820" t="str">
            <v>AHORROS</v>
          </cell>
        </row>
        <row r="821">
          <cell r="A821">
            <v>9265605</v>
          </cell>
          <cell r="B821" t="str">
            <v>CAMPO MOLINA CESAR DOMINGO</v>
          </cell>
          <cell r="C821" t="str">
            <v>Santa Ana (Mag)</v>
          </cell>
          <cell r="D821">
            <v>240101303</v>
          </cell>
          <cell r="E821" t="str">
            <v>Santa Marta (Mag)</v>
          </cell>
          <cell r="F821" t="str">
            <v>BANCO POPULAR S.A.</v>
          </cell>
          <cell r="G821" t="str">
            <v>AHORROS</v>
          </cell>
        </row>
        <row r="822">
          <cell r="A822">
            <v>9265733</v>
          </cell>
          <cell r="B822" t="str">
            <v>ORTIZ MADRID CECIL ALFONSO</v>
          </cell>
          <cell r="C822" t="str">
            <v>San Zenon (Mag)</v>
          </cell>
          <cell r="D822">
            <v>240759241</v>
          </cell>
          <cell r="E822" t="str">
            <v>Santa Marta (Mag)</v>
          </cell>
          <cell r="F822" t="str">
            <v>BANCO POPULAR S.A.</v>
          </cell>
          <cell r="G822" t="str">
            <v>AHORROS</v>
          </cell>
        </row>
        <row r="823">
          <cell r="A823">
            <v>9265991</v>
          </cell>
          <cell r="B823" t="str">
            <v>GUILLEN TERRAZA ERASMO</v>
          </cell>
          <cell r="C823" t="str">
            <v>San Sebastian De Buenavista (M</v>
          </cell>
          <cell r="D823">
            <v>210240137430</v>
          </cell>
          <cell r="E823" t="str">
            <v>Santa Marta (Mag)</v>
          </cell>
          <cell r="F823" t="str">
            <v>BANCO POPULAR S.A.</v>
          </cell>
          <cell r="G823" t="str">
            <v>AHORROS</v>
          </cell>
        </row>
        <row r="824">
          <cell r="A824">
            <v>9266597</v>
          </cell>
          <cell r="B824" t="str">
            <v>MARTINEZ MARTINEZ JAVIER</v>
          </cell>
          <cell r="C824" t="str">
            <v>San Zenon (Mag)</v>
          </cell>
          <cell r="D824">
            <v>240148585</v>
          </cell>
          <cell r="E824" t="str">
            <v>Santa Marta (Mag)</v>
          </cell>
          <cell r="F824" t="str">
            <v>BANCO POPULAR S.A.</v>
          </cell>
          <cell r="G824" t="str">
            <v>AHORROS</v>
          </cell>
        </row>
        <row r="825">
          <cell r="A825">
            <v>9266625</v>
          </cell>
          <cell r="B825" t="str">
            <v>PALMERA AGUILAR EDGAR ANTONIO</v>
          </cell>
          <cell r="C825" t="str">
            <v>San Zenon (Mag)</v>
          </cell>
          <cell r="D825">
            <v>240074674</v>
          </cell>
          <cell r="E825" t="str">
            <v>Santa Marta (Mag)</v>
          </cell>
          <cell r="F825" t="str">
            <v>BANCO POPULAR S.A.</v>
          </cell>
          <cell r="G825" t="str">
            <v>AHORROS</v>
          </cell>
        </row>
        <row r="826">
          <cell r="A826">
            <v>9266638</v>
          </cell>
          <cell r="B826" t="str">
            <v>MORALES OTALORA ADAULFO</v>
          </cell>
          <cell r="C826" t="str">
            <v>Piji#O Del Carmen (Mag)</v>
          </cell>
          <cell r="D826">
            <v>240100495</v>
          </cell>
          <cell r="E826" t="str">
            <v>Santa Marta (Mag)</v>
          </cell>
          <cell r="F826" t="str">
            <v>BANCO POPULAR S.A.</v>
          </cell>
          <cell r="G826" t="str">
            <v>AHORROS</v>
          </cell>
        </row>
        <row r="827">
          <cell r="A827">
            <v>9266825</v>
          </cell>
          <cell r="B827" t="str">
            <v>NAVARRO PABA ALVARO</v>
          </cell>
          <cell r="C827" t="str">
            <v>San Zenon (Mag)</v>
          </cell>
          <cell r="D827">
            <v>240094011</v>
          </cell>
          <cell r="E827" t="str">
            <v>Santa Marta (Mag)</v>
          </cell>
          <cell r="F827" t="str">
            <v>BANCO POPULAR S.A.</v>
          </cell>
          <cell r="G827" t="str">
            <v>AHORROS</v>
          </cell>
        </row>
        <row r="828">
          <cell r="A828">
            <v>9267078</v>
          </cell>
          <cell r="B828" t="str">
            <v>TRESPALACIO NAVARRO AQUILES</v>
          </cell>
          <cell r="C828" t="str">
            <v>San Zenon (Mag)</v>
          </cell>
          <cell r="D828">
            <v>240094094</v>
          </cell>
          <cell r="E828" t="str">
            <v>Santa Marta (Mag)</v>
          </cell>
          <cell r="F828" t="str">
            <v>BANCO POPULAR S.A.</v>
          </cell>
          <cell r="G828" t="str">
            <v>AHORROS</v>
          </cell>
        </row>
        <row r="829">
          <cell r="A829">
            <v>9267802</v>
          </cell>
          <cell r="B829" t="str">
            <v>GUERRERO GUERRERO JAVIER</v>
          </cell>
          <cell r="C829" t="str">
            <v>Piji#O Del Carmen (Mag)</v>
          </cell>
          <cell r="D829">
            <v>240099424</v>
          </cell>
          <cell r="E829" t="str">
            <v>Santa Marta (Mag)</v>
          </cell>
          <cell r="F829" t="str">
            <v>BANCO POPULAR S.A.</v>
          </cell>
          <cell r="G829" t="str">
            <v>AHORROS</v>
          </cell>
        </row>
        <row r="830">
          <cell r="A830">
            <v>9267885</v>
          </cell>
          <cell r="B830" t="str">
            <v>BENAVIDES SILVA EVERTO LORENZO</v>
          </cell>
          <cell r="C830" t="str">
            <v>Piji#O Del Carmen (Mag)</v>
          </cell>
          <cell r="D830">
            <v>240099903</v>
          </cell>
          <cell r="E830" t="str">
            <v>Santa Marta (Mag)</v>
          </cell>
          <cell r="F830" t="str">
            <v>BANCO POPULAR S.A.</v>
          </cell>
          <cell r="G830" t="str">
            <v>AHORROS</v>
          </cell>
        </row>
        <row r="831">
          <cell r="A831">
            <v>9267972</v>
          </cell>
          <cell r="B831" t="str">
            <v>VELASQUEZ NAVARRO OBER</v>
          </cell>
          <cell r="C831" t="str">
            <v>San Zenon (Mag)</v>
          </cell>
          <cell r="D831">
            <v>240096214</v>
          </cell>
          <cell r="E831" t="str">
            <v>Santa Marta (Mag)</v>
          </cell>
          <cell r="F831" t="str">
            <v>BANCO POPULAR S.A.</v>
          </cell>
          <cell r="G831" t="str">
            <v>AHORROS</v>
          </cell>
        </row>
        <row r="832">
          <cell r="A832">
            <v>9268022</v>
          </cell>
          <cell r="B832" t="str">
            <v>GUERRERO GOMEZ JAVIER ANTONIO</v>
          </cell>
          <cell r="C832" t="str">
            <v>San Zenon (Mag)</v>
          </cell>
          <cell r="D832">
            <v>240143537</v>
          </cell>
          <cell r="E832" t="str">
            <v>Santa Marta (Mag)</v>
          </cell>
          <cell r="F832" t="str">
            <v>BANCO POPULAR S.A.</v>
          </cell>
          <cell r="G832" t="str">
            <v>AHORROS</v>
          </cell>
        </row>
        <row r="833">
          <cell r="A833">
            <v>9268130</v>
          </cell>
          <cell r="B833" t="str">
            <v>LARA URBINA GUIDO ROBERTO</v>
          </cell>
          <cell r="C833" t="str">
            <v>Piji#O Del Carmen (Mag)</v>
          </cell>
          <cell r="D833">
            <v>400142774</v>
          </cell>
          <cell r="E833" t="str">
            <v>Piji#O Del Carmen (Mag)</v>
          </cell>
          <cell r="F833" t="str">
            <v>BANCO POPULAR S.A.</v>
          </cell>
          <cell r="G833" t="str">
            <v>AHORROS</v>
          </cell>
        </row>
        <row r="834">
          <cell r="A834">
            <v>9268514</v>
          </cell>
          <cell r="B834" t="str">
            <v>ROCHA ARIAS JOSE DARISNEL</v>
          </cell>
          <cell r="C834" t="str">
            <v>San Sebastian De Buenavista (M</v>
          </cell>
          <cell r="D834">
            <v>210240104497</v>
          </cell>
          <cell r="E834" t="str">
            <v>Santa Marta (Mag)</v>
          </cell>
          <cell r="F834" t="str">
            <v>BANCO POPULAR S.A.</v>
          </cell>
          <cell r="G834" t="str">
            <v>AHORROS</v>
          </cell>
        </row>
        <row r="835">
          <cell r="A835">
            <v>9268866</v>
          </cell>
          <cell r="B835" t="str">
            <v>LARA MEJIA DEVANIS</v>
          </cell>
          <cell r="C835" t="str">
            <v>San Zenon (Mag)</v>
          </cell>
          <cell r="D835">
            <v>240096180</v>
          </cell>
          <cell r="E835" t="str">
            <v>Santa Marta (Mag)</v>
          </cell>
          <cell r="F835" t="str">
            <v>BANCO POPULAR S.A.</v>
          </cell>
          <cell r="G835" t="str">
            <v>AHORROS</v>
          </cell>
        </row>
        <row r="836">
          <cell r="A836">
            <v>9269245</v>
          </cell>
          <cell r="B836" t="str">
            <v>ROCHA OTALORA MANUEL SALVADOR</v>
          </cell>
          <cell r="C836" t="str">
            <v>Piji#O Del Carmen (Mag)</v>
          </cell>
          <cell r="D836">
            <v>240101121</v>
          </cell>
          <cell r="E836" t="str">
            <v>Santa Marta (Mag)</v>
          </cell>
          <cell r="F836" t="str">
            <v>BANCO POPULAR S.A.</v>
          </cell>
          <cell r="G836" t="str">
            <v>AHORROS</v>
          </cell>
        </row>
        <row r="837">
          <cell r="A837">
            <v>9269301</v>
          </cell>
          <cell r="B837" t="str">
            <v>DURAN CARO DAGOBERTO</v>
          </cell>
          <cell r="C837" t="str">
            <v>Piji#O Del Carmen (Mag)</v>
          </cell>
          <cell r="D837">
            <v>240100438</v>
          </cell>
          <cell r="E837" t="str">
            <v>Santa Marta (Mag)</v>
          </cell>
          <cell r="F837" t="str">
            <v>BANCO POPULAR S.A.</v>
          </cell>
          <cell r="G837" t="str">
            <v>AHORROS</v>
          </cell>
        </row>
        <row r="838">
          <cell r="A838">
            <v>9269683</v>
          </cell>
          <cell r="B838" t="str">
            <v>RODRIGUEZ MARTINEZ EVER</v>
          </cell>
          <cell r="C838" t="str">
            <v>San Zenon (Mag)</v>
          </cell>
          <cell r="D838">
            <v>240095471</v>
          </cell>
          <cell r="E838" t="str">
            <v>Santa Marta (Mag)</v>
          </cell>
          <cell r="F838" t="str">
            <v>BANCO POPULAR S.A.</v>
          </cell>
          <cell r="G838" t="str">
            <v>AHORROS</v>
          </cell>
        </row>
        <row r="839">
          <cell r="A839">
            <v>9269951</v>
          </cell>
          <cell r="B839" t="str">
            <v>BOLAÑO POLO JOSE DE JESUS</v>
          </cell>
          <cell r="C839" t="str">
            <v>San Zenon (Mag)</v>
          </cell>
          <cell r="D839">
            <v>240120600</v>
          </cell>
          <cell r="E839" t="str">
            <v>San Zenon (Mag)</v>
          </cell>
          <cell r="F839" t="str">
            <v>BANCO POPULAR S.A.</v>
          </cell>
          <cell r="G839" t="str">
            <v>AHORROS</v>
          </cell>
        </row>
        <row r="840">
          <cell r="A840">
            <v>9270010</v>
          </cell>
          <cell r="B840" t="str">
            <v>HERRERA NAVARRO EDUARDO</v>
          </cell>
          <cell r="C840" t="str">
            <v>Piji#O Del Carmen (Mag)</v>
          </cell>
          <cell r="D840">
            <v>240100693</v>
          </cell>
          <cell r="E840" t="str">
            <v>Santa Marta (Mag)</v>
          </cell>
          <cell r="F840" t="str">
            <v>BANCO POPULAR S.A.</v>
          </cell>
          <cell r="G840" t="str">
            <v>AHORROS</v>
          </cell>
        </row>
        <row r="841">
          <cell r="A841">
            <v>9270019</v>
          </cell>
          <cell r="B841" t="str">
            <v>LOPEZ QUINTANA RAFAEL ARTURO</v>
          </cell>
          <cell r="C841" t="str">
            <v>Piji#O Del Carmen (Mag)</v>
          </cell>
          <cell r="D841">
            <v>240100842</v>
          </cell>
          <cell r="E841" t="str">
            <v>Santa Marta (Mag)</v>
          </cell>
          <cell r="F841" t="str">
            <v>BANCO POPULAR S.A.</v>
          </cell>
          <cell r="G841" t="str">
            <v>AHORROS</v>
          </cell>
        </row>
        <row r="842">
          <cell r="A842">
            <v>9270513</v>
          </cell>
          <cell r="B842" t="str">
            <v>BARRAZA RODRIGUEZ LARRY</v>
          </cell>
          <cell r="C842" t="str">
            <v>San Zenon (Mag)</v>
          </cell>
          <cell r="D842">
            <v>240107011</v>
          </cell>
          <cell r="E842" t="str">
            <v>Santa Marta (Mag)</v>
          </cell>
          <cell r="F842" t="str">
            <v>BANCO POPULAR S.A.</v>
          </cell>
          <cell r="G842" t="str">
            <v>AHORROS</v>
          </cell>
        </row>
        <row r="843">
          <cell r="A843">
            <v>9270544</v>
          </cell>
          <cell r="B843" t="str">
            <v>BAÑOS AREVALO LUIS FERNANDO</v>
          </cell>
          <cell r="C843" t="str">
            <v>San Sebastian De Buenavista (M</v>
          </cell>
          <cell r="D843">
            <v>230240168138</v>
          </cell>
          <cell r="E843" t="str">
            <v>Santa Marta (Mag)</v>
          </cell>
          <cell r="F843" t="str">
            <v>BANCO POPULAR S.A.</v>
          </cell>
          <cell r="G843" t="str">
            <v>AHORROS</v>
          </cell>
        </row>
        <row r="844">
          <cell r="A844">
            <v>9270568</v>
          </cell>
          <cell r="B844" t="str">
            <v>ACUÑA MEDINA NELSON ENRIQUE</v>
          </cell>
          <cell r="C844" t="str">
            <v>San Zenon (Mag)</v>
          </cell>
          <cell r="D844">
            <v>240110825</v>
          </cell>
          <cell r="E844" t="str">
            <v>Santa Marta (Mag)</v>
          </cell>
          <cell r="F844" t="str">
            <v>BANCO POPULAR S.A.</v>
          </cell>
          <cell r="G844" t="str">
            <v>AHORROS</v>
          </cell>
        </row>
        <row r="845">
          <cell r="A845">
            <v>9270688</v>
          </cell>
          <cell r="B845" t="str">
            <v>PALMERA AGUILAR JOSE DE LA ROSA</v>
          </cell>
          <cell r="C845" t="str">
            <v xml:space="preserve">San Sebastian De Buenavista </v>
          </cell>
          <cell r="D845">
            <v>240128397</v>
          </cell>
          <cell r="E845" t="str">
            <v>Santa Marta (Mag)</v>
          </cell>
          <cell r="F845" t="str">
            <v>BANCO POPULAR S.A.</v>
          </cell>
          <cell r="G845" t="str">
            <v>AHORROS</v>
          </cell>
        </row>
        <row r="846">
          <cell r="A846">
            <v>9270731</v>
          </cell>
          <cell r="B846" t="str">
            <v>SERRANO LUNA FABIO</v>
          </cell>
          <cell r="C846" t="str">
            <v>Piji#O Del Carmen (Mag)</v>
          </cell>
          <cell r="D846">
            <v>240769117</v>
          </cell>
          <cell r="E846" t="str">
            <v>Santa Marta (Mag)</v>
          </cell>
          <cell r="F846" t="str">
            <v>BANCO POPULAR S.A.</v>
          </cell>
          <cell r="G846" t="str">
            <v>AHORROS</v>
          </cell>
        </row>
        <row r="847">
          <cell r="A847">
            <v>9271098</v>
          </cell>
          <cell r="B847" t="str">
            <v>FONSECA MONTALVO OSVALDO MODESTO</v>
          </cell>
          <cell r="C847" t="str">
            <v>Piji#O Del Carmen (Mag)</v>
          </cell>
          <cell r="D847">
            <v>240100024</v>
          </cell>
          <cell r="E847" t="str">
            <v>Santa Marta (Mag)</v>
          </cell>
          <cell r="F847" t="str">
            <v>BANCO POPULAR S.A.</v>
          </cell>
          <cell r="G847" t="str">
            <v>AHORROS</v>
          </cell>
        </row>
        <row r="848">
          <cell r="A848">
            <v>9271405</v>
          </cell>
          <cell r="B848" t="str">
            <v>NAVARRO PABA NEIL</v>
          </cell>
          <cell r="C848" t="str">
            <v>San Zenon (Mag)</v>
          </cell>
          <cell r="D848">
            <v>210240111674</v>
          </cell>
          <cell r="E848" t="str">
            <v>Santa Marta (Mag)</v>
          </cell>
          <cell r="F848" t="str">
            <v>BANCO POPULAR S.A.</v>
          </cell>
          <cell r="G848" t="str">
            <v>AHORROS</v>
          </cell>
        </row>
        <row r="849">
          <cell r="A849">
            <v>9271655</v>
          </cell>
          <cell r="B849" t="str">
            <v>HERRERA MADRID JUVENAL</v>
          </cell>
          <cell r="C849" t="str">
            <v>San Zenon (Mag)</v>
          </cell>
          <cell r="D849">
            <v>240162677</v>
          </cell>
          <cell r="E849" t="str">
            <v>Santa Marta (Mag)</v>
          </cell>
          <cell r="F849" t="str">
            <v>BANCO POPULAR S.A.</v>
          </cell>
          <cell r="G849" t="str">
            <v>AHORROS</v>
          </cell>
        </row>
        <row r="850">
          <cell r="A850">
            <v>9271819</v>
          </cell>
          <cell r="B850" t="str">
            <v>MADRID ORTIZ DEIBER</v>
          </cell>
          <cell r="C850" t="str">
            <v>San Zenon (Mag)</v>
          </cell>
          <cell r="D850">
            <v>240123067</v>
          </cell>
          <cell r="E850" t="str">
            <v>San Zenon (Mag)</v>
          </cell>
          <cell r="F850" t="str">
            <v>BANCO POPULAR S.A.</v>
          </cell>
          <cell r="G850" t="str">
            <v>AHORROS</v>
          </cell>
        </row>
        <row r="851">
          <cell r="A851">
            <v>9272070</v>
          </cell>
          <cell r="B851" t="str">
            <v>ALTAHONA PALOMINO DEIBIS ALFONSO</v>
          </cell>
          <cell r="C851" t="str">
            <v>Piji#O Del Carmen (Mag)</v>
          </cell>
          <cell r="D851">
            <v>240123562</v>
          </cell>
          <cell r="E851" t="str">
            <v>Santa Marta (Mag)</v>
          </cell>
          <cell r="F851" t="str">
            <v>BANCO POPULAR S.A.</v>
          </cell>
          <cell r="G851" t="str">
            <v>AHORROS</v>
          </cell>
        </row>
        <row r="852">
          <cell r="A852">
            <v>9272237</v>
          </cell>
          <cell r="B852" t="str">
            <v>MARTINEZ NAVARRO LEONEL</v>
          </cell>
          <cell r="C852" t="str">
            <v>San Zenon (Mag)</v>
          </cell>
          <cell r="D852">
            <v>210240102111</v>
          </cell>
          <cell r="E852" t="str">
            <v>Mompos (Bol)</v>
          </cell>
          <cell r="F852" t="str">
            <v>BANCO POPULAR S.A.</v>
          </cell>
          <cell r="G852" t="str">
            <v>AHORROS</v>
          </cell>
        </row>
        <row r="853">
          <cell r="A853">
            <v>9272362</v>
          </cell>
          <cell r="B853" t="str">
            <v>ACUÑA GUERRERO LAUTH</v>
          </cell>
          <cell r="C853" t="str">
            <v>San Zenon (Mag)</v>
          </cell>
          <cell r="D853">
            <v>240107805</v>
          </cell>
          <cell r="E853" t="str">
            <v>Santa Marta (Mag)</v>
          </cell>
          <cell r="F853" t="str">
            <v>BANCO POPULAR S.A.</v>
          </cell>
          <cell r="G853" t="str">
            <v>AHORROS</v>
          </cell>
        </row>
        <row r="854">
          <cell r="A854">
            <v>9272503</v>
          </cell>
          <cell r="B854" t="str">
            <v>SERRANO LUNA EDUIS MIGUEL</v>
          </cell>
          <cell r="C854" t="str">
            <v>Piji#O Del Carmen (Mag)</v>
          </cell>
          <cell r="D854">
            <v>240105015</v>
          </cell>
          <cell r="E854" t="str">
            <v>Piji#O Del Carmen (Mag)</v>
          </cell>
          <cell r="F854" t="str">
            <v>BANCO POPULAR S.A.</v>
          </cell>
          <cell r="G854" t="str">
            <v>AHORROS</v>
          </cell>
        </row>
        <row r="855">
          <cell r="A855">
            <v>9272509</v>
          </cell>
          <cell r="B855" t="str">
            <v>LARIOS CASTRO GUSTAVO</v>
          </cell>
          <cell r="C855" t="str">
            <v>Piji#O Del Carmen (Mag)</v>
          </cell>
          <cell r="D855">
            <v>240149740</v>
          </cell>
          <cell r="E855" t="str">
            <v>Santa Marta (Mag)</v>
          </cell>
          <cell r="F855" t="str">
            <v>BANCO POPULAR S.A.</v>
          </cell>
          <cell r="G855" t="str">
            <v>AHORROS</v>
          </cell>
        </row>
        <row r="856">
          <cell r="A856">
            <v>9272867</v>
          </cell>
          <cell r="B856" t="str">
            <v>AREVALO ROMERO VLADIMIR</v>
          </cell>
          <cell r="C856" t="str">
            <v>San Zenon (Mag)</v>
          </cell>
          <cell r="D856">
            <v>240149542</v>
          </cell>
          <cell r="E856" t="str">
            <v>Santa Marta (Mag)</v>
          </cell>
          <cell r="F856" t="str">
            <v>BANCO POPULAR S.A.</v>
          </cell>
          <cell r="G856" t="str">
            <v>AHORROS</v>
          </cell>
        </row>
        <row r="857">
          <cell r="A857">
            <v>9273156</v>
          </cell>
          <cell r="B857" t="str">
            <v>HERRERA GONZALEZ ALEXANDER</v>
          </cell>
          <cell r="C857" t="str">
            <v>San Zenon (Mag)</v>
          </cell>
          <cell r="D857">
            <v>240123406</v>
          </cell>
          <cell r="E857" t="str">
            <v>San Zenon (Mag)</v>
          </cell>
          <cell r="F857" t="str">
            <v>BANCO POPULAR S.A.</v>
          </cell>
          <cell r="G857" t="str">
            <v>AHORROS</v>
          </cell>
        </row>
        <row r="858">
          <cell r="A858">
            <v>9273638</v>
          </cell>
          <cell r="B858" t="str">
            <v>FERIAS CARVAJAL LUIS ALBERTO</v>
          </cell>
          <cell r="C858" t="str">
            <v>San Zenon (Mag)</v>
          </cell>
          <cell r="D858">
            <v>400120408</v>
          </cell>
          <cell r="E858" t="str">
            <v>San Zenon (Mag)</v>
          </cell>
          <cell r="F858" t="str">
            <v>BANCO POPULAR S.A.</v>
          </cell>
          <cell r="G858" t="str">
            <v>AHORROS</v>
          </cell>
        </row>
        <row r="859">
          <cell r="A859">
            <v>9274326</v>
          </cell>
          <cell r="B859" t="str">
            <v>OYAGA PRADO RENE</v>
          </cell>
          <cell r="C859" t="str">
            <v>San Zenon (Mag)</v>
          </cell>
          <cell r="D859">
            <v>240115246</v>
          </cell>
          <cell r="E859" t="str">
            <v>Mompos (Bol)</v>
          </cell>
          <cell r="F859" t="str">
            <v>BANCO POPULAR S.A.</v>
          </cell>
          <cell r="G859" t="str">
            <v>AHORROS</v>
          </cell>
        </row>
        <row r="860">
          <cell r="A860">
            <v>9274868</v>
          </cell>
          <cell r="B860" t="str">
            <v>SILVA MANRIQUE DAVID ERNESTO</v>
          </cell>
          <cell r="C860" t="str">
            <v>Santa Bárbara De Pinto (Mag)</v>
          </cell>
          <cell r="D860">
            <v>240133587</v>
          </cell>
          <cell r="E860" t="str">
            <v>Mompos (Bol)</v>
          </cell>
          <cell r="F860" t="str">
            <v>BANCO POPULAR S.A.</v>
          </cell>
          <cell r="G860" t="str">
            <v>AHORROS</v>
          </cell>
        </row>
        <row r="861">
          <cell r="A861">
            <v>9876611</v>
          </cell>
          <cell r="B861" t="str">
            <v>GARCIA CABALLERO RONAL DAVID</v>
          </cell>
          <cell r="C861" t="str">
            <v>Pivijay (Mag)</v>
          </cell>
          <cell r="D861">
            <v>400233961</v>
          </cell>
          <cell r="E861" t="str">
            <v>Santa Marta (Mag)</v>
          </cell>
          <cell r="F861" t="str">
            <v>BANCO POPULAR S.A.</v>
          </cell>
          <cell r="G861" t="str">
            <v>AHORROS</v>
          </cell>
        </row>
        <row r="862">
          <cell r="A862">
            <v>12425067</v>
          </cell>
          <cell r="B862" t="str">
            <v>VILLAR NAVARRO CARMELO</v>
          </cell>
          <cell r="C862" t="str">
            <v>San Zenon (Mag)</v>
          </cell>
          <cell r="D862">
            <v>240088831</v>
          </cell>
          <cell r="E862" t="str">
            <v>Santa Marta (Mag)</v>
          </cell>
          <cell r="F862" t="str">
            <v>BANCO POPULAR S.A.</v>
          </cell>
          <cell r="G862" t="str">
            <v>AHORROS</v>
          </cell>
        </row>
        <row r="863">
          <cell r="A863">
            <v>12449151</v>
          </cell>
          <cell r="B863" t="str">
            <v>BURGOS GONZALEZ JOAQUIN ALBERTO</v>
          </cell>
          <cell r="C863" t="str">
            <v>Zona Bananera (Mag)</v>
          </cell>
          <cell r="D863">
            <v>400236287</v>
          </cell>
          <cell r="E863" t="str">
            <v>Santa Marta (Mag)</v>
          </cell>
          <cell r="F863" t="str">
            <v>BANCO POPULAR S.A.</v>
          </cell>
          <cell r="G863" t="str">
            <v>AHORROS</v>
          </cell>
        </row>
        <row r="864">
          <cell r="A864">
            <v>12505218</v>
          </cell>
          <cell r="B864" t="str">
            <v>MORALES OTALORA DONALDO</v>
          </cell>
          <cell r="C864" t="str">
            <v>Piji#O Del Carmen (Mag)</v>
          </cell>
          <cell r="D864">
            <v>240100867</v>
          </cell>
          <cell r="E864" t="str">
            <v>Santa Marta (Mag)</v>
          </cell>
          <cell r="F864" t="str">
            <v>BANCO POPULAR S.A.</v>
          </cell>
          <cell r="G864" t="str">
            <v>AHORROS</v>
          </cell>
        </row>
        <row r="865">
          <cell r="A865">
            <v>12538324</v>
          </cell>
          <cell r="B865" t="str">
            <v>MORRON FONTALVO FERNANDO RAFAEL</v>
          </cell>
          <cell r="C865" t="str">
            <v>Remolino (Mag)</v>
          </cell>
          <cell r="D865">
            <v>230220041537</v>
          </cell>
          <cell r="E865" t="str">
            <v>Santa Marta (Mag)</v>
          </cell>
          <cell r="F865" t="str">
            <v>BANCO POPULAR S.A.</v>
          </cell>
          <cell r="G865" t="str">
            <v>AHORROS</v>
          </cell>
        </row>
        <row r="866">
          <cell r="A866">
            <v>12539333</v>
          </cell>
          <cell r="B866" t="str">
            <v>POLO BARRANCO ASDRUBAL ENRIQUE</v>
          </cell>
          <cell r="C866" t="str">
            <v>Zona Bananera (Mag)</v>
          </cell>
          <cell r="D866">
            <v>400052882</v>
          </cell>
          <cell r="E866" t="str">
            <v>Santa Marta (Mag)</v>
          </cell>
          <cell r="F866" t="str">
            <v>BANCO POPULAR S.A.</v>
          </cell>
          <cell r="G866" t="str">
            <v>AHORROS</v>
          </cell>
        </row>
        <row r="867">
          <cell r="A867">
            <v>12541192</v>
          </cell>
          <cell r="B867" t="str">
            <v>CABANA VELANDIA CESAR MIGUEL</v>
          </cell>
          <cell r="C867" t="str">
            <v>Cerro San Antonio (Mag)</v>
          </cell>
          <cell r="D867">
            <v>400195582</v>
          </cell>
          <cell r="E867" t="str">
            <v>Santa Marta (Mag)</v>
          </cell>
          <cell r="F867" t="str">
            <v>BANCO POPULAR S.A.</v>
          </cell>
          <cell r="G867" t="str">
            <v>AHORROS</v>
          </cell>
        </row>
        <row r="868">
          <cell r="A868">
            <v>12542141</v>
          </cell>
          <cell r="B868" t="str">
            <v>ROMERO MATOS LUCAS</v>
          </cell>
          <cell r="C868" t="str">
            <v>Zona Bananera (Mag)</v>
          </cell>
          <cell r="D868">
            <v>400217592</v>
          </cell>
          <cell r="E868" t="str">
            <v>Santa Ana (Mag)</v>
          </cell>
          <cell r="F868" t="str">
            <v>BANCO POPULAR S.A.</v>
          </cell>
          <cell r="G868" t="str">
            <v>AHORROS</v>
          </cell>
        </row>
        <row r="869">
          <cell r="A869">
            <v>12545653</v>
          </cell>
          <cell r="B869" t="str">
            <v>CHICA LARIOS JOSE DANIEL</v>
          </cell>
          <cell r="C869" t="str">
            <v>Piji#O Del Carmen (Mag)</v>
          </cell>
          <cell r="D869">
            <v>240101592</v>
          </cell>
          <cell r="E869" t="str">
            <v>Santa Marta (Mag)</v>
          </cell>
          <cell r="F869" t="str">
            <v>BANCO POPULAR S.A.</v>
          </cell>
          <cell r="G869" t="str">
            <v>AHORROS</v>
          </cell>
        </row>
        <row r="870">
          <cell r="A870">
            <v>12545916</v>
          </cell>
          <cell r="B870" t="str">
            <v>ACUÑA ARCISA ALVARO</v>
          </cell>
          <cell r="C870" t="str">
            <v>San Zenon (Mag)</v>
          </cell>
          <cell r="D870">
            <v>240095893</v>
          </cell>
          <cell r="E870" t="str">
            <v>Santa Marta (Mag)</v>
          </cell>
          <cell r="F870" t="str">
            <v>BANCO POPULAR S.A.</v>
          </cell>
          <cell r="G870" t="str">
            <v>AHORROS</v>
          </cell>
        </row>
        <row r="871">
          <cell r="A871">
            <v>12546641</v>
          </cell>
          <cell r="B871" t="str">
            <v>LOZANO BARRAZA EDILBERTO ANTONIO</v>
          </cell>
          <cell r="C871" t="str">
            <v>Concordia (Mag)</v>
          </cell>
          <cell r="D871">
            <v>220602692</v>
          </cell>
          <cell r="E871" t="str">
            <v>Santa Marta (Mag)</v>
          </cell>
          <cell r="F871" t="str">
            <v>BANCO POPULAR S.A.</v>
          </cell>
          <cell r="G871" t="str">
            <v>AHORROS</v>
          </cell>
        </row>
        <row r="872">
          <cell r="A872">
            <v>12547052</v>
          </cell>
          <cell r="B872" t="str">
            <v>VALERO HERNANDEZ JOSE OCTALIVAR</v>
          </cell>
          <cell r="C872" t="str">
            <v>Zona Bananera (Mag)</v>
          </cell>
          <cell r="D872">
            <v>400141487</v>
          </cell>
          <cell r="E872" t="str">
            <v>Santa Ana (Mag)</v>
          </cell>
          <cell r="F872" t="str">
            <v>BANCO POPULAR S.A.</v>
          </cell>
          <cell r="G872" t="str">
            <v>AHORROS</v>
          </cell>
        </row>
        <row r="873">
          <cell r="A873">
            <v>12549009</v>
          </cell>
          <cell r="B873" t="str">
            <v>MEYER IGLESIAS ROBERTO ANTONIO</v>
          </cell>
          <cell r="C873" t="str">
            <v>Remolino (Mag)</v>
          </cell>
          <cell r="D873">
            <v>400225090</v>
          </cell>
          <cell r="E873" t="str">
            <v>Santa Marta (Mag)</v>
          </cell>
          <cell r="F873" t="str">
            <v>BANCO POPULAR S.A.</v>
          </cell>
          <cell r="G873" t="str">
            <v>AHORROS</v>
          </cell>
        </row>
        <row r="874">
          <cell r="A874">
            <v>12550876</v>
          </cell>
          <cell r="B874" t="str">
            <v>RIPOLL LARA PEDRO PABLO</v>
          </cell>
          <cell r="C874" t="str">
            <v>Sitionuevo (Mag)</v>
          </cell>
          <cell r="D874">
            <v>220602817</v>
          </cell>
          <cell r="E874" t="str">
            <v>Santa Marta (Mag)</v>
          </cell>
          <cell r="F874" t="str">
            <v>BANCO POPULAR S.A.</v>
          </cell>
          <cell r="G874" t="str">
            <v>AHORROS</v>
          </cell>
        </row>
        <row r="875">
          <cell r="A875">
            <v>12551005</v>
          </cell>
          <cell r="B875" t="str">
            <v>BOCANEGRA ANTOLINEZ CESAR AUGUSTO</v>
          </cell>
          <cell r="C875" t="str">
            <v>El Pi#On (Mag)</v>
          </cell>
          <cell r="D875">
            <v>220047583</v>
          </cell>
          <cell r="E875" t="str">
            <v>Santa Marta (Mag)</v>
          </cell>
          <cell r="F875" t="str">
            <v>BANCO POPULAR S.A.</v>
          </cell>
          <cell r="G875" t="str">
            <v>AHORROS</v>
          </cell>
        </row>
        <row r="876">
          <cell r="A876">
            <v>12552244</v>
          </cell>
          <cell r="B876" t="str">
            <v>ACUÑA FUENTES BERNARDO</v>
          </cell>
          <cell r="C876" t="str">
            <v>Piji#O Del Carmen (Mag)</v>
          </cell>
          <cell r="D876">
            <v>240099457</v>
          </cell>
          <cell r="E876" t="str">
            <v>Santa Marta (Mag)</v>
          </cell>
          <cell r="F876" t="str">
            <v>BANCO POPULAR S.A.</v>
          </cell>
          <cell r="G876" t="str">
            <v>AHORROS</v>
          </cell>
        </row>
        <row r="877">
          <cell r="A877">
            <v>12553737</v>
          </cell>
          <cell r="B877" t="str">
            <v>ESCALANTE HERNANDEZ CARLOS ARTURO</v>
          </cell>
          <cell r="C877" t="str">
            <v>Zona Bananera (Mag)</v>
          </cell>
          <cell r="D877">
            <v>400048914</v>
          </cell>
          <cell r="E877" t="str">
            <v>Santa Marta (Mag)</v>
          </cell>
          <cell r="F877" t="str">
            <v>BANCO POPULAR S.A.</v>
          </cell>
          <cell r="G877" t="str">
            <v>AHORROS</v>
          </cell>
        </row>
        <row r="878">
          <cell r="A878">
            <v>12554362</v>
          </cell>
          <cell r="B878" t="str">
            <v>MARTINEZ MARTINEZ NELSON</v>
          </cell>
          <cell r="C878" t="str">
            <v>San Zenon (Mag)</v>
          </cell>
          <cell r="D878">
            <v>230240168518</v>
          </cell>
          <cell r="E878" t="str">
            <v>Santa Marta (Mag)</v>
          </cell>
          <cell r="F878" t="str">
            <v>BANCO POPULAR S.A.</v>
          </cell>
          <cell r="G878" t="str">
            <v>AHORROS</v>
          </cell>
        </row>
        <row r="879">
          <cell r="A879">
            <v>12554376</v>
          </cell>
          <cell r="B879" t="str">
            <v>ALVEAR MANCILLA FAUSTINO SEGUNDO</v>
          </cell>
          <cell r="C879" t="str">
            <v>El Reten (Mag)</v>
          </cell>
          <cell r="D879">
            <v>230400339081</v>
          </cell>
          <cell r="E879" t="str">
            <v>Santa Marta (Mag)</v>
          </cell>
          <cell r="F879" t="str">
            <v>BANCO POPULAR S.A.</v>
          </cell>
          <cell r="G879" t="str">
            <v>AHORROS</v>
          </cell>
        </row>
        <row r="880">
          <cell r="A880">
            <v>12554833</v>
          </cell>
          <cell r="B880" t="str">
            <v>SALAS MACHADO JIMMY</v>
          </cell>
          <cell r="C880" t="str">
            <v>Piji#O Del Carmen (Mag)</v>
          </cell>
          <cell r="D880">
            <v>240101105</v>
          </cell>
          <cell r="E880" t="str">
            <v>Santa Marta (Mag)</v>
          </cell>
          <cell r="F880" t="str">
            <v>BANCO POPULAR S.A.</v>
          </cell>
          <cell r="G880" t="str">
            <v>AHORROS</v>
          </cell>
        </row>
        <row r="881">
          <cell r="A881">
            <v>12557099</v>
          </cell>
          <cell r="B881" t="str">
            <v>BUSTAMANTE GONZALEZ FERNANDO ANTONIO</v>
          </cell>
          <cell r="C881" t="str">
            <v>Remolino (Mag)</v>
          </cell>
          <cell r="D881">
            <v>220605448</v>
          </cell>
          <cell r="E881" t="str">
            <v>Santa Marta (Mag)</v>
          </cell>
          <cell r="F881" t="str">
            <v>BANCO POPULAR S.A.</v>
          </cell>
          <cell r="G881" t="str">
            <v>AHORROS</v>
          </cell>
        </row>
        <row r="882">
          <cell r="A882">
            <v>12557773</v>
          </cell>
          <cell r="B882" t="str">
            <v>OROZCO OROZCO GERMAN ISAAC</v>
          </cell>
          <cell r="C882" t="str">
            <v>Salamina (Mag)</v>
          </cell>
          <cell r="D882">
            <v>220605653</v>
          </cell>
          <cell r="E882" t="str">
            <v>Santa Marta (Mag)</v>
          </cell>
          <cell r="F882" t="str">
            <v>BANCO POPULAR S.A.</v>
          </cell>
          <cell r="G882" t="str">
            <v>AHORROS</v>
          </cell>
        </row>
        <row r="883">
          <cell r="A883">
            <v>12557968</v>
          </cell>
          <cell r="B883" t="str">
            <v>RODRIGUEZ TRIANA JORGE ENRIQUE</v>
          </cell>
          <cell r="C883" t="str">
            <v>Puebloviejo (Mag)</v>
          </cell>
          <cell r="D883">
            <v>400252953</v>
          </cell>
          <cell r="E883" t="str">
            <v>Santa Marta (Mag)</v>
          </cell>
          <cell r="F883" t="str">
            <v>BANCO POPULAR S.A.</v>
          </cell>
          <cell r="G883" t="str">
            <v>AHORROS</v>
          </cell>
        </row>
        <row r="884">
          <cell r="A884">
            <v>12559818</v>
          </cell>
          <cell r="B884" t="str">
            <v>ECHEVERRIA TORREGROZA OSCAR ALBERTO</v>
          </cell>
          <cell r="C884" t="str">
            <v>Sitionuevo (Mag)</v>
          </cell>
          <cell r="D884">
            <v>220636674</v>
          </cell>
          <cell r="E884" t="str">
            <v>Santa Marta (Mag)</v>
          </cell>
          <cell r="F884" t="str">
            <v>BANCO POPULAR S.A.</v>
          </cell>
          <cell r="G884" t="str">
            <v>AHORROS</v>
          </cell>
        </row>
        <row r="885">
          <cell r="A885">
            <v>12562758</v>
          </cell>
          <cell r="B885" t="str">
            <v>CABALLERO RUIZ JESUS ASTOLFO</v>
          </cell>
          <cell r="C885" t="str">
            <v>Santa Ana (Mag)</v>
          </cell>
          <cell r="D885">
            <v>240098681</v>
          </cell>
          <cell r="E885" t="str">
            <v>Santa Marta (Mag)</v>
          </cell>
          <cell r="F885" t="str">
            <v>BANCO POPULAR S.A.</v>
          </cell>
          <cell r="G885" t="str">
            <v>AHORROS</v>
          </cell>
        </row>
        <row r="886">
          <cell r="A886">
            <v>12563158</v>
          </cell>
          <cell r="B886" t="str">
            <v>MARTINEZ MUÑOZ EDUAR JAVIER</v>
          </cell>
          <cell r="C886" t="str">
            <v>Pedraza (Mag)</v>
          </cell>
          <cell r="D886">
            <v>400003265</v>
          </cell>
          <cell r="E886" t="str">
            <v>Santa Marta (Mag)</v>
          </cell>
          <cell r="F886" t="str">
            <v>BANCO POPULAR S.A.</v>
          </cell>
          <cell r="G886" t="str">
            <v>AHORROS</v>
          </cell>
        </row>
        <row r="887">
          <cell r="A887">
            <v>12563865</v>
          </cell>
          <cell r="B887" t="str">
            <v>ARENAS PEREZ JOSE RAUL</v>
          </cell>
          <cell r="C887" t="str">
            <v>Fundacion (Mag)</v>
          </cell>
          <cell r="D887">
            <v>230400354437</v>
          </cell>
          <cell r="E887" t="str">
            <v>Santa Marta (Mag)</v>
          </cell>
          <cell r="F887" t="str">
            <v>BANCO POPULAR S.A.</v>
          </cell>
          <cell r="G887" t="str">
            <v>AHORROS</v>
          </cell>
        </row>
        <row r="888">
          <cell r="A888">
            <v>12564530</v>
          </cell>
          <cell r="B888" t="str">
            <v>MOZO GARCIA RAFAEL SEGUNDO</v>
          </cell>
          <cell r="C888" t="str">
            <v>Santa Ana (Mag)</v>
          </cell>
          <cell r="D888">
            <v>400173308</v>
          </cell>
          <cell r="E888" t="str">
            <v>Santa Marta (Mag)</v>
          </cell>
          <cell r="F888" t="str">
            <v>BANCO POPULAR S.A.</v>
          </cell>
          <cell r="G888" t="str">
            <v>AHORROS</v>
          </cell>
        </row>
        <row r="889">
          <cell r="A889">
            <v>12578435</v>
          </cell>
          <cell r="B889" t="str">
            <v>ZAMBRANO NARVAEZ JOSE IGNACIO</v>
          </cell>
          <cell r="C889" t="str">
            <v>Sitionuevo (Mag)</v>
          </cell>
          <cell r="D889">
            <v>240150292</v>
          </cell>
          <cell r="E889" t="str">
            <v>Santa Marta (Mag)</v>
          </cell>
          <cell r="F889" t="str">
            <v>BANCO POPULAR S.A.</v>
          </cell>
          <cell r="G889" t="str">
            <v>AHORROS</v>
          </cell>
        </row>
        <row r="890">
          <cell r="A890">
            <v>12595429</v>
          </cell>
          <cell r="B890" t="str">
            <v>MONTES CAMPO MANUEL GUILLERMO</v>
          </cell>
          <cell r="C890" t="str">
            <v>Santa Bárbara De Pinto (Mag)</v>
          </cell>
          <cell r="D890">
            <v>400120911</v>
          </cell>
          <cell r="E890" t="str">
            <v>Santa Bárbara De Pinto (Mag)</v>
          </cell>
          <cell r="F890" t="str">
            <v>BANCO POPULAR S.A.</v>
          </cell>
          <cell r="G890" t="str">
            <v>AHORROS</v>
          </cell>
        </row>
        <row r="891">
          <cell r="A891">
            <v>12595478</v>
          </cell>
          <cell r="B891" t="str">
            <v>ORTIZ BATISTA WILBERTO ADOLFO</v>
          </cell>
          <cell r="C891" t="str">
            <v>Santa Bárbara De Pinto (Mag)</v>
          </cell>
          <cell r="D891">
            <v>240104877</v>
          </cell>
          <cell r="E891" t="str">
            <v>Santa Marta (Mag)</v>
          </cell>
          <cell r="F891" t="str">
            <v>BANCO POPULAR S.A.</v>
          </cell>
          <cell r="G891" t="str">
            <v>AHORROS</v>
          </cell>
        </row>
        <row r="892">
          <cell r="A892">
            <v>12595819</v>
          </cell>
          <cell r="B892" t="str">
            <v>HERRERA CASTRO EDWARD ENRIQUE</v>
          </cell>
          <cell r="C892" t="str">
            <v>Zapayán (Mag)</v>
          </cell>
          <cell r="D892">
            <v>220606891</v>
          </cell>
          <cell r="E892" t="str">
            <v>Santa Marta (Mag)</v>
          </cell>
          <cell r="F892" t="str">
            <v>BANCO POPULAR S.A.</v>
          </cell>
          <cell r="G892" t="str">
            <v>AHORROS</v>
          </cell>
        </row>
        <row r="893">
          <cell r="A893">
            <v>12600983</v>
          </cell>
          <cell r="B893" t="str">
            <v>ACOSTA RANGEL EDIE</v>
          </cell>
          <cell r="C893" t="str">
            <v>San Zenon (Mag)</v>
          </cell>
          <cell r="D893">
            <v>240095661</v>
          </cell>
          <cell r="E893" t="str">
            <v>Santa Marta (Mag)</v>
          </cell>
          <cell r="F893" t="str">
            <v>BANCO POPULAR S.A.</v>
          </cell>
          <cell r="G893" t="str">
            <v>AHORROS</v>
          </cell>
        </row>
        <row r="894">
          <cell r="A894">
            <v>12601232</v>
          </cell>
          <cell r="B894" t="str">
            <v>RICAURTE  BLADIMIRO</v>
          </cell>
          <cell r="C894" t="str">
            <v>San Sebastian De Buenavista (M</v>
          </cell>
          <cell r="D894">
            <v>210240082412</v>
          </cell>
          <cell r="E894" t="str">
            <v>Mompos (Bol)</v>
          </cell>
          <cell r="F894" t="str">
            <v>BANCO POPULAR S.A.</v>
          </cell>
          <cell r="G894" t="str">
            <v>AHORROS</v>
          </cell>
        </row>
        <row r="895">
          <cell r="A895">
            <v>12601560</v>
          </cell>
          <cell r="B895" t="str">
            <v>AREVALO VILLAREAL ISMAEL</v>
          </cell>
          <cell r="C895" t="str">
            <v>San Sebastian De Buenavista (M</v>
          </cell>
          <cell r="D895">
            <v>240125914</v>
          </cell>
          <cell r="E895" t="str">
            <v>Santa Marta (Mag)</v>
          </cell>
          <cell r="F895" t="str">
            <v>BANCO POPULAR S.A.</v>
          </cell>
          <cell r="G895" t="str">
            <v>AHORROS</v>
          </cell>
        </row>
        <row r="896">
          <cell r="A896">
            <v>12601786</v>
          </cell>
          <cell r="B896" t="str">
            <v>CANTILLO GARRIDO RICARDO</v>
          </cell>
          <cell r="C896" t="str">
            <v>Zona Bananera (Mag)</v>
          </cell>
          <cell r="D896">
            <v>240079491</v>
          </cell>
          <cell r="E896" t="str">
            <v>Santa Marta (Mag)</v>
          </cell>
          <cell r="F896" t="str">
            <v>BANCO POPULAR S.A.</v>
          </cell>
          <cell r="G896" t="str">
            <v>AHORROS</v>
          </cell>
        </row>
        <row r="897">
          <cell r="A897">
            <v>12601966</v>
          </cell>
          <cell r="B897" t="str">
            <v>MEJIA NAVARRO BONAR</v>
          </cell>
          <cell r="C897" t="str">
            <v>San Sebastian De Buenavista (M</v>
          </cell>
          <cell r="D897">
            <v>240096354</v>
          </cell>
          <cell r="E897" t="str">
            <v>Santa Marta (Mag)</v>
          </cell>
          <cell r="F897" t="str">
            <v>BANCO POPULAR S.A.</v>
          </cell>
          <cell r="G897" t="str">
            <v>AHORROS</v>
          </cell>
        </row>
        <row r="898">
          <cell r="A898">
            <v>12610426</v>
          </cell>
          <cell r="B898" t="str">
            <v>SERPA ARAMENDIZ HERNAN JOSE</v>
          </cell>
          <cell r="C898" t="str">
            <v>Santa Ana (Mag)</v>
          </cell>
          <cell r="D898">
            <v>400121414</v>
          </cell>
          <cell r="E898" t="str">
            <v>Santa Ana (Mag)</v>
          </cell>
          <cell r="F898" t="str">
            <v>BANCO POPULAR S.A.</v>
          </cell>
          <cell r="G898" t="str">
            <v>AHORROS</v>
          </cell>
        </row>
        <row r="899">
          <cell r="A899">
            <v>12613727</v>
          </cell>
          <cell r="B899" t="str">
            <v>CHARRIS CANTILLO JAIRO RAFAEL</v>
          </cell>
          <cell r="C899" t="str">
            <v>Pivijay (Mag)</v>
          </cell>
          <cell r="D899">
            <v>220603088</v>
          </cell>
          <cell r="E899" t="str">
            <v>Santa Marta (Mag)</v>
          </cell>
          <cell r="F899" t="str">
            <v>BANCO POPULAR S.A.</v>
          </cell>
          <cell r="G899" t="str">
            <v>AHORROS</v>
          </cell>
        </row>
        <row r="900">
          <cell r="A900">
            <v>12613837</v>
          </cell>
          <cell r="B900" t="str">
            <v>ORTEGA RUIZ RAFAEL</v>
          </cell>
          <cell r="C900" t="str">
            <v>Remolino (Mag)</v>
          </cell>
          <cell r="D900">
            <v>220636369</v>
          </cell>
          <cell r="E900" t="str">
            <v>Santa Marta (Mag)</v>
          </cell>
          <cell r="F900" t="str">
            <v>BANCO POPULAR S.A.</v>
          </cell>
          <cell r="G900" t="str">
            <v>AHORROS</v>
          </cell>
        </row>
        <row r="901">
          <cell r="A901">
            <v>12613914</v>
          </cell>
          <cell r="B901" t="str">
            <v>BRAVO SALAS JAIRO</v>
          </cell>
          <cell r="C901" t="str">
            <v>Sitionuevo (Mag)</v>
          </cell>
          <cell r="D901">
            <v>229027958</v>
          </cell>
          <cell r="E901" t="str">
            <v>Santa Marta (Mag)</v>
          </cell>
          <cell r="F901" t="str">
            <v>BANCO POPULAR S.A.</v>
          </cell>
          <cell r="G901" t="str">
            <v>AHORROS</v>
          </cell>
        </row>
        <row r="902">
          <cell r="A902">
            <v>12616045</v>
          </cell>
          <cell r="B902" t="str">
            <v>BUELVAS TORRES VICTOR HUGO</v>
          </cell>
          <cell r="C902" t="str">
            <v>Aracataca (Mag)</v>
          </cell>
          <cell r="D902">
            <v>400081162</v>
          </cell>
          <cell r="E902" t="str">
            <v>Santa Marta (Mag)</v>
          </cell>
          <cell r="F902" t="str">
            <v>BANCO POPULAR S.A.</v>
          </cell>
          <cell r="G902" t="str">
            <v>AHORROS</v>
          </cell>
        </row>
        <row r="903">
          <cell r="A903">
            <v>12618136</v>
          </cell>
          <cell r="B903" t="str">
            <v>CABALLERO PAREJO EFREN ALBERTO</v>
          </cell>
          <cell r="C903" t="str">
            <v>Zona Bananera (Mag)</v>
          </cell>
          <cell r="D903">
            <v>230400083606</v>
          </cell>
          <cell r="E903" t="str">
            <v>Santa Marta (Mag)</v>
          </cell>
          <cell r="F903" t="str">
            <v>BANCO POPULAR S.A.</v>
          </cell>
          <cell r="G903" t="str">
            <v>AHORROS</v>
          </cell>
        </row>
        <row r="904">
          <cell r="A904">
            <v>12618142</v>
          </cell>
          <cell r="B904" t="str">
            <v>BARROS MEDINA ALEJANDRO ALFONSO</v>
          </cell>
          <cell r="C904" t="str">
            <v>Sitionuevo (Mag)</v>
          </cell>
          <cell r="D904">
            <v>400076287</v>
          </cell>
          <cell r="E904" t="str">
            <v>Santa Marta (Mag)</v>
          </cell>
          <cell r="F904" t="str">
            <v>BANCO POPULAR S.A.</v>
          </cell>
          <cell r="G904" t="str">
            <v>AHORROS</v>
          </cell>
        </row>
        <row r="905">
          <cell r="A905">
            <v>12619475</v>
          </cell>
          <cell r="B905" t="str">
            <v>CALA OLIVEROS HERNAN</v>
          </cell>
          <cell r="C905" t="str">
            <v>Ariguani (El Dificil) (Mag)</v>
          </cell>
          <cell r="D905">
            <v>400233326</v>
          </cell>
          <cell r="E905" t="str">
            <v>Santa Marta (Mag)</v>
          </cell>
          <cell r="F905" t="str">
            <v>BANCO POPULAR S.A.</v>
          </cell>
          <cell r="G905" t="str">
            <v>AHORROS</v>
          </cell>
        </row>
        <row r="906">
          <cell r="A906">
            <v>12620875</v>
          </cell>
          <cell r="B906" t="str">
            <v>MARTINEZ SUAREZ OMAR ALFONSO</v>
          </cell>
          <cell r="C906" t="str">
            <v>Santa Bárbara De Pinto (Mag)</v>
          </cell>
          <cell r="D906">
            <v>400262903</v>
          </cell>
          <cell r="E906" t="str">
            <v>Santa Marta (Mag)</v>
          </cell>
          <cell r="F906" t="str">
            <v>BANCO POPULAR S.A.</v>
          </cell>
          <cell r="G906" t="str">
            <v>AHORROS</v>
          </cell>
        </row>
        <row r="907">
          <cell r="A907">
            <v>12622849</v>
          </cell>
          <cell r="B907" t="str">
            <v>CAMARGO ANCHILA DAVID SEGUNDO</v>
          </cell>
          <cell r="C907" t="str">
            <v>Santa Bárbara De Pinto (Mag)</v>
          </cell>
          <cell r="D907">
            <v>400141859</v>
          </cell>
          <cell r="E907" t="str">
            <v>Santa Bárbara De Pinto (Mag)</v>
          </cell>
          <cell r="F907" t="str">
            <v>BANCO POPULAR S.A.</v>
          </cell>
          <cell r="G907" t="str">
            <v>AHORROS</v>
          </cell>
        </row>
        <row r="908">
          <cell r="A908">
            <v>12627233</v>
          </cell>
          <cell r="B908" t="str">
            <v>CAMPO MIRANDA ADRIAN ALBERTO</v>
          </cell>
          <cell r="C908" t="str">
            <v>Sabanas De San Angel (Mag)</v>
          </cell>
          <cell r="D908">
            <v>400233086</v>
          </cell>
          <cell r="E908" t="str">
            <v>Santa Marta (Mag)</v>
          </cell>
          <cell r="F908" t="str">
            <v>BANCO POPULAR S.A.</v>
          </cell>
          <cell r="G908" t="str">
            <v>AHORROS</v>
          </cell>
        </row>
        <row r="909">
          <cell r="A909">
            <v>12628215</v>
          </cell>
          <cell r="B909" t="str">
            <v>SIMANCA GOMEZ ISAIDY DE JESUS</v>
          </cell>
          <cell r="C909" t="str">
            <v>Zona Bananera (Mag)</v>
          </cell>
          <cell r="D909">
            <v>230400255618</v>
          </cell>
          <cell r="E909" t="str">
            <v>Santa Marta (Mag)</v>
          </cell>
          <cell r="F909" t="str">
            <v>BANCO POPULAR S.A.</v>
          </cell>
          <cell r="G909" t="str">
            <v>AHORROS</v>
          </cell>
        </row>
        <row r="910">
          <cell r="A910">
            <v>12630490</v>
          </cell>
          <cell r="B910" t="str">
            <v>TORRES BRODMEIER JOSE JOAQUIN</v>
          </cell>
          <cell r="C910" t="str">
            <v>Puebloviejo (Mag)</v>
          </cell>
          <cell r="D910">
            <v>400121513</v>
          </cell>
          <cell r="E910" t="str">
            <v>Piji#O Del Carmen (Mag)</v>
          </cell>
          <cell r="F910" t="str">
            <v>BANCO POPULAR S.A.</v>
          </cell>
          <cell r="G910" t="str">
            <v>AHORROS</v>
          </cell>
        </row>
        <row r="911">
          <cell r="A911">
            <v>12630582</v>
          </cell>
          <cell r="B911" t="str">
            <v>MORA CARRILLO ALEXANDER JOSE</v>
          </cell>
          <cell r="C911" t="str">
            <v>Zona Bananera (Mag)</v>
          </cell>
          <cell r="D911">
            <v>230400234647</v>
          </cell>
          <cell r="E911" t="str">
            <v>Santa Marta (Mag)</v>
          </cell>
          <cell r="F911" t="str">
            <v>BANCO POPULAR S.A.</v>
          </cell>
          <cell r="G911" t="str">
            <v>AHORROS</v>
          </cell>
        </row>
        <row r="912">
          <cell r="A912">
            <v>12631325</v>
          </cell>
          <cell r="B912" t="str">
            <v>PABON PAZ YAMITH IVAN</v>
          </cell>
          <cell r="C912" t="str">
            <v>Santa Bárbara De Pinto (Mag)</v>
          </cell>
          <cell r="D912">
            <v>400119939</v>
          </cell>
          <cell r="E912" t="str">
            <v>Santa Bárbara De Pinto (Mag)</v>
          </cell>
          <cell r="F912" t="str">
            <v>BANCO POPULAR S.A.</v>
          </cell>
          <cell r="G912" t="str">
            <v>AHORROS</v>
          </cell>
        </row>
        <row r="913">
          <cell r="A913">
            <v>12631592</v>
          </cell>
          <cell r="B913" t="str">
            <v>ECHEVERRIA FRAGOZO TONYS DAVID</v>
          </cell>
          <cell r="C913" t="str">
            <v>Chivolo (Mag)</v>
          </cell>
          <cell r="D913">
            <v>400210662</v>
          </cell>
          <cell r="E913" t="str">
            <v>Santa Marta (Mag)</v>
          </cell>
          <cell r="F913" t="str">
            <v>BANCO POPULAR S.A.</v>
          </cell>
          <cell r="G913" t="str">
            <v>AHORROS</v>
          </cell>
        </row>
        <row r="914">
          <cell r="A914">
            <v>12632050</v>
          </cell>
          <cell r="B914" t="str">
            <v>URUETA MAESTRE ROBERT ENRIQUE</v>
          </cell>
          <cell r="C914" t="str">
            <v>Zona Bananera (Mag)</v>
          </cell>
          <cell r="D914">
            <v>400142543</v>
          </cell>
          <cell r="E914" t="str">
            <v>Santa Bárbara De Pinto (Mag)</v>
          </cell>
          <cell r="F914" t="str">
            <v>BANCO POPULAR S.A.</v>
          </cell>
          <cell r="G914" t="str">
            <v>AHORROS</v>
          </cell>
        </row>
        <row r="915">
          <cell r="A915">
            <v>12632757</v>
          </cell>
          <cell r="B915" t="str">
            <v>GUERRA PEDROZA HUMBERTO DE JESUS</v>
          </cell>
          <cell r="C915" t="str">
            <v>Zona Bananera (Mag)</v>
          </cell>
          <cell r="D915">
            <v>400261376</v>
          </cell>
          <cell r="E915" t="str">
            <v>Santa Marta (Mag)</v>
          </cell>
          <cell r="F915" t="str">
            <v>BANCO POPULAR S.A.</v>
          </cell>
          <cell r="G915" t="str">
            <v>AHORROS</v>
          </cell>
        </row>
        <row r="916">
          <cell r="A916">
            <v>12635835</v>
          </cell>
          <cell r="B916" t="str">
            <v>HENRIQUEZ ROJAS HERNAN SEGUNDO</v>
          </cell>
          <cell r="C916" t="str">
            <v>Zona Bananera (Mag)</v>
          </cell>
          <cell r="D916">
            <v>400263596</v>
          </cell>
          <cell r="E916" t="str">
            <v>Santa Marta (Mag)</v>
          </cell>
          <cell r="F916" t="str">
            <v>BANCO POPULAR S.A.</v>
          </cell>
          <cell r="G916" t="str">
            <v>AHORROS</v>
          </cell>
        </row>
        <row r="917">
          <cell r="A917">
            <v>12635894</v>
          </cell>
          <cell r="B917" t="str">
            <v>DE LA HOZ ESCORCIA CARLOS ALFONSO</v>
          </cell>
          <cell r="C917" t="str">
            <v>Santa Bárbara De Pinto (Mag)</v>
          </cell>
          <cell r="D917">
            <v>400120895</v>
          </cell>
          <cell r="E917" t="str">
            <v>Santa Bárbara De Pinto (Mag)</v>
          </cell>
          <cell r="F917" t="str">
            <v>BANCO POPULAR S.A.</v>
          </cell>
          <cell r="G917" t="str">
            <v>AHORROS</v>
          </cell>
        </row>
        <row r="918">
          <cell r="A918">
            <v>12636901</v>
          </cell>
          <cell r="B918" t="str">
            <v>SANTRICH BOLAÑO DEIBER LEONEL</v>
          </cell>
          <cell r="C918" t="str">
            <v>Zona Bananera (Mag)</v>
          </cell>
          <cell r="D918">
            <v>230400329355</v>
          </cell>
          <cell r="E918" t="str">
            <v>Santa Marta (Mag)</v>
          </cell>
          <cell r="F918" t="str">
            <v>BANCO POPULAR S.A.</v>
          </cell>
          <cell r="G918" t="str">
            <v>AHORROS</v>
          </cell>
        </row>
        <row r="919">
          <cell r="A919">
            <v>12637022</v>
          </cell>
          <cell r="B919" t="str">
            <v>DE SOLAS MARQUEZ RAUL CESAR</v>
          </cell>
          <cell r="C919" t="str">
            <v>Zapayán (Mag)</v>
          </cell>
          <cell r="D919">
            <v>400232989</v>
          </cell>
          <cell r="E919" t="str">
            <v>Santa Marta (Mag)</v>
          </cell>
          <cell r="F919" t="str">
            <v>BANCO POPULAR S.A.</v>
          </cell>
          <cell r="G919" t="str">
            <v>AHORROS</v>
          </cell>
        </row>
        <row r="920">
          <cell r="A920">
            <v>12646241</v>
          </cell>
          <cell r="B920" t="str">
            <v>HERNANDEZ MEZA JAIDER LORENZO</v>
          </cell>
          <cell r="C920" t="str">
            <v>San Sebastian De Buenavista (M</v>
          </cell>
          <cell r="D920">
            <v>300116183</v>
          </cell>
          <cell r="E920" t="str">
            <v>Santa Marta (Mag)</v>
          </cell>
          <cell r="F920" t="str">
            <v>BANCO POPULAR S.A.</v>
          </cell>
          <cell r="G920" t="str">
            <v>AHORROS</v>
          </cell>
        </row>
        <row r="921">
          <cell r="A921">
            <v>13720925</v>
          </cell>
          <cell r="B921" t="str">
            <v>RESTREPO QUINTERO OSCAR ARTURO</v>
          </cell>
          <cell r="C921" t="str">
            <v>El Banco (Mag)</v>
          </cell>
          <cell r="D921">
            <v>240120766</v>
          </cell>
          <cell r="E921" t="str">
            <v>Santa Bárbara De Pinto (Mag)</v>
          </cell>
          <cell r="F921" t="str">
            <v>BANCO POPULAR S.A.</v>
          </cell>
          <cell r="G921" t="str">
            <v>AHORROS</v>
          </cell>
        </row>
        <row r="922">
          <cell r="A922">
            <v>15019827</v>
          </cell>
          <cell r="B922" t="str">
            <v>RODRIGUEZ MORON WILMAN RAFAEL</v>
          </cell>
          <cell r="C922" t="str">
            <v>Sitionuevo (Mag)</v>
          </cell>
          <cell r="D922">
            <v>220601769</v>
          </cell>
          <cell r="E922" t="str">
            <v>Santa Marta (Mag)</v>
          </cell>
          <cell r="F922" t="str">
            <v>BANCO POPULAR S.A.</v>
          </cell>
          <cell r="G922" t="str">
            <v>AHORROS</v>
          </cell>
        </row>
        <row r="923">
          <cell r="A923">
            <v>15171821</v>
          </cell>
          <cell r="B923" t="str">
            <v>IZQUIERDO CHAPARRO BIENVENIDO</v>
          </cell>
          <cell r="C923" t="str">
            <v>Aracataca (Mag)</v>
          </cell>
          <cell r="D923">
            <v>210300060159</v>
          </cell>
          <cell r="E923" t="str">
            <v>Santa Marta (Mag)</v>
          </cell>
          <cell r="F923" t="str">
            <v>BANCO POPULAR S.A.</v>
          </cell>
          <cell r="G923" t="str">
            <v>AHORROS</v>
          </cell>
        </row>
        <row r="924">
          <cell r="A924">
            <v>15307478</v>
          </cell>
          <cell r="B924" t="str">
            <v>LARA LOPEZ HERY JOSE</v>
          </cell>
          <cell r="C924" t="str">
            <v>Piji#O Del Carmen (Mag)</v>
          </cell>
          <cell r="D924">
            <v>240102871</v>
          </cell>
          <cell r="E924" t="str">
            <v>Santa Marta (Mag)</v>
          </cell>
          <cell r="F924" t="str">
            <v>BANCO POPULAR S.A.</v>
          </cell>
          <cell r="G924" t="str">
            <v>AHORROS</v>
          </cell>
        </row>
        <row r="925">
          <cell r="A925">
            <v>16938687</v>
          </cell>
          <cell r="B925" t="str">
            <v>JARAMILLO SANDOVAL JHON ALEXANDER</v>
          </cell>
          <cell r="C925" t="str">
            <v>Concordia (Mag)</v>
          </cell>
          <cell r="D925">
            <v>230604000232</v>
          </cell>
          <cell r="E925" t="str">
            <v>Barranquilla (Atl)</v>
          </cell>
          <cell r="F925" t="str">
            <v>BANCO POPULAR S.A.</v>
          </cell>
          <cell r="G925" t="str">
            <v>AHORROS</v>
          </cell>
        </row>
        <row r="926">
          <cell r="A926">
            <v>17806584</v>
          </cell>
          <cell r="B926" t="str">
            <v>ROCHA ARIAS LUIS ANTONIO</v>
          </cell>
          <cell r="C926" t="str">
            <v>Piji#O Del Carmen (Mag)</v>
          </cell>
          <cell r="D926">
            <v>240100446</v>
          </cell>
          <cell r="E926" t="str">
            <v>Santa Marta (Mag)</v>
          </cell>
          <cell r="F926" t="str">
            <v>BANCO POPULAR S.A.</v>
          </cell>
          <cell r="G926" t="str">
            <v>AHORROS</v>
          </cell>
        </row>
        <row r="927">
          <cell r="A927">
            <v>18966366</v>
          </cell>
          <cell r="B927" t="str">
            <v>MORALES COGOLLO ADELFO</v>
          </cell>
          <cell r="C927" t="str">
            <v>San Zenon (Mag)</v>
          </cell>
          <cell r="D927">
            <v>240095745</v>
          </cell>
          <cell r="E927" t="str">
            <v>Santa Marta (Mag)</v>
          </cell>
          <cell r="F927" t="str">
            <v>BANCO POPULAR S.A.</v>
          </cell>
          <cell r="G927" t="str">
            <v>AHORROS</v>
          </cell>
        </row>
        <row r="928">
          <cell r="A928">
            <v>19244658</v>
          </cell>
          <cell r="B928" t="str">
            <v>BERDUGO ZUÑIGA MARTIN ALFONSO</v>
          </cell>
          <cell r="C928" t="str">
            <v>Zona Bananera (Mag)</v>
          </cell>
          <cell r="D928">
            <v>400121646</v>
          </cell>
          <cell r="E928" t="str">
            <v>Piji#O Del Carmen (Mag)</v>
          </cell>
          <cell r="F928" t="str">
            <v>BANCO POPULAR S.A.</v>
          </cell>
          <cell r="G928" t="str">
            <v>AHORROS</v>
          </cell>
        </row>
        <row r="929">
          <cell r="A929">
            <v>19510462</v>
          </cell>
          <cell r="B929" t="str">
            <v>CUELLO SAUMETH NARCIZO ALFONSO</v>
          </cell>
          <cell r="C929" t="str">
            <v>Sabanas De San Angel (Mag)</v>
          </cell>
          <cell r="D929">
            <v>230400172102</v>
          </cell>
          <cell r="E929" t="str">
            <v>Santa Marta (Mag)</v>
          </cell>
          <cell r="F929" t="str">
            <v>BANCO POPULAR S.A.</v>
          </cell>
          <cell r="G929" t="str">
            <v>AHORROS</v>
          </cell>
        </row>
        <row r="930">
          <cell r="A930">
            <v>19517023</v>
          </cell>
          <cell r="B930" t="str">
            <v>VARELA DOMINGUEZ MEYER FRANCISCO</v>
          </cell>
          <cell r="C930" t="str">
            <v>El Pi#On (Mag)</v>
          </cell>
          <cell r="D930">
            <v>400137808</v>
          </cell>
          <cell r="E930" t="str">
            <v>El Pi#On (Mag)</v>
          </cell>
          <cell r="F930" t="str">
            <v>BANCO POPULAR S.A.</v>
          </cell>
          <cell r="G930" t="str">
            <v>AHORROS</v>
          </cell>
        </row>
        <row r="931">
          <cell r="A931">
            <v>19562066</v>
          </cell>
          <cell r="B931" t="str">
            <v>BARRIOS HERNANDEZ FIDEDID</v>
          </cell>
          <cell r="C931" t="str">
            <v>El Reten (Mag)</v>
          </cell>
          <cell r="D931">
            <v>230400172235</v>
          </cell>
          <cell r="E931" t="str">
            <v>Santa Marta (Mag)</v>
          </cell>
          <cell r="F931" t="str">
            <v>BANCO POPULAR S.A.</v>
          </cell>
          <cell r="G931" t="str">
            <v>AHORROS</v>
          </cell>
        </row>
        <row r="932">
          <cell r="A932">
            <v>19562150</v>
          </cell>
          <cell r="B932" t="str">
            <v>GARCIA VILORIA ALVARO ENRIQUE</v>
          </cell>
          <cell r="C932" t="str">
            <v>El Reten (Mag)</v>
          </cell>
          <cell r="D932">
            <v>400259198</v>
          </cell>
          <cell r="E932" t="str">
            <v>Santa Marta (Mag)</v>
          </cell>
          <cell r="F932" t="str">
            <v>BANCO POPULAR S.A.</v>
          </cell>
          <cell r="G932" t="str">
            <v>AHORROS</v>
          </cell>
        </row>
        <row r="933">
          <cell r="A933">
            <v>19562638</v>
          </cell>
          <cell r="B933" t="str">
            <v>VASQUEZ ROJANO WILMER ALFONSO</v>
          </cell>
          <cell r="C933" t="str">
            <v>Santa Bárbara De Pinto (Mag)</v>
          </cell>
          <cell r="D933">
            <v>400259271</v>
          </cell>
          <cell r="E933" t="str">
            <v>Santa Marta (Mag)</v>
          </cell>
          <cell r="F933" t="str">
            <v>BANCO POPULAR S.A.</v>
          </cell>
          <cell r="G933" t="str">
            <v>AHORROS</v>
          </cell>
        </row>
        <row r="934">
          <cell r="A934">
            <v>19565127</v>
          </cell>
          <cell r="B934" t="str">
            <v>ACUÑA PEREA DAVID</v>
          </cell>
          <cell r="C934" t="str">
            <v>Zapayán (Mag)</v>
          </cell>
          <cell r="D934">
            <v>220606768</v>
          </cell>
          <cell r="E934" t="str">
            <v>Santa Marta (Mag)</v>
          </cell>
          <cell r="F934" t="str">
            <v>BANCO POPULAR S.A.</v>
          </cell>
          <cell r="G934" t="str">
            <v>AHORROS</v>
          </cell>
        </row>
        <row r="935">
          <cell r="A935">
            <v>19565454</v>
          </cell>
          <cell r="B935" t="str">
            <v>SALGADO GOMEZ DARLIN RAFAEL</v>
          </cell>
          <cell r="C935" t="str">
            <v>Zapayán (Mag)</v>
          </cell>
          <cell r="D935">
            <v>220041826</v>
          </cell>
          <cell r="E935" t="str">
            <v>Santa Marta (Mag)</v>
          </cell>
          <cell r="F935" t="str">
            <v>BANCO POPULAR S.A.</v>
          </cell>
          <cell r="G935" t="str">
            <v>AHORROS</v>
          </cell>
        </row>
        <row r="936">
          <cell r="A936">
            <v>19565488</v>
          </cell>
          <cell r="B936" t="str">
            <v>SALGADO JIMENEZ CRISTIAN RAFAEL</v>
          </cell>
          <cell r="C936" t="str">
            <v>Zapayán (Mag)</v>
          </cell>
          <cell r="D936">
            <v>220606792</v>
          </cell>
          <cell r="E936" t="str">
            <v>Santa Marta (Mag)</v>
          </cell>
          <cell r="F936" t="str">
            <v>BANCO POPULAR S.A.</v>
          </cell>
          <cell r="G936" t="str">
            <v>AHORROS</v>
          </cell>
        </row>
        <row r="937">
          <cell r="A937">
            <v>19565520</v>
          </cell>
          <cell r="B937" t="str">
            <v>VILLA COLON WALTER JOSE</v>
          </cell>
          <cell r="C937" t="str">
            <v>Zapayán (Mag)</v>
          </cell>
          <cell r="D937">
            <v>220606743</v>
          </cell>
          <cell r="E937" t="str">
            <v>Santa Marta (Mag)</v>
          </cell>
          <cell r="F937" t="str">
            <v>BANCO POPULAR S.A.</v>
          </cell>
          <cell r="G937" t="str">
            <v>AHORROS</v>
          </cell>
        </row>
        <row r="938">
          <cell r="A938">
            <v>19586649</v>
          </cell>
          <cell r="B938" t="str">
            <v>RETAMOZO ORELLANO JUAN DE DIOS</v>
          </cell>
          <cell r="C938" t="str">
            <v>Santa Ana (Mag)</v>
          </cell>
          <cell r="D938">
            <v>400233102</v>
          </cell>
          <cell r="E938" t="str">
            <v>Santa Marta (Mag)</v>
          </cell>
          <cell r="F938" t="str">
            <v>BANCO POPULAR S.A.</v>
          </cell>
          <cell r="G938" t="str">
            <v>AHORROS</v>
          </cell>
        </row>
        <row r="939">
          <cell r="A939">
            <v>19589405</v>
          </cell>
          <cell r="B939" t="str">
            <v>DE LA CRUZ CASTRO CESAR AUGUSTO</v>
          </cell>
          <cell r="C939" t="str">
            <v>Fundacion (Mag)</v>
          </cell>
          <cell r="D939">
            <v>400123592</v>
          </cell>
          <cell r="E939" t="str">
            <v>Santa Marta (Mag)</v>
          </cell>
          <cell r="F939" t="str">
            <v>BANCO POPULAR S.A.</v>
          </cell>
          <cell r="G939" t="str">
            <v>AHORROS</v>
          </cell>
        </row>
        <row r="940">
          <cell r="A940">
            <v>19590977</v>
          </cell>
          <cell r="B940" t="str">
            <v>MERCADO SAN JUAN HERNANDO SEGUNDO</v>
          </cell>
          <cell r="C940" t="str">
            <v>Fundacion (Mag)</v>
          </cell>
          <cell r="D940">
            <v>400126371</v>
          </cell>
          <cell r="E940" t="str">
            <v>Santa Marta (Mag)</v>
          </cell>
          <cell r="F940" t="str">
            <v>BANCO POPULAR S.A.</v>
          </cell>
          <cell r="G940" t="str">
            <v>AHORROS</v>
          </cell>
        </row>
        <row r="941">
          <cell r="A941">
            <v>19591855</v>
          </cell>
          <cell r="B941" t="str">
            <v>IBARGUEN BOLAÑO WILLIAM MOISES</v>
          </cell>
          <cell r="C941" t="str">
            <v>Sabanas De San Angel (Mag)</v>
          </cell>
          <cell r="D941">
            <v>400170007</v>
          </cell>
          <cell r="E941" t="str">
            <v>Santa Marta (Mag)</v>
          </cell>
          <cell r="F941" t="str">
            <v>BANCO POPULAR S.A.</v>
          </cell>
          <cell r="G941" t="str">
            <v>AHORROS</v>
          </cell>
        </row>
        <row r="942">
          <cell r="A942">
            <v>19592141</v>
          </cell>
          <cell r="B942" t="str">
            <v>DE LA CRUZ DIAZ WILFRIDO RAFAEL</v>
          </cell>
          <cell r="C942" t="str">
            <v>Aracataca (Mag)</v>
          </cell>
          <cell r="D942">
            <v>400148763</v>
          </cell>
          <cell r="E942" t="str">
            <v>Santa Marta (Mag)</v>
          </cell>
          <cell r="F942" t="str">
            <v>BANCO POPULAR S.A.</v>
          </cell>
          <cell r="G942" t="str">
            <v>AHORROS</v>
          </cell>
        </row>
        <row r="943">
          <cell r="A943">
            <v>19593442</v>
          </cell>
          <cell r="B943" t="str">
            <v>DIAZ CARRILLO OSCAR ENRIQUE</v>
          </cell>
          <cell r="C943" t="str">
            <v>Sabanas De San Angel (Mag)</v>
          </cell>
          <cell r="D943">
            <v>400122578</v>
          </cell>
          <cell r="E943" t="str">
            <v>Santa Marta (Mag)</v>
          </cell>
          <cell r="F943" t="str">
            <v>BANCO POPULAR S.A.</v>
          </cell>
          <cell r="G943" t="str">
            <v>AHORROS</v>
          </cell>
        </row>
        <row r="944">
          <cell r="A944">
            <v>19595504</v>
          </cell>
          <cell r="B944" t="str">
            <v>REYES VEGA JAIRO LUIS</v>
          </cell>
          <cell r="C944" t="str">
            <v>El Reten (Mag)</v>
          </cell>
          <cell r="D944">
            <v>400262549</v>
          </cell>
          <cell r="E944" t="str">
            <v>Santa Marta (Mag)</v>
          </cell>
          <cell r="F944" t="str">
            <v>BANCO POPULAR S.A.</v>
          </cell>
          <cell r="G944" t="str">
            <v>AHORROS</v>
          </cell>
        </row>
        <row r="945">
          <cell r="A945">
            <v>19596669</v>
          </cell>
          <cell r="B945" t="str">
            <v>CHAMORRO MEZA JOSE EUGENIO</v>
          </cell>
          <cell r="C945" t="str">
            <v>Sabanas De San Angel (Mag)</v>
          </cell>
          <cell r="D945">
            <v>400149860</v>
          </cell>
          <cell r="E945" t="str">
            <v>Santa Marta (Mag)</v>
          </cell>
          <cell r="F945" t="str">
            <v>BANCO POPULAR S.A.</v>
          </cell>
          <cell r="G945" t="str">
            <v>AHORROS</v>
          </cell>
        </row>
        <row r="946">
          <cell r="A946">
            <v>19603314</v>
          </cell>
          <cell r="B946" t="str">
            <v>NIÑO TORRES GONZALO</v>
          </cell>
          <cell r="C946" t="str">
            <v>Fundacion (Mag)</v>
          </cell>
          <cell r="D946">
            <v>400187886</v>
          </cell>
          <cell r="E946" t="str">
            <v>Santa Marta (Mag)</v>
          </cell>
          <cell r="F946" t="str">
            <v>BANCO POPULAR S.A.</v>
          </cell>
          <cell r="G946" t="str">
            <v>AHORROS</v>
          </cell>
        </row>
        <row r="947">
          <cell r="A947">
            <v>19612542</v>
          </cell>
          <cell r="B947" t="str">
            <v>ALVAREZ SANTIAGO ABEL ENRIQUE</v>
          </cell>
          <cell r="C947" t="str">
            <v>Aracataca (Mag)</v>
          </cell>
          <cell r="D947">
            <v>400223509</v>
          </cell>
          <cell r="E947" t="str">
            <v>Santa Marta (Mag)</v>
          </cell>
          <cell r="F947" t="str">
            <v>BANCO POPULAR S.A.</v>
          </cell>
          <cell r="G947" t="str">
            <v>AHORROS</v>
          </cell>
        </row>
        <row r="948">
          <cell r="A948">
            <v>19614351</v>
          </cell>
          <cell r="B948" t="str">
            <v>NAVARRO ROMERO DAIRO ENRIQUE</v>
          </cell>
          <cell r="C948" t="str">
            <v>Fundacion (Mag)</v>
          </cell>
          <cell r="D948">
            <v>230400346771</v>
          </cell>
          <cell r="E948" t="str">
            <v>Santa Marta (Mag)</v>
          </cell>
          <cell r="F948" t="str">
            <v>BANCO POPULAR S.A.</v>
          </cell>
          <cell r="G948" t="str">
            <v>AHORROS</v>
          </cell>
        </row>
        <row r="949">
          <cell r="A949">
            <v>19615379</v>
          </cell>
          <cell r="B949" t="str">
            <v>GARCIA MARTINEZ FRAY ALEXANDER</v>
          </cell>
          <cell r="C949" t="str">
            <v>Aracataca (Mag)</v>
          </cell>
          <cell r="D949">
            <v>400217113</v>
          </cell>
          <cell r="E949" t="str">
            <v>Santa Marta (Mag)</v>
          </cell>
          <cell r="F949" t="str">
            <v>BANCO POPULAR S.A.</v>
          </cell>
          <cell r="G949" t="str">
            <v>AHORROS</v>
          </cell>
        </row>
        <row r="950">
          <cell r="A950">
            <v>19619185</v>
          </cell>
          <cell r="B950" t="str">
            <v>MEJIA MORENO YEINER JOSE</v>
          </cell>
          <cell r="C950" t="str">
            <v>Aracataca (Mag)</v>
          </cell>
          <cell r="D950">
            <v>400123451</v>
          </cell>
          <cell r="E950" t="str">
            <v>Santa Marta (Mag)</v>
          </cell>
          <cell r="F950" t="str">
            <v>BANCO POPULAR S.A.</v>
          </cell>
          <cell r="G950" t="str">
            <v>AHORROS</v>
          </cell>
        </row>
        <row r="951">
          <cell r="A951">
            <v>19708211</v>
          </cell>
          <cell r="B951" t="str">
            <v>VARELA DE LA HOZ CRISTIAN JAVIER</v>
          </cell>
          <cell r="C951" t="str">
            <v>Sabanas De San Angel (Mag)</v>
          </cell>
          <cell r="D951">
            <v>400153912</v>
          </cell>
          <cell r="E951" t="str">
            <v>Santa Marta (Mag)</v>
          </cell>
          <cell r="F951" t="str">
            <v>BANCO POPULAR S.A.</v>
          </cell>
          <cell r="G951" t="str">
            <v>AHORROS</v>
          </cell>
        </row>
        <row r="952">
          <cell r="A952">
            <v>19767220</v>
          </cell>
          <cell r="B952" t="str">
            <v>MARTINEZ GARCIA YAMIR</v>
          </cell>
          <cell r="C952" t="str">
            <v>San Zenon (Mag)</v>
          </cell>
          <cell r="D952">
            <v>230240169615</v>
          </cell>
          <cell r="E952" t="str">
            <v>Mompos (Bol)</v>
          </cell>
          <cell r="F952" t="str">
            <v>BANCO POPULAR S.A.</v>
          </cell>
          <cell r="G952" t="str">
            <v>AHORROS</v>
          </cell>
        </row>
        <row r="953">
          <cell r="A953">
            <v>19767285</v>
          </cell>
          <cell r="B953" t="str">
            <v>HERRERA FONSECA FERNANDO</v>
          </cell>
          <cell r="C953" t="str">
            <v>San Zenon (Mag)</v>
          </cell>
          <cell r="D953">
            <v>240137893</v>
          </cell>
          <cell r="E953" t="str">
            <v>Mompos (Bol)</v>
          </cell>
          <cell r="F953" t="str">
            <v>BANCO POPULAR S.A.</v>
          </cell>
          <cell r="G953" t="str">
            <v>AHORROS</v>
          </cell>
        </row>
        <row r="954">
          <cell r="A954">
            <v>19774527</v>
          </cell>
          <cell r="B954" t="str">
            <v>RUIZ GARCIA AROLDO</v>
          </cell>
          <cell r="C954" t="str">
            <v>Santa Bárbara De Pinto (Mag)</v>
          </cell>
          <cell r="D954">
            <v>240107409</v>
          </cell>
          <cell r="E954" t="str">
            <v>Santa Bárbara De Pinto (Mag)</v>
          </cell>
          <cell r="F954" t="str">
            <v>BANCO POPULAR S.A.</v>
          </cell>
          <cell r="G954" t="str">
            <v>AHORROS</v>
          </cell>
        </row>
        <row r="955">
          <cell r="A955">
            <v>22402075</v>
          </cell>
          <cell r="B955" t="str">
            <v>ARIZA SOLANO DALGYS TERESA</v>
          </cell>
          <cell r="C955" t="str">
            <v>Sitionuevo (Mag)</v>
          </cell>
          <cell r="D955">
            <v>220601926</v>
          </cell>
          <cell r="E955" t="str">
            <v>Santa Marta (Mag)</v>
          </cell>
          <cell r="F955" t="str">
            <v>BANCO POPULAR S.A.</v>
          </cell>
          <cell r="G955" t="str">
            <v>AHORROS</v>
          </cell>
        </row>
        <row r="956">
          <cell r="A956">
            <v>22408078</v>
          </cell>
          <cell r="B956" t="str">
            <v>LARA DE MANJARRES CARMEN ROSA</v>
          </cell>
          <cell r="C956" t="str">
            <v>Remolino (Mag)</v>
          </cell>
          <cell r="D956">
            <v>220604086</v>
          </cell>
          <cell r="E956" t="str">
            <v>Santa Marta (Mag)</v>
          </cell>
          <cell r="F956" t="str">
            <v>BANCO POPULAR S.A.</v>
          </cell>
          <cell r="G956" t="str">
            <v>AHORROS</v>
          </cell>
        </row>
        <row r="957">
          <cell r="A957">
            <v>22412058</v>
          </cell>
          <cell r="B957" t="str">
            <v>PARRA SUAREZ MAGALY JUDITH</v>
          </cell>
          <cell r="C957" t="str">
            <v>Sitionuevo (Mag)</v>
          </cell>
          <cell r="D957">
            <v>220601918</v>
          </cell>
          <cell r="E957" t="str">
            <v>Santa Marta (Mag)</v>
          </cell>
          <cell r="F957" t="str">
            <v>BANCO POPULAR S.A.</v>
          </cell>
          <cell r="G957" t="str">
            <v>AHORROS</v>
          </cell>
        </row>
        <row r="958">
          <cell r="A958">
            <v>22412335</v>
          </cell>
          <cell r="B958" t="str">
            <v>REALES PALMERA SONIA ROSA</v>
          </cell>
          <cell r="C958" t="str">
            <v>El Pi#On (Mag)</v>
          </cell>
          <cell r="D958">
            <v>220042196</v>
          </cell>
          <cell r="E958" t="str">
            <v>Santa Marta (Mag)</v>
          </cell>
          <cell r="F958" t="str">
            <v>BANCO POPULAR S.A.</v>
          </cell>
          <cell r="G958" t="str">
            <v>AHORROS</v>
          </cell>
        </row>
        <row r="959">
          <cell r="A959">
            <v>22412479</v>
          </cell>
          <cell r="B959" t="str">
            <v>OSORIO DE MEDINA ELSY LUZ</v>
          </cell>
          <cell r="C959" t="str">
            <v>Pedraza (Mag)</v>
          </cell>
          <cell r="D959">
            <v>220604268</v>
          </cell>
          <cell r="E959" t="str">
            <v>Santa Marta (Mag)</v>
          </cell>
          <cell r="F959" t="str">
            <v>BANCO POPULAR S.A.</v>
          </cell>
          <cell r="G959" t="str">
            <v>AHORROS</v>
          </cell>
        </row>
        <row r="960">
          <cell r="A960">
            <v>22417048</v>
          </cell>
          <cell r="B960" t="str">
            <v>FONTALVO DE LARA YOMAIRA JOSEFA</v>
          </cell>
          <cell r="C960" t="str">
            <v>Sitionuevo (Mag)</v>
          </cell>
          <cell r="D960">
            <v>685502304</v>
          </cell>
          <cell r="E960" t="str">
            <v>Santa Marta (Mag)</v>
          </cell>
          <cell r="F960" t="str">
            <v>BANCO POPULAR S.A.</v>
          </cell>
          <cell r="G960" t="str">
            <v>AHORROS</v>
          </cell>
        </row>
        <row r="961">
          <cell r="A961">
            <v>22428744</v>
          </cell>
          <cell r="B961" t="str">
            <v>PAVA PICHON SAMIRA STELLA</v>
          </cell>
          <cell r="C961" t="str">
            <v>Santa Ana (Mag)</v>
          </cell>
          <cell r="D961">
            <v>240098939</v>
          </cell>
          <cell r="E961" t="str">
            <v>Santa Marta (Mag)</v>
          </cell>
          <cell r="F961" t="str">
            <v>BANCO POPULAR S.A.</v>
          </cell>
          <cell r="G961" t="str">
            <v>AHORROS</v>
          </cell>
        </row>
        <row r="962">
          <cell r="A962">
            <v>22430956</v>
          </cell>
          <cell r="B962" t="str">
            <v>CARREÑO DE BOLAÑO PIEDAD DE JESUS</v>
          </cell>
          <cell r="C962" t="str">
            <v>Salamina (Mag)</v>
          </cell>
          <cell r="D962">
            <v>220605281</v>
          </cell>
          <cell r="E962" t="str">
            <v>Santa Marta (Mag)</v>
          </cell>
          <cell r="F962" t="str">
            <v>BANCO POPULAR S.A.</v>
          </cell>
          <cell r="G962" t="str">
            <v>AHORROS</v>
          </cell>
        </row>
        <row r="963">
          <cell r="A963">
            <v>22432107</v>
          </cell>
          <cell r="B963" t="str">
            <v>ALFARO DE GOMEZ ENITH DEL CARMEN</v>
          </cell>
          <cell r="C963" t="str">
            <v>Santa Ana (Mag)</v>
          </cell>
          <cell r="D963">
            <v>240096768</v>
          </cell>
          <cell r="E963" t="str">
            <v>Santa Marta (Mag)</v>
          </cell>
          <cell r="F963" t="str">
            <v>BANCO POPULAR S.A.</v>
          </cell>
          <cell r="G963" t="str">
            <v>AHORROS</v>
          </cell>
        </row>
        <row r="964">
          <cell r="A964">
            <v>22435002</v>
          </cell>
          <cell r="B964" t="str">
            <v>ALFARO VIDES ALBANYS DE JESUS</v>
          </cell>
          <cell r="C964" t="str">
            <v>Santa Ana (Mag)</v>
          </cell>
          <cell r="D964">
            <v>240100206</v>
          </cell>
          <cell r="E964" t="str">
            <v>Santa Marta (Mag)</v>
          </cell>
          <cell r="F964" t="str">
            <v>BANCO POPULAR S.A.</v>
          </cell>
          <cell r="G964" t="str">
            <v>AHORROS</v>
          </cell>
        </row>
        <row r="965">
          <cell r="A965">
            <v>22439866</v>
          </cell>
          <cell r="B965" t="str">
            <v>SARMIENTO GRAU CARMEN SOFIA</v>
          </cell>
          <cell r="C965" t="str">
            <v>Remolino (Mag)</v>
          </cell>
          <cell r="D965">
            <v>220605943</v>
          </cell>
          <cell r="E965" t="str">
            <v>Santa Marta (Mag)</v>
          </cell>
          <cell r="F965" t="str">
            <v>BANCO POPULAR S.A.</v>
          </cell>
          <cell r="G965" t="str">
            <v>AHORROS</v>
          </cell>
        </row>
        <row r="966">
          <cell r="A966">
            <v>22443710</v>
          </cell>
          <cell r="B966" t="str">
            <v>HERNANDEZ GUTIERREZ MARBEL ELENA</v>
          </cell>
          <cell r="C966" t="str">
            <v>Sitionuevo (Mag)</v>
          </cell>
          <cell r="D966">
            <v>220603005</v>
          </cell>
          <cell r="E966" t="str">
            <v>Santa Marta (Mag)</v>
          </cell>
          <cell r="F966" t="str">
            <v>BANCO POPULAR S.A.</v>
          </cell>
          <cell r="G966" t="str">
            <v>AHORROS</v>
          </cell>
        </row>
        <row r="967">
          <cell r="A967">
            <v>22446359</v>
          </cell>
          <cell r="B967" t="str">
            <v>MENDOZA MARTINEZ CARMEN ODALIS</v>
          </cell>
          <cell r="C967" t="str">
            <v>Piji#O Del Carmen (Mag)</v>
          </cell>
          <cell r="D967">
            <v>240112086</v>
          </cell>
          <cell r="E967" t="str">
            <v>Santa Marta (Mag)</v>
          </cell>
          <cell r="F967" t="str">
            <v>BANCO POPULAR S.A.</v>
          </cell>
          <cell r="G967" t="str">
            <v>AHORROS</v>
          </cell>
        </row>
        <row r="968">
          <cell r="A968">
            <v>22446844</v>
          </cell>
          <cell r="B968" t="str">
            <v>AHUMADA FONTALVO NANCY JUDITH</v>
          </cell>
          <cell r="C968" t="str">
            <v>Sitionuevo (Mag)</v>
          </cell>
          <cell r="D968">
            <v>220034938</v>
          </cell>
          <cell r="E968" t="str">
            <v>Santa Marta (Mag)</v>
          </cell>
          <cell r="F968" t="str">
            <v>BANCO POPULAR S.A.</v>
          </cell>
          <cell r="G968" t="str">
            <v>AHORROS</v>
          </cell>
        </row>
        <row r="969">
          <cell r="A969">
            <v>22448344</v>
          </cell>
          <cell r="B969" t="str">
            <v>GOMEZ LARIOS MONICA ESTHER</v>
          </cell>
          <cell r="C969" t="str">
            <v>Santa Bárbara De Pinto (Mag)</v>
          </cell>
          <cell r="D969">
            <v>220025811</v>
          </cell>
          <cell r="E969" t="str">
            <v>Santa Marta (Mag)</v>
          </cell>
          <cell r="F969" t="str">
            <v>BANCO POPULAR S.A.</v>
          </cell>
          <cell r="G969" t="str">
            <v>AHORROS</v>
          </cell>
        </row>
        <row r="970">
          <cell r="A970">
            <v>22448646</v>
          </cell>
          <cell r="B970" t="str">
            <v>MARTINEZ RODRIGUEZ MARIA RAQUEL</v>
          </cell>
          <cell r="C970" t="str">
            <v>Pedraza (Mag)</v>
          </cell>
          <cell r="D970">
            <v>220624829</v>
          </cell>
          <cell r="E970" t="str">
            <v>Santa Marta (Mag)</v>
          </cell>
          <cell r="F970" t="str">
            <v>BANCO POPULAR S.A.</v>
          </cell>
          <cell r="G970" t="str">
            <v>AHORROS</v>
          </cell>
        </row>
        <row r="971">
          <cell r="A971">
            <v>22453850</v>
          </cell>
          <cell r="B971" t="str">
            <v>ALMANZA MONTERO OMAIRA EDITH</v>
          </cell>
          <cell r="C971" t="str">
            <v>Pedraza (Mag)</v>
          </cell>
          <cell r="D971">
            <v>220604219</v>
          </cell>
          <cell r="E971" t="str">
            <v>Santa Marta (Mag)</v>
          </cell>
          <cell r="F971" t="str">
            <v>BANCO POPULAR S.A.</v>
          </cell>
          <cell r="G971" t="str">
            <v>AHORROS</v>
          </cell>
        </row>
        <row r="972">
          <cell r="A972">
            <v>22454719</v>
          </cell>
          <cell r="B972" t="str">
            <v>MIRANDA FANDIÑO ALMA LUZ</v>
          </cell>
          <cell r="C972" t="str">
            <v>Sitionuevo (Mag)</v>
          </cell>
          <cell r="D972">
            <v>220603732</v>
          </cell>
          <cell r="E972" t="str">
            <v>Santa Marta (Mag)</v>
          </cell>
          <cell r="F972" t="str">
            <v>BANCO POPULAR S.A.</v>
          </cell>
          <cell r="G972" t="str">
            <v>AHORROS</v>
          </cell>
        </row>
        <row r="973">
          <cell r="A973">
            <v>22459403</v>
          </cell>
          <cell r="B973" t="str">
            <v>RADA BOLIVAR MERCEDES ISABEL</v>
          </cell>
          <cell r="C973" t="str">
            <v>Puebloviejo (Mag)</v>
          </cell>
          <cell r="D973">
            <v>400217048</v>
          </cell>
          <cell r="E973" t="str">
            <v>Santa Marta (Mag)</v>
          </cell>
          <cell r="F973" t="str">
            <v>BANCO POPULAR S.A.</v>
          </cell>
          <cell r="G973" t="str">
            <v>AHORROS</v>
          </cell>
        </row>
        <row r="974">
          <cell r="A974">
            <v>22464121</v>
          </cell>
          <cell r="B974" t="str">
            <v>CAMPO GONZALEZ NOHEMI LUZ</v>
          </cell>
          <cell r="C974" t="str">
            <v>Sitionuevo (Mag)</v>
          </cell>
          <cell r="D974">
            <v>400225066</v>
          </cell>
          <cell r="E974" t="str">
            <v>Santa Marta (Mag)</v>
          </cell>
          <cell r="F974" t="str">
            <v>BANCO POPULAR S.A.</v>
          </cell>
          <cell r="G974" t="str">
            <v>AHORROS</v>
          </cell>
        </row>
        <row r="975">
          <cell r="A975">
            <v>22464213</v>
          </cell>
          <cell r="B975" t="str">
            <v>CERVANTES CARRILLO MARIA CLAUDIA</v>
          </cell>
          <cell r="C975" t="str">
            <v>Zapayán (Mag)</v>
          </cell>
          <cell r="D975">
            <v>220041834</v>
          </cell>
          <cell r="E975" t="str">
            <v>Santa Marta (Mag)</v>
          </cell>
          <cell r="F975" t="str">
            <v>BANCO POPULAR S.A.</v>
          </cell>
          <cell r="G975" t="str">
            <v>AHORROS</v>
          </cell>
        </row>
        <row r="976">
          <cell r="A976">
            <v>22467537</v>
          </cell>
          <cell r="B976" t="str">
            <v>MANGA SARMIENTO KLEMAN OLIVIA</v>
          </cell>
          <cell r="C976" t="str">
            <v>Sitionuevo (Mag)</v>
          </cell>
          <cell r="D976">
            <v>229109012</v>
          </cell>
          <cell r="E976" t="str">
            <v>Santa Marta (Mag)</v>
          </cell>
          <cell r="F976" t="str">
            <v>BANCO POPULAR S.A.</v>
          </cell>
          <cell r="G976" t="str">
            <v>AHORROS</v>
          </cell>
        </row>
        <row r="977">
          <cell r="A977">
            <v>22471984</v>
          </cell>
          <cell r="B977" t="str">
            <v>BARRIOS REALES JUDITH ESTHER</v>
          </cell>
          <cell r="C977" t="str">
            <v>Salamina (Mag)</v>
          </cell>
          <cell r="D977">
            <v>220605752</v>
          </cell>
          <cell r="E977" t="str">
            <v>Santa Marta (Mag)</v>
          </cell>
          <cell r="F977" t="str">
            <v>BANCO POPULAR S.A.</v>
          </cell>
          <cell r="G977" t="str">
            <v>AHORROS</v>
          </cell>
        </row>
        <row r="978">
          <cell r="A978">
            <v>22472003</v>
          </cell>
          <cell r="B978" t="str">
            <v>MARENCO ACOSTA CARMEN AMPARO</v>
          </cell>
          <cell r="C978" t="str">
            <v>El Pi#On (Mag)</v>
          </cell>
          <cell r="D978">
            <v>682020144</v>
          </cell>
          <cell r="E978" t="str">
            <v>El Pi#On (Mag)</v>
          </cell>
          <cell r="F978" t="str">
            <v>BANCO POPULAR S.A.</v>
          </cell>
          <cell r="G978" t="str">
            <v>AHORROS</v>
          </cell>
        </row>
        <row r="979">
          <cell r="A979">
            <v>22472068</v>
          </cell>
          <cell r="B979" t="str">
            <v>REALES PALMERA MIRIAM MARIA</v>
          </cell>
          <cell r="C979" t="str">
            <v>El Pi#On (Mag)</v>
          </cell>
          <cell r="D979">
            <v>220042154</v>
          </cell>
          <cell r="E979" t="str">
            <v>Santa Marta (Mag)</v>
          </cell>
          <cell r="F979" t="str">
            <v>BANCO POPULAR S.A.</v>
          </cell>
          <cell r="G979" t="str">
            <v>AHORROS</v>
          </cell>
        </row>
        <row r="980">
          <cell r="A980">
            <v>22472077</v>
          </cell>
          <cell r="B980" t="str">
            <v>MERCADO PULIDO NOEMI DEL CARMEN</v>
          </cell>
          <cell r="C980" t="str">
            <v>Cerro San Antonio (Mag)</v>
          </cell>
          <cell r="D980">
            <v>220199988</v>
          </cell>
          <cell r="E980" t="str">
            <v>Santa Marta (Mag)</v>
          </cell>
          <cell r="F980" t="str">
            <v>BANCO POPULAR S.A.</v>
          </cell>
          <cell r="G980" t="str">
            <v>AHORROS</v>
          </cell>
        </row>
        <row r="981">
          <cell r="A981">
            <v>22472586</v>
          </cell>
          <cell r="B981" t="str">
            <v>CORREA LEWIS RUTH ESTHER</v>
          </cell>
          <cell r="C981" t="str">
            <v>Sitionuevo (Mag)</v>
          </cell>
          <cell r="D981">
            <v>220602965</v>
          </cell>
          <cell r="E981" t="str">
            <v>Santa Marta (Mag)</v>
          </cell>
          <cell r="F981" t="str">
            <v>BANCO POPULAR S.A.</v>
          </cell>
          <cell r="G981" t="str">
            <v>AHORROS</v>
          </cell>
        </row>
        <row r="982">
          <cell r="A982">
            <v>22476732</v>
          </cell>
          <cell r="B982" t="str">
            <v>RAMOS FERIA IVON MARCELA</v>
          </cell>
          <cell r="C982" t="str">
            <v>Sitionuevo (Mag)</v>
          </cell>
          <cell r="D982">
            <v>220147912</v>
          </cell>
          <cell r="E982" t="str">
            <v>Santa Marta (Mag)</v>
          </cell>
          <cell r="F982" t="str">
            <v>BANCO POPULAR S.A.</v>
          </cell>
          <cell r="G982" t="str">
            <v>AHORROS</v>
          </cell>
        </row>
        <row r="983">
          <cell r="A983">
            <v>22482749</v>
          </cell>
          <cell r="B983" t="str">
            <v>PADILLA PADILLA JUANA MARIA</v>
          </cell>
          <cell r="C983" t="str">
            <v>Zapayán (Mag)</v>
          </cell>
          <cell r="D983">
            <v>220626097</v>
          </cell>
          <cell r="E983" t="str">
            <v>Santa Marta (Mag)</v>
          </cell>
          <cell r="F983" t="str">
            <v>BANCO POPULAR S.A.</v>
          </cell>
          <cell r="G983" t="str">
            <v>AHORROS</v>
          </cell>
        </row>
        <row r="984">
          <cell r="A984">
            <v>22493943</v>
          </cell>
          <cell r="B984" t="str">
            <v>PEREZ MARTINEZ YENNY YOHANA</v>
          </cell>
          <cell r="C984" t="str">
            <v>Sitionuevo (Mag)</v>
          </cell>
          <cell r="D984">
            <v>220180475</v>
          </cell>
          <cell r="E984" t="str">
            <v>Santa Marta (Mag)</v>
          </cell>
          <cell r="F984" t="str">
            <v>BANCO POPULAR S.A.</v>
          </cell>
          <cell r="G984" t="str">
            <v>AHORROS</v>
          </cell>
        </row>
        <row r="985">
          <cell r="A985">
            <v>22523168</v>
          </cell>
          <cell r="B985" t="str">
            <v>PEÑA AROCA ELSY YASMITH</v>
          </cell>
          <cell r="C985" t="str">
            <v>Tenerife (Mag)</v>
          </cell>
          <cell r="D985">
            <v>400222840</v>
          </cell>
          <cell r="E985" t="str">
            <v>Santa Marta (Mag)</v>
          </cell>
          <cell r="F985" t="str">
            <v>BANCO POPULAR S.A.</v>
          </cell>
          <cell r="G985" t="str">
            <v>AHORROS</v>
          </cell>
        </row>
        <row r="986">
          <cell r="A986">
            <v>22530029</v>
          </cell>
          <cell r="B986" t="str">
            <v>RODRIGUEZ MENDOZA BELKIS</v>
          </cell>
          <cell r="C986" t="str">
            <v>Sitionuevo (Mag)</v>
          </cell>
          <cell r="D986">
            <v>220004568</v>
          </cell>
          <cell r="E986" t="str">
            <v>Santa Marta (Mag)</v>
          </cell>
          <cell r="F986" t="str">
            <v>BANCO POPULAR S.A.</v>
          </cell>
          <cell r="G986" t="str">
            <v>AHORROS</v>
          </cell>
        </row>
        <row r="987">
          <cell r="A987">
            <v>22530166</v>
          </cell>
          <cell r="B987" t="str">
            <v>OSORIO ARGOTE RUBY MARIA</v>
          </cell>
          <cell r="C987" t="str">
            <v>Sitionuevo (Mag)</v>
          </cell>
          <cell r="D987">
            <v>220625578</v>
          </cell>
          <cell r="E987" t="str">
            <v>Santa Marta (Mag)</v>
          </cell>
          <cell r="F987" t="str">
            <v>BANCO POPULAR S.A.</v>
          </cell>
          <cell r="G987" t="str">
            <v>AHORROS</v>
          </cell>
        </row>
        <row r="988">
          <cell r="A988">
            <v>22530950</v>
          </cell>
          <cell r="B988" t="str">
            <v>MIER OSORIO ROSNELLYS CANDELARIA</v>
          </cell>
          <cell r="C988" t="str">
            <v>Pedraza (Mag)</v>
          </cell>
          <cell r="D988">
            <v>220604243</v>
          </cell>
          <cell r="E988" t="str">
            <v>Santa Marta (Mag)</v>
          </cell>
          <cell r="F988" t="str">
            <v>BANCO POPULAR S.A.</v>
          </cell>
          <cell r="G988" t="str">
            <v>AHORROS</v>
          </cell>
        </row>
        <row r="989">
          <cell r="A989">
            <v>22536980</v>
          </cell>
          <cell r="B989" t="str">
            <v>BARRANCO MIER INOCENCIA ESTHER</v>
          </cell>
          <cell r="C989" t="str">
            <v>Zapayán (Mag)</v>
          </cell>
          <cell r="D989">
            <v>220606818</v>
          </cell>
          <cell r="E989" t="str">
            <v>Santa Marta (Mag)</v>
          </cell>
          <cell r="F989" t="str">
            <v>BANCO POPULAR S.A.</v>
          </cell>
          <cell r="G989" t="str">
            <v>AHORROS</v>
          </cell>
        </row>
        <row r="990">
          <cell r="A990">
            <v>22537825</v>
          </cell>
          <cell r="B990" t="str">
            <v>VERDOOREN CALVO ISABEL CORNELIA</v>
          </cell>
          <cell r="C990" t="str">
            <v>Pedraza (Mag)</v>
          </cell>
          <cell r="D990">
            <v>220604920</v>
          </cell>
          <cell r="E990" t="str">
            <v>Santa Marta (Mag)</v>
          </cell>
          <cell r="F990" t="str">
            <v>BANCO POPULAR S.A.</v>
          </cell>
          <cell r="G990" t="str">
            <v>AHORROS</v>
          </cell>
        </row>
        <row r="991">
          <cell r="A991">
            <v>22538269</v>
          </cell>
          <cell r="B991" t="str">
            <v>PERTUZ MONTERO MARELYS DEL SOCORRO</v>
          </cell>
          <cell r="C991" t="str">
            <v>Salamina (Mag)</v>
          </cell>
          <cell r="D991">
            <v>220605372</v>
          </cell>
          <cell r="E991" t="str">
            <v>Santa Marta (Mag)</v>
          </cell>
          <cell r="F991" t="str">
            <v>BANCO POPULAR S.A.</v>
          </cell>
          <cell r="G991" t="str">
            <v>AHORROS</v>
          </cell>
        </row>
        <row r="992">
          <cell r="A992">
            <v>22538278</v>
          </cell>
          <cell r="B992" t="str">
            <v>ECHETO MARQUEZ LUZ ELENA</v>
          </cell>
          <cell r="C992" t="str">
            <v>Pedraza (Mag)</v>
          </cell>
          <cell r="D992">
            <v>220603674</v>
          </cell>
          <cell r="E992" t="str">
            <v>Santa Marta (Mag)</v>
          </cell>
          <cell r="F992" t="str">
            <v>BANCO POPULAR S.A.</v>
          </cell>
          <cell r="G992" t="str">
            <v>AHORROS</v>
          </cell>
        </row>
        <row r="993">
          <cell r="A993">
            <v>22548647</v>
          </cell>
          <cell r="B993" t="str">
            <v>SAUMETH BUSTAMANTE DIANA CAROLINA</v>
          </cell>
          <cell r="C993" t="str">
            <v>Sitionuevo (Mag)</v>
          </cell>
          <cell r="D993">
            <v>400148573</v>
          </cell>
          <cell r="E993" t="str">
            <v>Sitionuevo (Mag)</v>
          </cell>
          <cell r="F993" t="str">
            <v>BANCO POPULAR S.A.</v>
          </cell>
          <cell r="G993" t="str">
            <v>AHORROS</v>
          </cell>
        </row>
        <row r="994">
          <cell r="A994">
            <v>22549164</v>
          </cell>
          <cell r="B994" t="str">
            <v>LONDOÑO TERAN LIGIA KARINA</v>
          </cell>
          <cell r="C994" t="str">
            <v>Sitionuevo (Mag)</v>
          </cell>
          <cell r="D994">
            <v>230220191274</v>
          </cell>
          <cell r="E994" t="str">
            <v>Barranquilla (Atl)</v>
          </cell>
          <cell r="F994" t="str">
            <v>BANCO POPULAR S.A.</v>
          </cell>
          <cell r="G994" t="str">
            <v>AHORROS</v>
          </cell>
        </row>
        <row r="995">
          <cell r="A995">
            <v>22550210</v>
          </cell>
          <cell r="B995" t="str">
            <v>POVEDA BLANQUICET YEISMY DEL PILAR</v>
          </cell>
          <cell r="C995" t="str">
            <v>Sitionuevo (Mag)</v>
          </cell>
          <cell r="D995">
            <v>220210389</v>
          </cell>
          <cell r="E995" t="str">
            <v>Santa Marta (Mag)</v>
          </cell>
          <cell r="F995" t="str">
            <v>BANCO POPULAR S.A.</v>
          </cell>
          <cell r="G995" t="str">
            <v>AHORROS</v>
          </cell>
        </row>
        <row r="996">
          <cell r="A996">
            <v>22550691</v>
          </cell>
          <cell r="B996" t="str">
            <v>BARRAZA MARTINEZ SHIRLEY</v>
          </cell>
          <cell r="C996" t="str">
            <v>Zapayán (Mag)</v>
          </cell>
          <cell r="D996">
            <v>220113799</v>
          </cell>
          <cell r="E996" t="str">
            <v>Zapayán (Mag)</v>
          </cell>
          <cell r="F996" t="str">
            <v>BANCO POPULAR S.A.</v>
          </cell>
          <cell r="G996" t="str">
            <v>AHORROS</v>
          </cell>
        </row>
        <row r="997">
          <cell r="A997">
            <v>22580577</v>
          </cell>
          <cell r="B997" t="str">
            <v>DE LA ROSA SUAREZ LILIANA BEATRIZ</v>
          </cell>
          <cell r="C997" t="str">
            <v>Sitionuevo (Mag)</v>
          </cell>
          <cell r="D997">
            <v>220637227</v>
          </cell>
          <cell r="E997" t="str">
            <v>Santa Marta (Mag)</v>
          </cell>
          <cell r="F997" t="str">
            <v>BANCO POPULAR S.A.</v>
          </cell>
          <cell r="G997" t="str">
            <v>AHORROS</v>
          </cell>
        </row>
        <row r="998">
          <cell r="A998">
            <v>22596748</v>
          </cell>
          <cell r="B998" t="str">
            <v>JULIO DE SALAZAR JANETH</v>
          </cell>
          <cell r="C998" t="str">
            <v>Sitionuevo (Mag)</v>
          </cell>
          <cell r="D998">
            <v>220606016</v>
          </cell>
          <cell r="E998" t="str">
            <v>Santa Marta (Mag)</v>
          </cell>
          <cell r="F998" t="str">
            <v>BANCO POPULAR S.A.</v>
          </cell>
          <cell r="G998" t="str">
            <v>AHORROS</v>
          </cell>
        </row>
        <row r="999">
          <cell r="A999">
            <v>22596841</v>
          </cell>
          <cell r="B999" t="str">
            <v>MUÑOZ VEGA MARINA</v>
          </cell>
          <cell r="C999" t="str">
            <v>Sitionuevo (Mag)</v>
          </cell>
          <cell r="D999">
            <v>220603195</v>
          </cell>
          <cell r="E999" t="str">
            <v>Santa Marta (Mag)</v>
          </cell>
          <cell r="F999" t="str">
            <v>BANCO POPULAR S.A.</v>
          </cell>
          <cell r="G999" t="str">
            <v>AHORROS</v>
          </cell>
        </row>
        <row r="1000">
          <cell r="A1000">
            <v>22596903</v>
          </cell>
          <cell r="B1000" t="str">
            <v>TORRENEGRA AVILA NELLY</v>
          </cell>
          <cell r="C1000" t="str">
            <v>Remolino (Mag)</v>
          </cell>
          <cell r="D1000">
            <v>220604540</v>
          </cell>
          <cell r="E1000" t="str">
            <v>Santa Marta (Mag)</v>
          </cell>
          <cell r="F1000" t="str">
            <v>BANCO POPULAR S.A.</v>
          </cell>
          <cell r="G1000" t="str">
            <v>AHORROS</v>
          </cell>
        </row>
        <row r="1001">
          <cell r="A1001">
            <v>22605283</v>
          </cell>
          <cell r="B1001" t="str">
            <v>CARO GOMEZ LICETH JUDITH</v>
          </cell>
          <cell r="C1001" t="str">
            <v>Sitionuevo (Mag)</v>
          </cell>
          <cell r="D1001">
            <v>220182182</v>
          </cell>
          <cell r="E1001" t="str">
            <v>Santa Marta (Mag)</v>
          </cell>
          <cell r="F1001" t="str">
            <v>BANCO POPULAR S.A.</v>
          </cell>
          <cell r="G1001" t="str">
            <v>AHORROS</v>
          </cell>
        </row>
        <row r="1002">
          <cell r="A1002">
            <v>22606416</v>
          </cell>
          <cell r="B1002" t="str">
            <v>SARMIENTO TAPIAS MARGITH</v>
          </cell>
          <cell r="C1002" t="str">
            <v>Sitionuevo (Mag)</v>
          </cell>
          <cell r="D1002">
            <v>230229114020</v>
          </cell>
          <cell r="E1002" t="str">
            <v>Santa Marta (Mag)</v>
          </cell>
          <cell r="F1002" t="str">
            <v>BANCO POPULAR S.A.</v>
          </cell>
          <cell r="G1002" t="str">
            <v>AHORROS</v>
          </cell>
        </row>
        <row r="1003">
          <cell r="A1003">
            <v>22620493</v>
          </cell>
          <cell r="B1003" t="str">
            <v>FONTALVO DE CARO JUANA JOSEFA</v>
          </cell>
          <cell r="C1003" t="str">
            <v>Sitionuevo (Mag)</v>
          </cell>
          <cell r="D1003">
            <v>220602437</v>
          </cell>
          <cell r="E1003" t="str">
            <v>Santa Marta (Mag)</v>
          </cell>
          <cell r="F1003" t="str">
            <v>BANCO POPULAR S.A.</v>
          </cell>
          <cell r="G1003" t="str">
            <v>AHORROS</v>
          </cell>
        </row>
        <row r="1004">
          <cell r="A1004">
            <v>22620710</v>
          </cell>
          <cell r="B1004" t="str">
            <v>PAREJO MARRIAGA OSIRIS DEL SOCORRO</v>
          </cell>
          <cell r="C1004" t="str">
            <v>Sitionuevo (Mag)</v>
          </cell>
          <cell r="D1004">
            <v>220602445</v>
          </cell>
          <cell r="E1004" t="str">
            <v>Santa Marta (Mag)</v>
          </cell>
          <cell r="F1004" t="str">
            <v>BANCO POPULAR S.A.</v>
          </cell>
          <cell r="G1004" t="str">
            <v>AHORROS</v>
          </cell>
        </row>
        <row r="1005">
          <cell r="A1005">
            <v>22620794</v>
          </cell>
          <cell r="B1005" t="str">
            <v>FONTALVO RUDAS SONIA MARINA</v>
          </cell>
          <cell r="C1005" t="str">
            <v>Sitionuevo (Mag)</v>
          </cell>
          <cell r="D1005">
            <v>220780498</v>
          </cell>
          <cell r="E1005" t="str">
            <v>Santa Marta (Mag)</v>
          </cell>
          <cell r="F1005" t="str">
            <v>BANCO POPULAR S.A.</v>
          </cell>
          <cell r="G1005" t="str">
            <v>AHORROS</v>
          </cell>
        </row>
        <row r="1006">
          <cell r="A1006">
            <v>22621851</v>
          </cell>
          <cell r="B1006" t="str">
            <v>CASALINS CARRILLO ROSIRIS MARIA</v>
          </cell>
          <cell r="C1006" t="str">
            <v>Zapayán (Mag)</v>
          </cell>
          <cell r="D1006">
            <v>220192777</v>
          </cell>
          <cell r="E1006" t="str">
            <v>Santa Marta (Mag)</v>
          </cell>
          <cell r="F1006" t="str">
            <v>BANCO POPULAR S.A.</v>
          </cell>
          <cell r="G1006" t="str">
            <v>AHORROS</v>
          </cell>
        </row>
        <row r="1007">
          <cell r="A1007">
            <v>22622575</v>
          </cell>
          <cell r="B1007" t="str">
            <v>VARELA GUTIERREZ CANDELARIA</v>
          </cell>
          <cell r="C1007" t="str">
            <v>Sitionuevo (Mag)</v>
          </cell>
          <cell r="D1007">
            <v>220638373</v>
          </cell>
          <cell r="E1007" t="str">
            <v>Santa Marta (Mag)</v>
          </cell>
          <cell r="F1007" t="str">
            <v>BANCO POPULAR S.A.</v>
          </cell>
          <cell r="G1007" t="str">
            <v>AHORROS</v>
          </cell>
        </row>
        <row r="1008">
          <cell r="A1008">
            <v>22624260</v>
          </cell>
          <cell r="B1008" t="str">
            <v>DEL VILLAR DE LA HOZ MILAGRO DE JESUS</v>
          </cell>
          <cell r="C1008" t="str">
            <v>Cerro San Antonio (Mag)</v>
          </cell>
          <cell r="D1008">
            <v>220180764</v>
          </cell>
          <cell r="E1008" t="str">
            <v>Santa Marta (Mag)</v>
          </cell>
          <cell r="F1008" t="str">
            <v>BANCO POPULAR S.A.</v>
          </cell>
          <cell r="G1008" t="str">
            <v>AHORROS</v>
          </cell>
        </row>
        <row r="1009">
          <cell r="A1009">
            <v>22624412</v>
          </cell>
          <cell r="B1009" t="str">
            <v>BERMEJO BOLAÃ INMACULADA CONCEPCION</v>
          </cell>
          <cell r="C1009" t="str">
            <v>Sitionuevo (Mag)</v>
          </cell>
          <cell r="D1009">
            <v>220110498</v>
          </cell>
          <cell r="E1009" t="str">
            <v>Sitionuevo (Mag)</v>
          </cell>
          <cell r="F1009" t="str">
            <v>BANCO POPULAR S.A.</v>
          </cell>
          <cell r="G1009" t="str">
            <v>AHORROS</v>
          </cell>
        </row>
        <row r="1010">
          <cell r="A1010">
            <v>22624740</v>
          </cell>
          <cell r="B1010" t="str">
            <v>GONZALEZ ZARCO NARLYS JUDITH</v>
          </cell>
          <cell r="C1010" t="str">
            <v>Remolino (Mag)</v>
          </cell>
          <cell r="D1010">
            <v>220172613</v>
          </cell>
          <cell r="E1010" t="str">
            <v>Santa Marta (Mag)</v>
          </cell>
          <cell r="F1010" t="str">
            <v>BANCO POPULAR S.A.</v>
          </cell>
          <cell r="G1010" t="str">
            <v>AHORROS</v>
          </cell>
        </row>
        <row r="1011">
          <cell r="A1011">
            <v>22631903</v>
          </cell>
          <cell r="B1011" t="str">
            <v>CORONADO GUTIERREZ COINTA ESTHER</v>
          </cell>
          <cell r="C1011" t="str">
            <v>Salamina (Mag)</v>
          </cell>
          <cell r="D1011">
            <v>220604680</v>
          </cell>
          <cell r="E1011" t="str">
            <v>Santa Marta (Mag)</v>
          </cell>
          <cell r="F1011" t="str">
            <v>BANCO POPULAR S.A.</v>
          </cell>
          <cell r="G1011" t="str">
            <v>AHORROS</v>
          </cell>
        </row>
        <row r="1012">
          <cell r="A1012">
            <v>22632332</v>
          </cell>
          <cell r="B1012" t="str">
            <v>HERNANDEZ POLO DELIA ROSA</v>
          </cell>
          <cell r="C1012" t="str">
            <v>El Pi#On (Mag)</v>
          </cell>
          <cell r="D1012">
            <v>681038386</v>
          </cell>
          <cell r="E1012" t="str">
            <v>El Pi#On (Mag)</v>
          </cell>
          <cell r="F1012" t="str">
            <v>BANCO POPULAR S.A.</v>
          </cell>
          <cell r="G1012" t="str">
            <v>AHORROS</v>
          </cell>
        </row>
        <row r="1013">
          <cell r="A1013">
            <v>22632374</v>
          </cell>
          <cell r="B1013" t="str">
            <v>PEÑA CABALLERO YADIRA MERCEDES</v>
          </cell>
          <cell r="C1013" t="str">
            <v>Sitionuevo (Mag)</v>
          </cell>
          <cell r="D1013">
            <v>220603872</v>
          </cell>
          <cell r="E1013" t="str">
            <v>Santa Marta (Mag)</v>
          </cell>
          <cell r="F1013" t="str">
            <v>BANCO POPULAR S.A.</v>
          </cell>
          <cell r="G1013" t="str">
            <v>AHORROS</v>
          </cell>
        </row>
        <row r="1014">
          <cell r="A1014">
            <v>22632842</v>
          </cell>
          <cell r="B1014" t="str">
            <v>CASTRO NAVARRO ELENIS ISABEL</v>
          </cell>
          <cell r="C1014" t="str">
            <v>Sitionuevo (Mag)</v>
          </cell>
          <cell r="D1014">
            <v>220603229</v>
          </cell>
          <cell r="E1014" t="str">
            <v>Santa Marta (Mag)</v>
          </cell>
          <cell r="F1014" t="str">
            <v>BANCO POPULAR S.A.</v>
          </cell>
          <cell r="G1014" t="str">
            <v>AHORROS</v>
          </cell>
        </row>
        <row r="1015">
          <cell r="A1015">
            <v>22633079</v>
          </cell>
          <cell r="B1015" t="str">
            <v>FONTALVO MENDEZ ROSA TERESA</v>
          </cell>
          <cell r="C1015" t="str">
            <v>El Pi#On (Mag)</v>
          </cell>
          <cell r="D1015">
            <v>400147955</v>
          </cell>
          <cell r="E1015" t="str">
            <v>El Pi#On (Mag)</v>
          </cell>
          <cell r="F1015" t="str">
            <v>BANCO POPULAR S.A.</v>
          </cell>
          <cell r="G1015" t="str">
            <v>AHORROS</v>
          </cell>
        </row>
        <row r="1016">
          <cell r="A1016">
            <v>22633272</v>
          </cell>
          <cell r="B1016" t="str">
            <v>OROZCO MORALES IBETH DEL SOCORRO</v>
          </cell>
          <cell r="C1016" t="str">
            <v>Salamina (Mag)</v>
          </cell>
          <cell r="D1016">
            <v>220605182</v>
          </cell>
          <cell r="E1016" t="str">
            <v>Santa Marta (Mag)</v>
          </cell>
          <cell r="F1016" t="str">
            <v>BANCO POPULAR S.A.</v>
          </cell>
          <cell r="G1016" t="str">
            <v>AHORROS</v>
          </cell>
        </row>
        <row r="1017">
          <cell r="A1017">
            <v>22633490</v>
          </cell>
          <cell r="B1017" t="str">
            <v>HERNANDEZ OROZCO EVARISTA MERCEDES</v>
          </cell>
          <cell r="C1017" t="str">
            <v>El Pi#On (Mag)</v>
          </cell>
          <cell r="D1017">
            <v>400129987</v>
          </cell>
          <cell r="E1017" t="str">
            <v>El Pi#On (Mag)</v>
          </cell>
          <cell r="F1017" t="str">
            <v>BANCO POPULAR S.A.</v>
          </cell>
          <cell r="G1017" t="str">
            <v>AHORROS</v>
          </cell>
        </row>
        <row r="1018">
          <cell r="A1018">
            <v>22633648</v>
          </cell>
          <cell r="B1018" t="str">
            <v>TERAN MOLINA CARIDAD DEL SOCORRO</v>
          </cell>
          <cell r="C1018" t="str">
            <v>Santa Bárbara De Pinto (Mag)</v>
          </cell>
          <cell r="D1018">
            <v>400122008</v>
          </cell>
          <cell r="E1018" t="str">
            <v>Santa Bárbara De Pinto (Mag)</v>
          </cell>
          <cell r="F1018" t="str">
            <v>BANCO POPULAR S.A.</v>
          </cell>
          <cell r="G1018" t="str">
            <v>AHORROS</v>
          </cell>
        </row>
        <row r="1019">
          <cell r="A1019">
            <v>22634256</v>
          </cell>
          <cell r="B1019" t="str">
            <v>LUQUE ARIZA CARMEN TERESA</v>
          </cell>
          <cell r="C1019" t="str">
            <v>Pedraza (Mag)</v>
          </cell>
          <cell r="D1019">
            <v>220605851</v>
          </cell>
          <cell r="E1019" t="str">
            <v>Santa Marta (Mag)</v>
          </cell>
          <cell r="F1019" t="str">
            <v>BANCO POPULAR S.A.</v>
          </cell>
          <cell r="G1019" t="str">
            <v>AHORROS</v>
          </cell>
        </row>
        <row r="1020">
          <cell r="A1020">
            <v>22634649</v>
          </cell>
          <cell r="B1020" t="str">
            <v>CORONADO MUÑOZ MIRIAM ESTERH</v>
          </cell>
          <cell r="C1020" t="str">
            <v>Salamina (Mag)</v>
          </cell>
          <cell r="D1020">
            <v>220605893</v>
          </cell>
          <cell r="E1020" t="str">
            <v>Santa Marta (Mag)</v>
          </cell>
          <cell r="F1020" t="str">
            <v>BANCO POPULAR S.A.</v>
          </cell>
          <cell r="G1020" t="str">
            <v>AHORROS</v>
          </cell>
        </row>
        <row r="1021">
          <cell r="A1021">
            <v>22634805</v>
          </cell>
          <cell r="B1021" t="str">
            <v>CARRILLO SARMIENTO CARMEN</v>
          </cell>
          <cell r="C1021" t="str">
            <v>Cerro San Antonio (Mag)</v>
          </cell>
          <cell r="D1021">
            <v>400802252</v>
          </cell>
          <cell r="E1021" t="str">
            <v>Santa Marta (Mag)</v>
          </cell>
          <cell r="F1021" t="str">
            <v>BANCO POPULAR S.A.</v>
          </cell>
          <cell r="G1021" t="str">
            <v>AHORROS</v>
          </cell>
        </row>
        <row r="1022">
          <cell r="A1022">
            <v>22635290</v>
          </cell>
          <cell r="B1022" t="str">
            <v>VERDOOREN ORTIZ HILDA STELLA</v>
          </cell>
          <cell r="C1022" t="str">
            <v>Pedraza (Mag)</v>
          </cell>
          <cell r="D1022">
            <v>220624142</v>
          </cell>
          <cell r="E1022" t="str">
            <v>Santa Marta (Mag)</v>
          </cell>
          <cell r="F1022" t="str">
            <v>BANCO POPULAR S.A.</v>
          </cell>
          <cell r="G1022" t="str">
            <v>AHORROS</v>
          </cell>
        </row>
        <row r="1023">
          <cell r="A1023">
            <v>22637091</v>
          </cell>
          <cell r="B1023" t="str">
            <v>MELENDEZ RUIZ MARTHA RAQUEL</v>
          </cell>
          <cell r="C1023" t="str">
            <v>Cerro San Antonio (Mag)</v>
          </cell>
          <cell r="D1023">
            <v>220185177</v>
          </cell>
          <cell r="E1023" t="str">
            <v>Santa Marta (Mag)</v>
          </cell>
          <cell r="F1023" t="str">
            <v>BANCO POPULAR S.A.</v>
          </cell>
          <cell r="G1023" t="str">
            <v>AHORROS</v>
          </cell>
        </row>
        <row r="1024">
          <cell r="A1024">
            <v>22637511</v>
          </cell>
          <cell r="B1024" t="str">
            <v>LIDUEÑA BLANQUICETT ARELY ESTHER</v>
          </cell>
          <cell r="C1024" t="str">
            <v>Salamina (Mag)</v>
          </cell>
          <cell r="D1024">
            <v>220603765</v>
          </cell>
          <cell r="E1024" t="str">
            <v>Santa Marta (Mag)</v>
          </cell>
          <cell r="F1024" t="str">
            <v>BANCO POPULAR S.A.</v>
          </cell>
          <cell r="G1024" t="str">
            <v>AHORROS</v>
          </cell>
        </row>
        <row r="1025">
          <cell r="A1025">
            <v>22637547</v>
          </cell>
          <cell r="B1025" t="str">
            <v>OSORIO ROJANO ROCIO DEL CARMEN</v>
          </cell>
          <cell r="C1025" t="str">
            <v>Pedraza (Mag)</v>
          </cell>
          <cell r="D1025">
            <v>220606529</v>
          </cell>
          <cell r="E1025" t="str">
            <v>Santa Marta (Mag)</v>
          </cell>
          <cell r="F1025" t="str">
            <v>BANCO POPULAR S.A.</v>
          </cell>
          <cell r="G1025" t="str">
            <v>AHORROS</v>
          </cell>
        </row>
        <row r="1026">
          <cell r="A1026">
            <v>22637678</v>
          </cell>
          <cell r="B1026" t="str">
            <v>BARRANCO OROZCO MARIA EDELMIRA</v>
          </cell>
          <cell r="C1026" t="str">
            <v>El Pi#On (Mag)</v>
          </cell>
          <cell r="D1026">
            <v>220042147</v>
          </cell>
          <cell r="E1026" t="str">
            <v>Santa Marta (Mag)</v>
          </cell>
          <cell r="F1026" t="str">
            <v>BANCO POPULAR S.A.</v>
          </cell>
          <cell r="G1026" t="str">
            <v>AHORROS</v>
          </cell>
        </row>
        <row r="1027">
          <cell r="A1027">
            <v>22638114</v>
          </cell>
          <cell r="B1027" t="str">
            <v>ACOSTA SANTODOMINGO CRISTINA ISABEL</v>
          </cell>
          <cell r="C1027" t="str">
            <v>Salamina (Mag)</v>
          </cell>
          <cell r="D1027">
            <v>221736671</v>
          </cell>
          <cell r="E1027" t="str">
            <v>Santa Marta (Mag)</v>
          </cell>
          <cell r="F1027" t="str">
            <v>BANCO POPULAR S.A.</v>
          </cell>
          <cell r="G1027" t="str">
            <v>AHORROS</v>
          </cell>
        </row>
        <row r="1028">
          <cell r="A1028">
            <v>22638118</v>
          </cell>
          <cell r="B1028" t="str">
            <v>OROZCO PABON SILVANA DEL PILAR</v>
          </cell>
          <cell r="C1028" t="str">
            <v>Salamina (Mag)</v>
          </cell>
          <cell r="D1028">
            <v>220605109</v>
          </cell>
          <cell r="E1028" t="str">
            <v>Santa Marta (Mag)</v>
          </cell>
          <cell r="F1028" t="str">
            <v>BANCO POPULAR S.A.</v>
          </cell>
          <cell r="G1028" t="str">
            <v>AHORROS</v>
          </cell>
        </row>
        <row r="1029">
          <cell r="A1029">
            <v>22638706</v>
          </cell>
          <cell r="B1029" t="str">
            <v>ARIZA OSPINO AMPARO JULIA</v>
          </cell>
          <cell r="C1029" t="str">
            <v>Sitionuevo (Mag)</v>
          </cell>
          <cell r="D1029">
            <v>220625537</v>
          </cell>
          <cell r="E1029" t="str">
            <v>Santa Marta (Mag)</v>
          </cell>
          <cell r="F1029" t="str">
            <v>BANCO POPULAR S.A.</v>
          </cell>
          <cell r="G1029" t="str">
            <v>AHORROS</v>
          </cell>
        </row>
        <row r="1030">
          <cell r="A1030">
            <v>22639203</v>
          </cell>
          <cell r="B1030" t="str">
            <v>RIQUETT OSPINO MARIA DOLORES</v>
          </cell>
          <cell r="C1030" t="str">
            <v>El Pi#On (Mag)</v>
          </cell>
          <cell r="D1030">
            <v>400032561</v>
          </cell>
          <cell r="E1030" t="str">
            <v>Santa Marta (Mag)</v>
          </cell>
          <cell r="F1030" t="str">
            <v>BANCO POPULAR S.A.</v>
          </cell>
          <cell r="G1030" t="str">
            <v>AHORROS</v>
          </cell>
        </row>
        <row r="1031">
          <cell r="A1031">
            <v>22639222</v>
          </cell>
          <cell r="B1031" t="str">
            <v>VERDOOREN ORTIZ LEDA LUZ</v>
          </cell>
          <cell r="C1031" t="str">
            <v>Pedraza (Mag)</v>
          </cell>
          <cell r="D1031">
            <v>220604995</v>
          </cell>
          <cell r="E1031" t="str">
            <v>Santa Marta (Mag)</v>
          </cell>
          <cell r="F1031" t="str">
            <v>BANCO POPULAR S.A.</v>
          </cell>
          <cell r="G1031" t="str">
            <v>AHORROS</v>
          </cell>
        </row>
        <row r="1032">
          <cell r="A1032">
            <v>22639893</v>
          </cell>
          <cell r="B1032" t="str">
            <v>PACHECO CHARRIS MARIA DEL ROSARIO</v>
          </cell>
          <cell r="C1032" t="str">
            <v>Salamina (Mag)</v>
          </cell>
          <cell r="D1032">
            <v>220604870</v>
          </cell>
          <cell r="E1032" t="str">
            <v>Santa Marta (Mag)</v>
          </cell>
          <cell r="F1032" t="str">
            <v>BANCO POPULAR S.A.</v>
          </cell>
          <cell r="G1032" t="str">
            <v>AHORROS</v>
          </cell>
        </row>
        <row r="1033">
          <cell r="A1033">
            <v>22642663</v>
          </cell>
          <cell r="B1033" t="str">
            <v>BOJATO BALLENA EIMIS YASMIN</v>
          </cell>
          <cell r="C1033" t="str">
            <v>Zona Bananera (Mag)</v>
          </cell>
          <cell r="D1033">
            <v>230400337796</v>
          </cell>
          <cell r="E1033" t="str">
            <v>Santa Marta (Mag)</v>
          </cell>
          <cell r="F1033" t="str">
            <v>BANCO POPULAR S.A.</v>
          </cell>
          <cell r="G1033" t="str">
            <v>AHORROS</v>
          </cell>
        </row>
        <row r="1034">
          <cell r="A1034">
            <v>22644063</v>
          </cell>
          <cell r="B1034" t="str">
            <v>VERGARA HERNANDEZ MARIA DEL ESPIRITU</v>
          </cell>
          <cell r="C1034" t="str">
            <v>Salamina (Mag)</v>
          </cell>
          <cell r="D1034">
            <v>681139002</v>
          </cell>
          <cell r="E1034" t="str">
            <v>Santa Marta (Mag)</v>
          </cell>
          <cell r="F1034" t="str">
            <v>BANCO POPULAR S.A.</v>
          </cell>
          <cell r="G1034" t="str">
            <v>AHORROS</v>
          </cell>
        </row>
        <row r="1035">
          <cell r="A1035">
            <v>22645863</v>
          </cell>
          <cell r="B1035" t="str">
            <v>GOMEZ GUTIERREZ ROSA BEATRIZ</v>
          </cell>
          <cell r="C1035" t="str">
            <v>Guamal (Mag)</v>
          </cell>
          <cell r="D1035">
            <v>400263018</v>
          </cell>
          <cell r="E1035" t="str">
            <v>Santa Marta (Mag)</v>
          </cell>
          <cell r="F1035" t="str">
            <v>BANCO POPULAR S.A.</v>
          </cell>
          <cell r="G1035" t="str">
            <v>AHORROS</v>
          </cell>
        </row>
        <row r="1036">
          <cell r="A1036">
            <v>22655855</v>
          </cell>
          <cell r="B1036" t="str">
            <v>MEDINA ACUÑA JARETH JOSE</v>
          </cell>
          <cell r="C1036" t="str">
            <v>Sitionuevo (Mag)</v>
          </cell>
          <cell r="D1036">
            <v>230220198527</v>
          </cell>
          <cell r="E1036" t="str">
            <v>Barranquilla (Atl)</v>
          </cell>
          <cell r="F1036" t="str">
            <v>BANCO POPULAR S.A.</v>
          </cell>
          <cell r="G1036" t="str">
            <v>AHORROS</v>
          </cell>
        </row>
        <row r="1037">
          <cell r="A1037">
            <v>22662480</v>
          </cell>
          <cell r="B1037" t="str">
            <v>OROZCO OBREDOR MARIA BERTILDA</v>
          </cell>
          <cell r="C1037" t="str">
            <v>Zapayán (Mag)</v>
          </cell>
          <cell r="D1037">
            <v>220018840</v>
          </cell>
          <cell r="E1037" t="str">
            <v>Zapayán (Mag)</v>
          </cell>
          <cell r="F1037" t="str">
            <v>BANCO POPULAR S.A.</v>
          </cell>
          <cell r="G1037" t="str">
            <v>AHORROS</v>
          </cell>
        </row>
        <row r="1038">
          <cell r="A1038">
            <v>22663646</v>
          </cell>
          <cell r="B1038" t="str">
            <v>ACOSTA BONETT YASMARI YANET</v>
          </cell>
          <cell r="C1038" t="str">
            <v>Salamina (Mag)</v>
          </cell>
          <cell r="D1038">
            <v>220020515</v>
          </cell>
          <cell r="E1038" t="str">
            <v>Santa Marta (Mag)</v>
          </cell>
          <cell r="F1038" t="str">
            <v>BANCO POPULAR S.A.</v>
          </cell>
          <cell r="G1038" t="str">
            <v>AHORROS</v>
          </cell>
        </row>
        <row r="1039">
          <cell r="A1039">
            <v>22665400</v>
          </cell>
          <cell r="B1039" t="str">
            <v>MIRANDA TAPIAS ANA MARIA</v>
          </cell>
          <cell r="C1039" t="str">
            <v>Zapayán (Mag)</v>
          </cell>
          <cell r="D1039">
            <v>220041891</v>
          </cell>
          <cell r="E1039" t="str">
            <v>Santa Marta (Mag)</v>
          </cell>
          <cell r="F1039" t="str">
            <v>BANCO POPULAR S.A.</v>
          </cell>
          <cell r="G1039" t="str">
            <v>AHORROS</v>
          </cell>
        </row>
        <row r="1040">
          <cell r="A1040">
            <v>22672026</v>
          </cell>
          <cell r="B1040" t="str">
            <v>ALTAMAR BARANDICA ROGELIA DEL CARMEN</v>
          </cell>
          <cell r="C1040" t="str">
            <v>Sitionuevo (Mag)</v>
          </cell>
          <cell r="D1040">
            <v>220604698</v>
          </cell>
          <cell r="E1040" t="str">
            <v>Santa Marta (Mag)</v>
          </cell>
          <cell r="F1040" t="str">
            <v>BANCO POPULAR S.A.</v>
          </cell>
          <cell r="G1040" t="str">
            <v>AHORROS</v>
          </cell>
        </row>
        <row r="1041">
          <cell r="A1041">
            <v>22673221</v>
          </cell>
          <cell r="B1041" t="str">
            <v>ALVAREZ CANTILLO ROSIRIS</v>
          </cell>
          <cell r="C1041" t="str">
            <v>Remolino (Mag)</v>
          </cell>
          <cell r="D1041">
            <v>220637128</v>
          </cell>
          <cell r="E1041" t="str">
            <v>Santa Marta (Mag)</v>
          </cell>
          <cell r="F1041" t="str">
            <v>BANCO POPULAR S.A.</v>
          </cell>
          <cell r="G1041" t="str">
            <v>AHORROS</v>
          </cell>
        </row>
        <row r="1042">
          <cell r="A1042">
            <v>22673444</v>
          </cell>
          <cell r="B1042" t="str">
            <v>SALAS MURIEL FLORINDA DEL CARMEN</v>
          </cell>
          <cell r="C1042" t="str">
            <v>Sabanas De San Angel (Mag)</v>
          </cell>
          <cell r="D1042">
            <v>400223517</v>
          </cell>
          <cell r="E1042" t="str">
            <v>Santa Marta (Mag)</v>
          </cell>
          <cell r="F1042" t="str">
            <v>BANCO POPULAR S.A.</v>
          </cell>
          <cell r="G1042" t="str">
            <v>AHORROS</v>
          </cell>
        </row>
        <row r="1043">
          <cell r="A1043">
            <v>22674460</v>
          </cell>
          <cell r="B1043" t="str">
            <v>GUTIERREZ GOMEZ RITA FABIOLA</v>
          </cell>
          <cell r="C1043" t="str">
            <v>Sitionuevo (Mag)</v>
          </cell>
          <cell r="D1043">
            <v>220638365</v>
          </cell>
          <cell r="E1043" t="str">
            <v>Santa Marta (Mag)</v>
          </cell>
          <cell r="F1043" t="str">
            <v>BANCO POPULAR S.A.</v>
          </cell>
          <cell r="G1043" t="str">
            <v>AHORROS</v>
          </cell>
        </row>
        <row r="1044">
          <cell r="A1044">
            <v>22675283</v>
          </cell>
          <cell r="B1044" t="str">
            <v>DE LA HOZ CORONADO ROSIRIS DE JESUS</v>
          </cell>
          <cell r="C1044" t="str">
            <v>Salamina (Mag)</v>
          </cell>
          <cell r="D1044">
            <v>220637458</v>
          </cell>
          <cell r="E1044" t="str">
            <v>Santa Marta (Mag)</v>
          </cell>
          <cell r="F1044" t="str">
            <v>BANCO POPULAR S.A.</v>
          </cell>
          <cell r="G1044" t="str">
            <v>AHORROS</v>
          </cell>
        </row>
        <row r="1045">
          <cell r="A1045">
            <v>22675619</v>
          </cell>
          <cell r="B1045" t="str">
            <v>MIRANDA CUEVAS ISABEL CRISTINA</v>
          </cell>
          <cell r="C1045" t="str">
            <v>El Pi#On (Mag)</v>
          </cell>
          <cell r="D1045">
            <v>400140836</v>
          </cell>
          <cell r="E1045" t="str">
            <v>El Pi#On (Mag)</v>
          </cell>
          <cell r="F1045" t="str">
            <v>BANCO POPULAR S.A.</v>
          </cell>
          <cell r="G1045" t="str">
            <v>AHORROS</v>
          </cell>
        </row>
        <row r="1046">
          <cell r="A1046">
            <v>22675889</v>
          </cell>
          <cell r="B1046" t="str">
            <v>FONTALVO SALCEDO INGRID</v>
          </cell>
          <cell r="C1046" t="str">
            <v>Sitionuevo (Mag)</v>
          </cell>
          <cell r="D1046">
            <v>220047047</v>
          </cell>
          <cell r="E1046" t="str">
            <v>Santa Marta (Mag)</v>
          </cell>
          <cell r="F1046" t="str">
            <v>BANCO POPULAR S.A.</v>
          </cell>
          <cell r="G1046" t="str">
            <v>AHORROS</v>
          </cell>
        </row>
        <row r="1047">
          <cell r="A1047">
            <v>22690147</v>
          </cell>
          <cell r="B1047" t="str">
            <v>FLOREZ FLOREZ MARIA MARGOTH</v>
          </cell>
          <cell r="C1047" t="str">
            <v>Pedraza (Mag)</v>
          </cell>
          <cell r="D1047">
            <v>220734255</v>
          </cell>
          <cell r="E1047" t="str">
            <v>Santa Marta (Mag)</v>
          </cell>
          <cell r="F1047" t="str">
            <v>BANCO POPULAR S.A.</v>
          </cell>
          <cell r="G1047" t="str">
            <v>AHORROS</v>
          </cell>
        </row>
        <row r="1048">
          <cell r="A1048">
            <v>22690617</v>
          </cell>
          <cell r="B1048" t="str">
            <v>GOMEZ CERVANTES NANCY NURIS</v>
          </cell>
          <cell r="C1048" t="str">
            <v>Sitionuevo (Mag)</v>
          </cell>
          <cell r="D1048">
            <v>681084299</v>
          </cell>
          <cell r="E1048" t="str">
            <v>Santa Marta (Mag)</v>
          </cell>
          <cell r="F1048" t="str">
            <v>BANCO POPULAR S.A.</v>
          </cell>
          <cell r="G1048" t="str">
            <v>AHORROS</v>
          </cell>
        </row>
        <row r="1049">
          <cell r="A1049">
            <v>22691923</v>
          </cell>
          <cell r="B1049" t="str">
            <v>FLOREZ FERNANDEZ MABEL JANETH</v>
          </cell>
          <cell r="C1049" t="str">
            <v>Sitionuevo (Mag)</v>
          </cell>
          <cell r="D1049">
            <v>220567754</v>
          </cell>
          <cell r="E1049" t="str">
            <v>Santa Marta (Mag)</v>
          </cell>
          <cell r="F1049" t="str">
            <v>BANCO POPULAR S.A.</v>
          </cell>
          <cell r="G1049" t="str">
            <v>AHORROS</v>
          </cell>
        </row>
        <row r="1050">
          <cell r="A1050">
            <v>22692688</v>
          </cell>
          <cell r="B1050" t="str">
            <v>HOYOS CARO LEDYS JUDITH</v>
          </cell>
          <cell r="C1050" t="str">
            <v>Sitionuevo (Mag)</v>
          </cell>
          <cell r="D1050">
            <v>220602064</v>
          </cell>
          <cell r="E1050" t="str">
            <v>Santa Marta (Mag)</v>
          </cell>
          <cell r="F1050" t="str">
            <v>BANCO POPULAR S.A.</v>
          </cell>
          <cell r="G1050" t="str">
            <v>AHORROS</v>
          </cell>
        </row>
        <row r="1051">
          <cell r="A1051">
            <v>22694131</v>
          </cell>
          <cell r="B1051" t="str">
            <v>VERDOOREN ORTIZ CIELO MERCEDES</v>
          </cell>
          <cell r="C1051" t="str">
            <v>Pedraza (Mag)</v>
          </cell>
          <cell r="D1051">
            <v>220604771</v>
          </cell>
          <cell r="E1051" t="str">
            <v>Santa Marta (Mag)</v>
          </cell>
          <cell r="F1051" t="str">
            <v>BANCO POPULAR S.A.</v>
          </cell>
          <cell r="G1051" t="str">
            <v>AHORROS</v>
          </cell>
        </row>
        <row r="1052">
          <cell r="A1052">
            <v>22694512</v>
          </cell>
          <cell r="B1052" t="str">
            <v>CARBONELL ORTEGA LUZ MARINA</v>
          </cell>
          <cell r="C1052" t="str">
            <v>Sitionuevo (Mag)</v>
          </cell>
          <cell r="D1052">
            <v>221137607</v>
          </cell>
          <cell r="E1052" t="str">
            <v>Santa Marta (Mag)</v>
          </cell>
          <cell r="F1052" t="str">
            <v>BANCO POPULAR S.A.</v>
          </cell>
          <cell r="G1052" t="str">
            <v>AHORROS</v>
          </cell>
        </row>
        <row r="1053">
          <cell r="A1053">
            <v>22696301</v>
          </cell>
          <cell r="B1053" t="str">
            <v>PEÑA POTES YOLANDA ESTELA</v>
          </cell>
          <cell r="C1053" t="str">
            <v>Sitionuevo (Mag)</v>
          </cell>
          <cell r="D1053">
            <v>220605034</v>
          </cell>
          <cell r="E1053" t="str">
            <v>Santa Marta (Mag)</v>
          </cell>
          <cell r="F1053" t="str">
            <v>BANCO POPULAR S.A.</v>
          </cell>
          <cell r="G1053" t="str">
            <v>AHORROS</v>
          </cell>
        </row>
        <row r="1054">
          <cell r="A1054">
            <v>23008636</v>
          </cell>
          <cell r="B1054" t="str">
            <v>MATUTE TURIZO ELBA ROSA</v>
          </cell>
          <cell r="C1054" t="str">
            <v>Santa Ana (Mag)</v>
          </cell>
          <cell r="D1054">
            <v>240098566</v>
          </cell>
          <cell r="E1054" t="str">
            <v>Santa Marta (Mag)</v>
          </cell>
          <cell r="F1054" t="str">
            <v>BANCO POPULAR S.A.</v>
          </cell>
          <cell r="G1054" t="str">
            <v>AHORROS</v>
          </cell>
        </row>
        <row r="1055">
          <cell r="A1055">
            <v>25956485</v>
          </cell>
          <cell r="B1055" t="str">
            <v>HERNANDEZ DE MARTINEZ MARTA TARCILA</v>
          </cell>
          <cell r="C1055" t="str">
            <v>El Pi#On (Mag)</v>
          </cell>
          <cell r="D1055">
            <v>220872816</v>
          </cell>
          <cell r="E1055" t="str">
            <v>Santa Marta (Mag)</v>
          </cell>
          <cell r="F1055" t="str">
            <v>BANCO POPULAR S.A.</v>
          </cell>
          <cell r="G1055" t="str">
            <v>AHORROS</v>
          </cell>
        </row>
        <row r="1056">
          <cell r="A1056">
            <v>25956848</v>
          </cell>
          <cell r="B1056" t="str">
            <v>TORDECILLA ARTEAGA DOMINGA DEL CARMEN</v>
          </cell>
          <cell r="C1056" t="str">
            <v>Sitionuevo (Mag)</v>
          </cell>
          <cell r="D1056">
            <v>230221236227</v>
          </cell>
          <cell r="E1056" t="str">
            <v>Santa Marta (Mag)</v>
          </cell>
          <cell r="F1056" t="str">
            <v>BANCO POPULAR S.A.</v>
          </cell>
          <cell r="G1056" t="str">
            <v>AHORROS</v>
          </cell>
        </row>
        <row r="1057">
          <cell r="A1057">
            <v>26052269</v>
          </cell>
          <cell r="B1057" t="str">
            <v>SANTOS ARGUMEDO ANA MERCEDES</v>
          </cell>
          <cell r="C1057" t="str">
            <v>Pedraza (Mag)</v>
          </cell>
          <cell r="D1057">
            <v>400234886</v>
          </cell>
          <cell r="E1057" t="str">
            <v>Santa Marta (Mag)</v>
          </cell>
          <cell r="F1057" t="str">
            <v>BANCO POPULAR S.A.</v>
          </cell>
          <cell r="G1057" t="str">
            <v>AHORROS</v>
          </cell>
        </row>
        <row r="1058">
          <cell r="A1058">
            <v>26669913</v>
          </cell>
          <cell r="B1058" t="str">
            <v>SOLANO MINDIOLA IROMALDI</v>
          </cell>
          <cell r="C1058" t="str">
            <v>San Zenon (Mag)</v>
          </cell>
          <cell r="D1058">
            <v>400262309</v>
          </cell>
          <cell r="E1058" t="str">
            <v>Santa Marta (Mag)</v>
          </cell>
          <cell r="F1058" t="str">
            <v>BANCO POPULAR S.A.</v>
          </cell>
          <cell r="G1058" t="str">
            <v>AHORROS</v>
          </cell>
        </row>
        <row r="1059">
          <cell r="A1059">
            <v>26688214</v>
          </cell>
          <cell r="B1059" t="str">
            <v>MENDOZA VALLE BEATRIZ REBECA</v>
          </cell>
          <cell r="C1059" t="str">
            <v>Puebloviejo (Mag)</v>
          </cell>
          <cell r="D1059">
            <v>682123823</v>
          </cell>
          <cell r="E1059" t="str">
            <v>Santa Marta (Mag)</v>
          </cell>
          <cell r="F1059" t="str">
            <v>BANCO POPULAR S.A.</v>
          </cell>
          <cell r="G1059" t="str">
            <v>AHORROS</v>
          </cell>
        </row>
        <row r="1060">
          <cell r="A1060">
            <v>26688464</v>
          </cell>
          <cell r="B1060" t="str">
            <v>POLO HERNANDEZ AMALIA ESTHER</v>
          </cell>
          <cell r="C1060" t="str">
            <v>Fundacion (Mag)</v>
          </cell>
          <cell r="D1060">
            <v>400149316</v>
          </cell>
          <cell r="E1060" t="str">
            <v>Santa Marta (Mag)</v>
          </cell>
          <cell r="F1060" t="str">
            <v>BANCO POPULAR S.A.</v>
          </cell>
          <cell r="G1060" t="str">
            <v>AHORROS</v>
          </cell>
        </row>
        <row r="1061">
          <cell r="A1061">
            <v>26689201</v>
          </cell>
          <cell r="B1061" t="str">
            <v>GONZALEZ CABEZA JUDITH YANETH</v>
          </cell>
          <cell r="C1061" t="str">
            <v>El Pi#On (Mag)</v>
          </cell>
          <cell r="D1061">
            <v>220515506</v>
          </cell>
          <cell r="E1061" t="str">
            <v>Santa Marta (Mag)</v>
          </cell>
          <cell r="F1061" t="str">
            <v>BANCO POPULAR S.A.</v>
          </cell>
          <cell r="G1061" t="str">
            <v>AHORROS</v>
          </cell>
        </row>
        <row r="1062">
          <cell r="A1062">
            <v>26689307</v>
          </cell>
          <cell r="B1062" t="str">
            <v>MEJIA RODRIGUEZ MATILDE ISABEL</v>
          </cell>
          <cell r="C1062" t="str">
            <v>Aracataca (Mag)</v>
          </cell>
          <cell r="D1062">
            <v>230400319364</v>
          </cell>
          <cell r="E1062" t="str">
            <v>Santa Marta (Mag)</v>
          </cell>
          <cell r="F1062" t="str">
            <v>BANCO POPULAR S.A.</v>
          </cell>
          <cell r="G1062" t="str">
            <v>AHORROS</v>
          </cell>
        </row>
        <row r="1063">
          <cell r="A1063">
            <v>26689505</v>
          </cell>
          <cell r="B1063" t="str">
            <v>JACOB CERVANTES IGNACIA CECILIA</v>
          </cell>
          <cell r="C1063" t="str">
            <v>Sitionuevo (Mag)</v>
          </cell>
          <cell r="D1063">
            <v>220604458</v>
          </cell>
          <cell r="E1063" t="str">
            <v>Santa Marta (Mag)</v>
          </cell>
          <cell r="F1063" t="str">
            <v>BANCO POPULAR S.A.</v>
          </cell>
          <cell r="G1063" t="str">
            <v>AHORROS</v>
          </cell>
        </row>
        <row r="1064">
          <cell r="A1064">
            <v>26689994</v>
          </cell>
          <cell r="B1064" t="str">
            <v>CUEVA GUTIERREZ ANA LUZ</v>
          </cell>
          <cell r="C1064" t="str">
            <v>El Pi#On (Mag)</v>
          </cell>
          <cell r="D1064">
            <v>220109144</v>
          </cell>
          <cell r="E1064" t="str">
            <v>Santa Marta (Mag)</v>
          </cell>
          <cell r="F1064" t="str">
            <v>BANCO POPULAR S.A.</v>
          </cell>
          <cell r="G1064" t="str">
            <v>AHORROS</v>
          </cell>
        </row>
        <row r="1065">
          <cell r="A1065">
            <v>26690960</v>
          </cell>
          <cell r="B1065" t="str">
            <v>PEREZ GOMEZ NIDIA ESTHER</v>
          </cell>
          <cell r="C1065" t="str">
            <v>Sitionuevo (Mag)</v>
          </cell>
          <cell r="D1065">
            <v>681036968</v>
          </cell>
          <cell r="E1065" t="str">
            <v>Sitionuevo (Mag)</v>
          </cell>
          <cell r="F1065" t="str">
            <v>BANCO POPULAR S.A.</v>
          </cell>
          <cell r="G1065" t="str">
            <v>AHORROS</v>
          </cell>
        </row>
        <row r="1066">
          <cell r="A1066">
            <v>26693732</v>
          </cell>
          <cell r="B1066" t="str">
            <v>HERAS SALAZAR CARMEN MARIA</v>
          </cell>
          <cell r="C1066" t="str">
            <v>Sitionuevo (Mag)</v>
          </cell>
          <cell r="D1066">
            <v>220606065</v>
          </cell>
          <cell r="E1066" t="str">
            <v>Santa Marta (Mag)</v>
          </cell>
          <cell r="F1066" t="str">
            <v>BANCO POPULAR S.A.</v>
          </cell>
          <cell r="G1066" t="str">
            <v>AHORROS</v>
          </cell>
        </row>
        <row r="1067">
          <cell r="A1067">
            <v>26693805</v>
          </cell>
          <cell r="B1067" t="str">
            <v>FLOREZ ARROYO DIORCELY AMPARO</v>
          </cell>
          <cell r="C1067" t="str">
            <v>Sitionuevo (Mag)</v>
          </cell>
          <cell r="D1067">
            <v>220604425</v>
          </cell>
          <cell r="E1067" t="str">
            <v>Santa Marta (Mag)</v>
          </cell>
          <cell r="F1067" t="str">
            <v>BANCO POPULAR S.A.</v>
          </cell>
          <cell r="G1067" t="str">
            <v>AHORROS</v>
          </cell>
        </row>
        <row r="1068">
          <cell r="A1068">
            <v>26694464</v>
          </cell>
          <cell r="B1068" t="str">
            <v>CERVERA FERNANDEZ CARMEN MARIA</v>
          </cell>
          <cell r="C1068" t="str">
            <v>Pedraza (Mag)</v>
          </cell>
          <cell r="D1068">
            <v>220605216</v>
          </cell>
          <cell r="E1068" t="str">
            <v>Santa Marta (Mag)</v>
          </cell>
          <cell r="F1068" t="str">
            <v>BANCO POPULAR S.A.</v>
          </cell>
          <cell r="G1068" t="str">
            <v>AHORROS</v>
          </cell>
        </row>
        <row r="1069">
          <cell r="A1069">
            <v>26695163</v>
          </cell>
          <cell r="B1069" t="str">
            <v>RIQUETT RAMBAL MARICELA LUZ</v>
          </cell>
          <cell r="C1069" t="str">
            <v>Sitionuevo (Mag)</v>
          </cell>
          <cell r="D1069">
            <v>221771538</v>
          </cell>
          <cell r="E1069" t="str">
            <v>Santa Marta (Mag)</v>
          </cell>
          <cell r="F1069" t="str">
            <v>BANCO POPULAR S.A.</v>
          </cell>
          <cell r="G1069" t="str">
            <v>AHORROS</v>
          </cell>
        </row>
        <row r="1070">
          <cell r="A1070">
            <v>26697742</v>
          </cell>
          <cell r="B1070" t="str">
            <v>CARRILLO DE OTERO YENNY LUZ</v>
          </cell>
          <cell r="C1070" t="str">
            <v>Sitionuevo (Mag)</v>
          </cell>
          <cell r="D1070">
            <v>220602239</v>
          </cell>
          <cell r="E1070" t="str">
            <v>Santa Marta (Mag)</v>
          </cell>
          <cell r="F1070" t="str">
            <v>BANCO POPULAR S.A.</v>
          </cell>
          <cell r="G1070" t="str">
            <v>AHORROS</v>
          </cell>
        </row>
        <row r="1071">
          <cell r="A1071">
            <v>26699650</v>
          </cell>
          <cell r="B1071" t="str">
            <v>JIMENEZ ORTEGA NURIS MARINA</v>
          </cell>
          <cell r="C1071" t="str">
            <v>Pedraza (Mag)</v>
          </cell>
          <cell r="D1071">
            <v>220729842</v>
          </cell>
          <cell r="E1071" t="str">
            <v>Santa Marta (Mag)</v>
          </cell>
          <cell r="F1071" t="str">
            <v>BANCO POPULAR S.A.</v>
          </cell>
          <cell r="G1071" t="str">
            <v>AHORROS</v>
          </cell>
        </row>
        <row r="1072">
          <cell r="A1072">
            <v>26712682</v>
          </cell>
          <cell r="B1072" t="str">
            <v>RODRIGUEZ BLANCO PETRONA BEATRIZ</v>
          </cell>
          <cell r="C1072" t="str">
            <v>Remolino (Mag)</v>
          </cell>
          <cell r="D1072">
            <v>220605976</v>
          </cell>
          <cell r="E1072" t="str">
            <v>Santa Marta (Mag)</v>
          </cell>
          <cell r="F1072" t="str">
            <v>BANCO POPULAR S.A.</v>
          </cell>
          <cell r="G1072" t="str">
            <v>AHORROS</v>
          </cell>
        </row>
        <row r="1073">
          <cell r="A1073">
            <v>26713441</v>
          </cell>
          <cell r="B1073" t="str">
            <v>MERIÑO ERAZO MONICA MORLEIS</v>
          </cell>
          <cell r="C1073" t="str">
            <v>Sitionuevo (Mag)</v>
          </cell>
          <cell r="D1073">
            <v>220602080</v>
          </cell>
          <cell r="E1073" t="str">
            <v>Santa Marta (Mag)</v>
          </cell>
          <cell r="F1073" t="str">
            <v>BANCO POPULAR S.A.</v>
          </cell>
          <cell r="G1073" t="str">
            <v>AHORROS</v>
          </cell>
        </row>
        <row r="1074">
          <cell r="A1074">
            <v>26757997</v>
          </cell>
          <cell r="B1074" t="str">
            <v>SALEH CAÑAS MANIRA</v>
          </cell>
          <cell r="C1074" t="str">
            <v>Fundacion (Mag)</v>
          </cell>
          <cell r="D1074">
            <v>400224994</v>
          </cell>
          <cell r="E1074" t="str">
            <v>Santa Marta (Mag)</v>
          </cell>
          <cell r="F1074" t="str">
            <v>BANCO POPULAR S.A.</v>
          </cell>
          <cell r="G1074" t="str">
            <v>AHORROS</v>
          </cell>
        </row>
        <row r="1075">
          <cell r="A1075">
            <v>26758835</v>
          </cell>
          <cell r="B1075" t="str">
            <v>GONZALEZ  MARGARITA ROSA</v>
          </cell>
          <cell r="C1075" t="str">
            <v>Sitionuevo (Mag)</v>
          </cell>
          <cell r="D1075">
            <v>220603278</v>
          </cell>
          <cell r="E1075" t="str">
            <v>Santa Marta (Mag)</v>
          </cell>
          <cell r="F1075" t="str">
            <v>BANCO POPULAR S.A.</v>
          </cell>
          <cell r="G1075" t="str">
            <v>AHORROS</v>
          </cell>
        </row>
        <row r="1076">
          <cell r="A1076">
            <v>26758949</v>
          </cell>
          <cell r="B1076" t="str">
            <v>SEGURA PEREZ DANILSA</v>
          </cell>
          <cell r="C1076" t="str">
            <v>Sitionuevo (Mag)</v>
          </cell>
          <cell r="D1076">
            <v>220602767</v>
          </cell>
          <cell r="E1076" t="str">
            <v>Santa Marta (Mag)</v>
          </cell>
          <cell r="F1076" t="str">
            <v>BANCO POPULAR S.A.</v>
          </cell>
          <cell r="G1076" t="str">
            <v>AHORROS</v>
          </cell>
        </row>
        <row r="1077">
          <cell r="A1077">
            <v>26759689</v>
          </cell>
          <cell r="B1077" t="str">
            <v>GUERRA MORELLI OMAIRA</v>
          </cell>
          <cell r="C1077" t="str">
            <v>Sitionuevo (Mag)</v>
          </cell>
          <cell r="D1077">
            <v>220602759</v>
          </cell>
          <cell r="E1077" t="str">
            <v>Santa Marta (Mag)</v>
          </cell>
          <cell r="F1077" t="str">
            <v>BANCO POPULAR S.A.</v>
          </cell>
          <cell r="G1077" t="str">
            <v>AHORROS</v>
          </cell>
        </row>
        <row r="1078">
          <cell r="A1078">
            <v>26761332</v>
          </cell>
          <cell r="B1078" t="str">
            <v>FONTALVO BARRIOS AYDA LUZ</v>
          </cell>
          <cell r="C1078" t="str">
            <v>Sabanas De San Angel (Mag)</v>
          </cell>
          <cell r="D1078">
            <v>230400150173</v>
          </cell>
          <cell r="E1078" t="str">
            <v>Santa Marta (Mag)</v>
          </cell>
          <cell r="F1078" t="str">
            <v>BANCO POPULAR S.A.</v>
          </cell>
          <cell r="G1078" t="str">
            <v>AHORROS</v>
          </cell>
        </row>
        <row r="1079">
          <cell r="A1079">
            <v>26784982</v>
          </cell>
          <cell r="B1079" t="str">
            <v>MIRANDA RODRIGUEZ MARTHA ESTELA</v>
          </cell>
          <cell r="C1079" t="str">
            <v>Sitionuevo (Mag)</v>
          </cell>
          <cell r="D1079">
            <v>220602627</v>
          </cell>
          <cell r="E1079" t="str">
            <v>Santa Marta (Mag)</v>
          </cell>
          <cell r="F1079" t="str">
            <v>BANCO POPULAR S.A.</v>
          </cell>
          <cell r="G1079" t="str">
            <v>AHORROS</v>
          </cell>
        </row>
        <row r="1080">
          <cell r="A1080">
            <v>26801229</v>
          </cell>
          <cell r="B1080" t="str">
            <v>MELGAREJO CAMARGO MATILDE MERCEDES</v>
          </cell>
          <cell r="C1080" t="str">
            <v>Pedraza (Mag)</v>
          </cell>
          <cell r="D1080">
            <v>220603690</v>
          </cell>
          <cell r="E1080" t="str">
            <v>Santa Marta (Mag)</v>
          </cell>
          <cell r="F1080" t="str">
            <v>BANCO POPULAR S.A.</v>
          </cell>
          <cell r="G1080" t="str">
            <v>AHORROS</v>
          </cell>
        </row>
        <row r="1081">
          <cell r="A1081">
            <v>26801245</v>
          </cell>
          <cell r="B1081" t="str">
            <v>CUETO VALENCIA XIOMARA</v>
          </cell>
          <cell r="C1081" t="str">
            <v>Pedraza (Mag)</v>
          </cell>
          <cell r="D1081">
            <v>220604201</v>
          </cell>
          <cell r="E1081" t="str">
            <v>Santa Marta (Mag)</v>
          </cell>
          <cell r="F1081" t="str">
            <v>BANCO POPULAR S.A.</v>
          </cell>
          <cell r="G1081" t="str">
            <v>AHORROS</v>
          </cell>
        </row>
        <row r="1082">
          <cell r="A1082">
            <v>26801247</v>
          </cell>
          <cell r="B1082" t="str">
            <v>BECERRA DE LA CRUZ LEYDA</v>
          </cell>
          <cell r="C1082" t="str">
            <v>Pedraza (Mag)</v>
          </cell>
          <cell r="D1082">
            <v>220604318</v>
          </cell>
          <cell r="E1082" t="str">
            <v>Santa Marta (Mag)</v>
          </cell>
          <cell r="F1082" t="str">
            <v>BANCO POPULAR S.A.</v>
          </cell>
          <cell r="G1082" t="str">
            <v>AHORROS</v>
          </cell>
        </row>
        <row r="1083">
          <cell r="A1083">
            <v>26801248</v>
          </cell>
          <cell r="B1083" t="str">
            <v>VASQUEZ BECERRA ELENA MARIA</v>
          </cell>
          <cell r="C1083" t="str">
            <v>Pedraza (Mag)</v>
          </cell>
          <cell r="D1083">
            <v>220604235</v>
          </cell>
          <cell r="E1083" t="str">
            <v>Santa Marta (Mag)</v>
          </cell>
          <cell r="F1083" t="str">
            <v>BANCO POPULAR S.A.</v>
          </cell>
          <cell r="G1083" t="str">
            <v>AHORROS</v>
          </cell>
        </row>
        <row r="1084">
          <cell r="A1084">
            <v>26801271</v>
          </cell>
          <cell r="B1084" t="str">
            <v>HERNANDEZ DE LEON YESENIA MARIA</v>
          </cell>
          <cell r="C1084" t="str">
            <v>Pedraza (Mag)</v>
          </cell>
          <cell r="D1084">
            <v>220605786</v>
          </cell>
          <cell r="E1084" t="str">
            <v>Santa Marta (Mag)</v>
          </cell>
          <cell r="F1084" t="str">
            <v>BANCO POPULAR S.A.</v>
          </cell>
          <cell r="G1084" t="str">
            <v>AHORROS</v>
          </cell>
        </row>
        <row r="1085">
          <cell r="A1085">
            <v>26801336</v>
          </cell>
          <cell r="B1085" t="str">
            <v>CARREÑO BARRIOS ELSAMIRA</v>
          </cell>
          <cell r="C1085" t="str">
            <v>Pedraza (Mag)</v>
          </cell>
          <cell r="D1085">
            <v>220624159</v>
          </cell>
          <cell r="E1085" t="str">
            <v>Santa Marta (Mag)</v>
          </cell>
          <cell r="F1085" t="str">
            <v>BANCO POPULAR S.A.</v>
          </cell>
          <cell r="G1085" t="str">
            <v>AHORROS</v>
          </cell>
        </row>
        <row r="1086">
          <cell r="A1086">
            <v>26801350</v>
          </cell>
          <cell r="B1086" t="str">
            <v>GONZALEZ JIMENEZ CIRA LUZ</v>
          </cell>
          <cell r="C1086" t="str">
            <v>Sitionuevo (Mag)</v>
          </cell>
          <cell r="D1086">
            <v>400003257</v>
          </cell>
          <cell r="E1086" t="str">
            <v>Santa Marta (Mag)</v>
          </cell>
          <cell r="F1086" t="str">
            <v>BANCO POPULAR S.A.</v>
          </cell>
          <cell r="G1086" t="str">
            <v>AHORROS</v>
          </cell>
        </row>
        <row r="1087">
          <cell r="A1087">
            <v>26801363</v>
          </cell>
          <cell r="B1087" t="str">
            <v>RODRIGUEZ BARRIOS GENEIS DELSOCORRO</v>
          </cell>
          <cell r="C1087" t="str">
            <v>Sitionuevo (Mag)</v>
          </cell>
          <cell r="D1087">
            <v>220604177</v>
          </cell>
          <cell r="E1087" t="str">
            <v>Santa Marta (Mag)</v>
          </cell>
          <cell r="F1087" t="str">
            <v>BANCO POPULAR S.A.</v>
          </cell>
          <cell r="G1087" t="str">
            <v>AHORROS</v>
          </cell>
        </row>
        <row r="1088">
          <cell r="A1088">
            <v>26801367</v>
          </cell>
          <cell r="B1088" t="str">
            <v>SANTANDER VALENCIA EVELINA</v>
          </cell>
          <cell r="C1088" t="str">
            <v>Pedraza (Mag)</v>
          </cell>
          <cell r="D1088">
            <v>220727754</v>
          </cell>
          <cell r="E1088" t="str">
            <v>Santa Marta (Mag)</v>
          </cell>
          <cell r="F1088" t="str">
            <v>BANCO POPULAR S.A.</v>
          </cell>
          <cell r="G1088" t="str">
            <v>AHORROS</v>
          </cell>
        </row>
        <row r="1089">
          <cell r="A1089">
            <v>26801394</v>
          </cell>
          <cell r="B1089" t="str">
            <v>TORRES MEDINA SARA ISABEL</v>
          </cell>
          <cell r="C1089" t="str">
            <v>Pedraza (Mag)</v>
          </cell>
          <cell r="D1089">
            <v>220729461</v>
          </cell>
          <cell r="E1089" t="str">
            <v>Santa Marta (Mag)</v>
          </cell>
          <cell r="F1089" t="str">
            <v>BANCO POPULAR S.A.</v>
          </cell>
          <cell r="G1089" t="str">
            <v>AHORROS</v>
          </cell>
        </row>
        <row r="1090">
          <cell r="A1090">
            <v>26801396</v>
          </cell>
          <cell r="B1090" t="str">
            <v>DE LA ROSA RUIZ MARILIN EMMA</v>
          </cell>
          <cell r="C1090" t="str">
            <v>Sitionuevo (Mag)</v>
          </cell>
          <cell r="D1090">
            <v>220604334</v>
          </cell>
          <cell r="E1090" t="str">
            <v>Santa Marta (Mag)</v>
          </cell>
          <cell r="F1090" t="str">
            <v>BANCO POPULAR S.A.</v>
          </cell>
          <cell r="G1090" t="str">
            <v>AHORROS</v>
          </cell>
        </row>
        <row r="1091">
          <cell r="A1091">
            <v>26801451</v>
          </cell>
          <cell r="B1091" t="str">
            <v>MELGAREJO JIMENEZ XIOMARA NIMA</v>
          </cell>
          <cell r="C1091" t="str">
            <v>Pedraza (Mag)</v>
          </cell>
          <cell r="D1091">
            <v>220624068</v>
          </cell>
          <cell r="E1091" t="str">
            <v>Santa Marta (Mag)</v>
          </cell>
          <cell r="F1091" t="str">
            <v>BANCO POPULAR S.A.</v>
          </cell>
          <cell r="G1091" t="str">
            <v>AHORROS</v>
          </cell>
        </row>
        <row r="1092">
          <cell r="A1092">
            <v>26801470</v>
          </cell>
          <cell r="B1092" t="str">
            <v>MELGAREJO MARTINEZ RAQUEL MARIA</v>
          </cell>
          <cell r="C1092" t="str">
            <v>Zapayán (Mag)</v>
          </cell>
          <cell r="D1092">
            <v>220624035</v>
          </cell>
          <cell r="E1092" t="str">
            <v>Santa Marta (Mag)</v>
          </cell>
          <cell r="F1092" t="str">
            <v>BANCO POPULAR S.A.</v>
          </cell>
          <cell r="G1092" t="str">
            <v>AHORROS</v>
          </cell>
        </row>
        <row r="1093">
          <cell r="A1093">
            <v>26801477</v>
          </cell>
          <cell r="B1093" t="str">
            <v>GONZALEZ JIMENEZ ARLYS JUDITH</v>
          </cell>
          <cell r="C1093" t="str">
            <v>Sitionuevo (Mag)</v>
          </cell>
          <cell r="D1093">
            <v>220604730</v>
          </cell>
          <cell r="E1093" t="str">
            <v>Santa Marta (Mag)</v>
          </cell>
          <cell r="F1093" t="str">
            <v>BANCO POPULAR S.A.</v>
          </cell>
          <cell r="G1093" t="str">
            <v>AHORROS</v>
          </cell>
        </row>
        <row r="1094">
          <cell r="A1094">
            <v>26801525</v>
          </cell>
          <cell r="B1094" t="str">
            <v>OROZCO MEDINA ELDA ROSA</v>
          </cell>
          <cell r="C1094" t="str">
            <v>Zapayán (Mag)</v>
          </cell>
          <cell r="D1094">
            <v>220625297</v>
          </cell>
          <cell r="E1094" t="str">
            <v>Santa Marta (Mag)</v>
          </cell>
          <cell r="F1094" t="str">
            <v>BANCO POPULAR S.A.</v>
          </cell>
          <cell r="G1094" t="str">
            <v>AHORROS</v>
          </cell>
        </row>
        <row r="1095">
          <cell r="A1095">
            <v>26801546</v>
          </cell>
          <cell r="B1095" t="str">
            <v>MIER ESCORCIA SANDRA LUZ</v>
          </cell>
          <cell r="C1095" t="str">
            <v>Zapayán (Mag)</v>
          </cell>
          <cell r="D1095">
            <v>220606784</v>
          </cell>
          <cell r="E1095" t="str">
            <v>Santa Marta (Mag)</v>
          </cell>
          <cell r="F1095" t="str">
            <v>BANCO POPULAR S.A.</v>
          </cell>
          <cell r="G1095" t="str">
            <v>AHORROS</v>
          </cell>
        </row>
        <row r="1096">
          <cell r="A1096">
            <v>26801561</v>
          </cell>
          <cell r="B1096" t="str">
            <v>SALGUEDO DE LEON GERLIS MARIA</v>
          </cell>
          <cell r="C1096" t="str">
            <v>Pedraza (Mag)</v>
          </cell>
          <cell r="D1096">
            <v>220603682</v>
          </cell>
          <cell r="E1096" t="str">
            <v>Santa Marta (Mag)</v>
          </cell>
          <cell r="F1096" t="str">
            <v>BANCO POPULAR S.A.</v>
          </cell>
          <cell r="G1096" t="str">
            <v>AHORROS</v>
          </cell>
        </row>
        <row r="1097">
          <cell r="A1097">
            <v>26801620</v>
          </cell>
          <cell r="B1097" t="str">
            <v>ALMANZA LOZANO MAVELIS AMPARO</v>
          </cell>
          <cell r="C1097" t="str">
            <v>Pedraza (Mag)</v>
          </cell>
          <cell r="D1097">
            <v>220606115</v>
          </cell>
          <cell r="E1097" t="str">
            <v>Santa Marta (Mag)</v>
          </cell>
          <cell r="F1097" t="str">
            <v>BANCO POPULAR S.A.</v>
          </cell>
          <cell r="G1097" t="str">
            <v>AHORROS</v>
          </cell>
        </row>
        <row r="1098">
          <cell r="A1098">
            <v>26801671</v>
          </cell>
          <cell r="B1098" t="str">
            <v>PALACIN MOYA ESPERANZA DEL CARMEN</v>
          </cell>
          <cell r="C1098" t="str">
            <v>Concordia (Mag)</v>
          </cell>
          <cell r="D1098">
            <v>400192324</v>
          </cell>
          <cell r="E1098" t="str">
            <v>Santa Marta (Mag)</v>
          </cell>
          <cell r="F1098" t="str">
            <v>BANCO POPULAR S.A.</v>
          </cell>
          <cell r="G1098" t="str">
            <v>AHORROS</v>
          </cell>
        </row>
        <row r="1099">
          <cell r="A1099">
            <v>26801707</v>
          </cell>
          <cell r="B1099" t="str">
            <v>MUÑOZ OSORIO LIDYS ALEXANDRA</v>
          </cell>
          <cell r="C1099" t="str">
            <v>Sitionuevo (Mag)</v>
          </cell>
          <cell r="D1099">
            <v>220606362</v>
          </cell>
          <cell r="E1099" t="str">
            <v>Santa Marta (Mag)</v>
          </cell>
          <cell r="F1099" t="str">
            <v>BANCO POPULAR S.A.</v>
          </cell>
          <cell r="G1099" t="str">
            <v>AHORROS</v>
          </cell>
        </row>
        <row r="1100">
          <cell r="A1100">
            <v>26801735</v>
          </cell>
          <cell r="B1100" t="str">
            <v>CAMARGO GONZALEZ MARGARITA</v>
          </cell>
          <cell r="C1100" t="str">
            <v>Pedraza (Mag)</v>
          </cell>
          <cell r="D1100">
            <v>220729545</v>
          </cell>
          <cell r="E1100" t="str">
            <v>Santa Marta (Mag)</v>
          </cell>
          <cell r="F1100" t="str">
            <v>BANCO POPULAR S.A.</v>
          </cell>
          <cell r="G1100" t="str">
            <v>AHORROS</v>
          </cell>
        </row>
        <row r="1101">
          <cell r="A1101">
            <v>26801736</v>
          </cell>
          <cell r="B1101" t="str">
            <v>DE LA CRUZ SAVIGNANO AZEEL JUDITH</v>
          </cell>
          <cell r="C1101" t="str">
            <v>Pedraza (Mag)</v>
          </cell>
          <cell r="D1101">
            <v>220621197</v>
          </cell>
          <cell r="E1101" t="str">
            <v>Santa Marta (Mag)</v>
          </cell>
          <cell r="F1101" t="str">
            <v>BANCO POPULAR S.A.</v>
          </cell>
          <cell r="G1101" t="str">
            <v>AHORROS</v>
          </cell>
        </row>
        <row r="1102">
          <cell r="A1102">
            <v>26801738</v>
          </cell>
          <cell r="B1102" t="str">
            <v>CURE OSPINO NEGIA FULBIA</v>
          </cell>
          <cell r="C1102" t="str">
            <v>Pedraza (Mag)</v>
          </cell>
          <cell r="D1102">
            <v>220605232</v>
          </cell>
          <cell r="E1102" t="str">
            <v>Santa Marta (Mag)</v>
          </cell>
          <cell r="F1102" t="str">
            <v>BANCO POPULAR S.A.</v>
          </cell>
          <cell r="G1102" t="str">
            <v>AHORROS</v>
          </cell>
        </row>
        <row r="1103">
          <cell r="A1103">
            <v>26801776</v>
          </cell>
          <cell r="B1103" t="str">
            <v>TORRES RODRIGUEZ ILDALID</v>
          </cell>
          <cell r="C1103" t="str">
            <v>Sitionuevo (Mag)</v>
          </cell>
          <cell r="D1103">
            <v>220042790</v>
          </cell>
          <cell r="E1103" t="str">
            <v>Santa Marta (Mag)</v>
          </cell>
          <cell r="F1103" t="str">
            <v>BANCO POPULAR S.A.</v>
          </cell>
          <cell r="G1103" t="str">
            <v>AHORROS</v>
          </cell>
        </row>
        <row r="1104">
          <cell r="A1104">
            <v>26801913</v>
          </cell>
          <cell r="B1104" t="str">
            <v>SIERRA DE LA CRUZ KARINA VANESSA</v>
          </cell>
          <cell r="C1104" t="str">
            <v>Pedraza (Mag)</v>
          </cell>
          <cell r="D1104">
            <v>220624316</v>
          </cell>
          <cell r="E1104" t="str">
            <v>Santa Marta (Mag)</v>
          </cell>
          <cell r="F1104" t="str">
            <v>BANCO POPULAR S.A.</v>
          </cell>
          <cell r="G1104" t="str">
            <v>AHORROS</v>
          </cell>
        </row>
        <row r="1105">
          <cell r="A1105">
            <v>26801966</v>
          </cell>
          <cell r="B1105" t="str">
            <v>BECERRA RODRIGUEZ LORLEIVYS</v>
          </cell>
          <cell r="C1105" t="str">
            <v>Pedraza (Mag)</v>
          </cell>
          <cell r="D1105">
            <v>220627012</v>
          </cell>
          <cell r="E1105" t="str">
            <v>Santa Marta (Mag)</v>
          </cell>
          <cell r="F1105" t="str">
            <v>BANCO POPULAR S.A.</v>
          </cell>
          <cell r="G1105" t="str">
            <v>AHORROS</v>
          </cell>
        </row>
        <row r="1106">
          <cell r="A1106">
            <v>26802337</v>
          </cell>
          <cell r="B1106" t="str">
            <v>MENESES DE LEON NELBIS DE JESUS</v>
          </cell>
          <cell r="C1106" t="str">
            <v>Pedraza (Mag)</v>
          </cell>
          <cell r="D1106">
            <v>230220291181</v>
          </cell>
          <cell r="E1106" t="str">
            <v>Barranquilla (Atl)</v>
          </cell>
          <cell r="F1106" t="str">
            <v>BANCO POPULAR S.A.</v>
          </cell>
          <cell r="G1106" t="str">
            <v>AHORROS</v>
          </cell>
        </row>
        <row r="1107">
          <cell r="A1107">
            <v>26802415</v>
          </cell>
          <cell r="B1107" t="str">
            <v>ROPAIN GAMERO LIBIA YOLANDA</v>
          </cell>
          <cell r="C1107" t="str">
            <v>Pedraza (Mag)</v>
          </cell>
          <cell r="D1107">
            <v>230220291298</v>
          </cell>
          <cell r="E1107" t="str">
            <v>Barranquilla (Atl)</v>
          </cell>
          <cell r="F1107" t="str">
            <v>BANCO POPULAR S.A.</v>
          </cell>
          <cell r="G1107" t="str">
            <v>AHORROS</v>
          </cell>
        </row>
        <row r="1108">
          <cell r="A1108">
            <v>26804849</v>
          </cell>
          <cell r="B1108" t="str">
            <v>VEGA OSPINO MARIA</v>
          </cell>
          <cell r="C1108" t="str">
            <v>Pedraza (Mag)</v>
          </cell>
          <cell r="D1108">
            <v>220606123</v>
          </cell>
          <cell r="E1108" t="str">
            <v>Santa Marta (Mag)</v>
          </cell>
          <cell r="F1108" t="str">
            <v>BANCO POPULAR S.A.</v>
          </cell>
          <cell r="G1108" t="str">
            <v>AHORROS</v>
          </cell>
        </row>
        <row r="1109">
          <cell r="A1109">
            <v>26804897</v>
          </cell>
          <cell r="B1109" t="str">
            <v>ALMANZA DE LA CRUZ ASTRID JUDITH</v>
          </cell>
          <cell r="C1109" t="str">
            <v>Pedraza (Mag)</v>
          </cell>
          <cell r="D1109">
            <v>220623771</v>
          </cell>
          <cell r="E1109" t="str">
            <v>Santa Marta (Mag)</v>
          </cell>
          <cell r="F1109" t="str">
            <v>BANCO POPULAR S.A.</v>
          </cell>
          <cell r="G1109" t="str">
            <v>AHORROS</v>
          </cell>
        </row>
        <row r="1110">
          <cell r="A1110">
            <v>26804903</v>
          </cell>
          <cell r="B1110" t="str">
            <v>CAMACHO ALMANZA XIOMARA MARIA</v>
          </cell>
          <cell r="C1110" t="str">
            <v>Zapayán (Mag)</v>
          </cell>
          <cell r="D1110">
            <v>220625115</v>
          </cell>
          <cell r="E1110" t="str">
            <v>Santa Marta (Mag)</v>
          </cell>
          <cell r="F1110" t="str">
            <v>BANCO POPULAR S.A.</v>
          </cell>
          <cell r="G1110" t="str">
            <v>AHORROS</v>
          </cell>
        </row>
        <row r="1111">
          <cell r="A1111">
            <v>26804944</v>
          </cell>
          <cell r="B1111" t="str">
            <v>VEGA OSPINO GALIA ROSA</v>
          </cell>
          <cell r="C1111" t="str">
            <v>Pedraza (Mag)</v>
          </cell>
          <cell r="D1111">
            <v>220605224</v>
          </cell>
          <cell r="E1111" t="str">
            <v>Santa Marta (Mag)</v>
          </cell>
          <cell r="F1111" t="str">
            <v>BANCO POPULAR S.A.</v>
          </cell>
          <cell r="G1111" t="str">
            <v>AHORROS</v>
          </cell>
        </row>
        <row r="1112">
          <cell r="A1112">
            <v>26804952</v>
          </cell>
          <cell r="B1112" t="str">
            <v>VEGA ALMANZA IBETH</v>
          </cell>
          <cell r="C1112" t="str">
            <v>Pedraza (Mag)</v>
          </cell>
          <cell r="D1112">
            <v>220606107</v>
          </cell>
          <cell r="E1112" t="str">
            <v>Santa Marta (Mag)</v>
          </cell>
          <cell r="F1112" t="str">
            <v>BANCO POPULAR S.A.</v>
          </cell>
          <cell r="G1112" t="str">
            <v>AHORROS</v>
          </cell>
        </row>
        <row r="1113">
          <cell r="A1113">
            <v>26806808</v>
          </cell>
          <cell r="B1113" t="str">
            <v>ARAGON FIGUEROA RITA DEL SOCORRO</v>
          </cell>
          <cell r="C1113" t="str">
            <v>Pedraza (Mag)</v>
          </cell>
          <cell r="D1113">
            <v>220606453</v>
          </cell>
          <cell r="E1113" t="str">
            <v>Santa Marta (Mag)</v>
          </cell>
          <cell r="F1113" t="str">
            <v>BANCO POPULAR S.A.</v>
          </cell>
          <cell r="G1113" t="str">
            <v>AHORROS</v>
          </cell>
        </row>
        <row r="1114">
          <cell r="A1114">
            <v>26808765</v>
          </cell>
          <cell r="B1114" t="str">
            <v>DADUL BARROS NAYIBE YOLANDA</v>
          </cell>
          <cell r="C1114" t="str">
            <v>Pedraza (Mag)</v>
          </cell>
          <cell r="D1114">
            <v>220603849</v>
          </cell>
          <cell r="E1114" t="str">
            <v>Santa Marta (Mag)</v>
          </cell>
          <cell r="F1114" t="str">
            <v>BANCO POPULAR S.A.</v>
          </cell>
          <cell r="G1114" t="str">
            <v>AHORROS</v>
          </cell>
        </row>
        <row r="1115">
          <cell r="A1115">
            <v>26808792</v>
          </cell>
          <cell r="B1115" t="str">
            <v>MIER GUZMAN EVELYN MARIA</v>
          </cell>
          <cell r="C1115" t="str">
            <v>Pedraza (Mag)</v>
          </cell>
          <cell r="D1115">
            <v>220605000</v>
          </cell>
          <cell r="E1115" t="str">
            <v>Santa Marta (Mag)</v>
          </cell>
          <cell r="F1115" t="str">
            <v>BANCO POPULAR S.A.</v>
          </cell>
          <cell r="G1115" t="str">
            <v>AHORROS</v>
          </cell>
        </row>
        <row r="1116">
          <cell r="A1116">
            <v>26808799</v>
          </cell>
          <cell r="B1116" t="str">
            <v>ACUÑA BORRERO ACELA ALCIRA</v>
          </cell>
          <cell r="C1116" t="str">
            <v>Pedraza (Mag)</v>
          </cell>
          <cell r="D1116">
            <v>220604821</v>
          </cell>
          <cell r="E1116" t="str">
            <v>Santa Marta (Mag)</v>
          </cell>
          <cell r="F1116" t="str">
            <v>BANCO POPULAR S.A.</v>
          </cell>
          <cell r="G1116" t="str">
            <v>AHORROS</v>
          </cell>
        </row>
        <row r="1117">
          <cell r="A1117">
            <v>26808803</v>
          </cell>
          <cell r="B1117" t="str">
            <v>HERNANDEZ DE LA HOZ YAMILE</v>
          </cell>
          <cell r="C1117" t="str">
            <v>Pedraza (Mag)</v>
          </cell>
          <cell r="D1117">
            <v>220604003</v>
          </cell>
          <cell r="E1117" t="str">
            <v>Santa Marta (Mag)</v>
          </cell>
          <cell r="F1117" t="str">
            <v>BANCO POPULAR S.A.</v>
          </cell>
          <cell r="G1117" t="str">
            <v>AHORROS</v>
          </cell>
        </row>
        <row r="1118">
          <cell r="A1118">
            <v>26808826</v>
          </cell>
          <cell r="B1118" t="str">
            <v>DE LA CRUZ BORRERO RUBY DEL SOCORRO</v>
          </cell>
          <cell r="C1118" t="str">
            <v>Pedraza (Mag)</v>
          </cell>
          <cell r="D1118">
            <v>229066444</v>
          </cell>
          <cell r="E1118" t="str">
            <v>Santa Marta (Mag)</v>
          </cell>
          <cell r="F1118" t="str">
            <v>BANCO POPULAR S.A.</v>
          </cell>
          <cell r="G1118" t="str">
            <v>AHORROS</v>
          </cell>
        </row>
        <row r="1119">
          <cell r="A1119">
            <v>26808827</v>
          </cell>
          <cell r="B1119" t="str">
            <v>MUÑOZ OSORIO YENIS YOLANDA</v>
          </cell>
          <cell r="C1119" t="str">
            <v>Pedraza (Mag)</v>
          </cell>
          <cell r="D1119">
            <v>220631121</v>
          </cell>
          <cell r="E1119" t="str">
            <v>Santa Marta (Mag)</v>
          </cell>
          <cell r="F1119" t="str">
            <v>BANCO POPULAR S.A.</v>
          </cell>
          <cell r="G1119" t="str">
            <v>AHORROS</v>
          </cell>
        </row>
        <row r="1120">
          <cell r="A1120">
            <v>26810324</v>
          </cell>
          <cell r="B1120" t="str">
            <v>CASTRO TOLOZA BETSY CECILIA</v>
          </cell>
          <cell r="C1120" t="str">
            <v>Zapayán (Mag)</v>
          </cell>
          <cell r="D1120">
            <v>220631816</v>
          </cell>
          <cell r="E1120" t="str">
            <v>Santa Marta (Mag)</v>
          </cell>
          <cell r="F1120" t="str">
            <v>BANCO POPULAR S.A.</v>
          </cell>
          <cell r="G1120" t="str">
            <v>AHORROS</v>
          </cell>
        </row>
        <row r="1121">
          <cell r="A1121">
            <v>26810426</v>
          </cell>
          <cell r="B1121" t="str">
            <v>ESCORCIA ESCOBAR SENIA ISABEL</v>
          </cell>
          <cell r="C1121" t="str">
            <v>Zapayán (Mag)</v>
          </cell>
          <cell r="D1121">
            <v>220041818</v>
          </cell>
          <cell r="E1121" t="str">
            <v>Santa Marta (Mag)</v>
          </cell>
          <cell r="F1121" t="str">
            <v>BANCO POPULAR S.A.</v>
          </cell>
          <cell r="G1121" t="str">
            <v>AHORROS</v>
          </cell>
        </row>
        <row r="1122">
          <cell r="A1122">
            <v>26811732</v>
          </cell>
          <cell r="B1122" t="str">
            <v>SIERRA ORTEGA YOMAIRA CECILIA</v>
          </cell>
          <cell r="C1122" t="str">
            <v>El Pi#On (Mag)</v>
          </cell>
          <cell r="D1122">
            <v>220016745</v>
          </cell>
          <cell r="E1122" t="str">
            <v>Santa Marta (Mag)</v>
          </cell>
          <cell r="F1122" t="str">
            <v>BANCO POPULAR S.A.</v>
          </cell>
          <cell r="G1122" t="str">
            <v>AHORROS</v>
          </cell>
        </row>
        <row r="1123">
          <cell r="A1123">
            <v>26811747</v>
          </cell>
          <cell r="B1123" t="str">
            <v>MONTERO RANGEL BERNABELA ISABEL</v>
          </cell>
          <cell r="C1123" t="str">
            <v>El Pi#On (Mag)</v>
          </cell>
          <cell r="D1123">
            <v>220603260</v>
          </cell>
          <cell r="E1123" t="str">
            <v>Santa Marta (Mag)</v>
          </cell>
          <cell r="F1123" t="str">
            <v>BANCO POPULAR S.A.</v>
          </cell>
          <cell r="G1123" t="str">
            <v>AHORROS</v>
          </cell>
        </row>
        <row r="1124">
          <cell r="A1124">
            <v>26811773</v>
          </cell>
          <cell r="B1124" t="str">
            <v>SANCHEZ TAMARA CRUZ MARINA</v>
          </cell>
          <cell r="C1124" t="str">
            <v>El Pi#On (Mag)</v>
          </cell>
          <cell r="D1124">
            <v>227100682</v>
          </cell>
          <cell r="E1124" t="str">
            <v>Santa Marta (Mag)</v>
          </cell>
          <cell r="F1124" t="str">
            <v>BANCO POPULAR S.A.</v>
          </cell>
          <cell r="G1124" t="str">
            <v>AHORROS</v>
          </cell>
        </row>
        <row r="1125">
          <cell r="A1125">
            <v>26811812</v>
          </cell>
          <cell r="B1125" t="str">
            <v>DE LA HOZ SALAS VILMA BEATRIZ</v>
          </cell>
          <cell r="C1125" t="str">
            <v>El Pi#On (Mag)</v>
          </cell>
          <cell r="D1125">
            <v>220038574</v>
          </cell>
          <cell r="E1125" t="str">
            <v>Santa Marta (Mag)</v>
          </cell>
          <cell r="F1125" t="str">
            <v>BANCO POPULAR S.A.</v>
          </cell>
          <cell r="G1125" t="str">
            <v>AHORROS</v>
          </cell>
        </row>
        <row r="1126">
          <cell r="A1126">
            <v>26811933</v>
          </cell>
          <cell r="B1126" t="str">
            <v>CERVANTES ROCHA ELIZABETH</v>
          </cell>
          <cell r="C1126" t="str">
            <v>El Pi#On (Mag)</v>
          </cell>
          <cell r="D1126">
            <v>220843650</v>
          </cell>
          <cell r="E1126" t="str">
            <v>Santa Marta (Mag)</v>
          </cell>
          <cell r="F1126" t="str">
            <v>BANCO POPULAR S.A.</v>
          </cell>
          <cell r="G1126" t="str">
            <v>AHORROS</v>
          </cell>
        </row>
        <row r="1127">
          <cell r="A1127">
            <v>26811938</v>
          </cell>
          <cell r="B1127" t="str">
            <v>CARRANZA MENDEZ NANCY ESTHER</v>
          </cell>
          <cell r="C1127" t="str">
            <v>El Pi#On (Mag)</v>
          </cell>
          <cell r="D1127">
            <v>400098539</v>
          </cell>
          <cell r="E1127" t="str">
            <v>El Pi#On (Mag)</v>
          </cell>
          <cell r="F1127" t="str">
            <v>BANCO POPULAR S.A.</v>
          </cell>
          <cell r="G1127" t="str">
            <v>AHORROS</v>
          </cell>
        </row>
        <row r="1128">
          <cell r="A1128">
            <v>26811950</v>
          </cell>
          <cell r="B1128" t="str">
            <v>VARELA CALVO MERCEDES ELENA</v>
          </cell>
          <cell r="C1128" t="str">
            <v>El Pi#On (Mag)</v>
          </cell>
          <cell r="D1128">
            <v>220253900</v>
          </cell>
          <cell r="E1128" t="str">
            <v>Santa Marta (Mag)</v>
          </cell>
          <cell r="F1128" t="str">
            <v>BANCO POPULAR S.A.</v>
          </cell>
          <cell r="G1128" t="str">
            <v>AHORROS</v>
          </cell>
        </row>
        <row r="1129">
          <cell r="A1129">
            <v>26812196</v>
          </cell>
          <cell r="B1129" t="str">
            <v>RIVERA AYCARDI MARTHA LINDA</v>
          </cell>
          <cell r="C1129" t="str">
            <v>El Pi#On (Mag)</v>
          </cell>
          <cell r="D1129">
            <v>221747504</v>
          </cell>
          <cell r="E1129" t="str">
            <v>Santa Marta (Mag)</v>
          </cell>
          <cell r="F1129" t="str">
            <v>BANCO POPULAR S.A.</v>
          </cell>
          <cell r="G1129" t="str">
            <v>AHORROS</v>
          </cell>
        </row>
        <row r="1130">
          <cell r="A1130">
            <v>26812209</v>
          </cell>
          <cell r="B1130" t="str">
            <v>DE AYOS GONZALEZ JUANA MARIA</v>
          </cell>
          <cell r="C1130" t="str">
            <v>El Pi#On (Mag)</v>
          </cell>
          <cell r="D1130">
            <v>400068102</v>
          </cell>
          <cell r="E1130" t="str">
            <v>Santa Marta (Mag)</v>
          </cell>
          <cell r="F1130" t="str">
            <v>BANCO POPULAR S.A.</v>
          </cell>
          <cell r="G1130" t="str">
            <v>AHORROS</v>
          </cell>
        </row>
        <row r="1131">
          <cell r="A1131">
            <v>26812213</v>
          </cell>
          <cell r="B1131" t="str">
            <v>PABON PABON VILMA BEATRIZ</v>
          </cell>
          <cell r="C1131" t="str">
            <v>El Pi#On (Mag)</v>
          </cell>
          <cell r="D1131">
            <v>220483192</v>
          </cell>
          <cell r="E1131" t="str">
            <v>Santa Marta (Mag)</v>
          </cell>
          <cell r="F1131" t="str">
            <v>BANCO POPULAR S.A.</v>
          </cell>
          <cell r="G1131" t="str">
            <v>AHORROS</v>
          </cell>
        </row>
        <row r="1132">
          <cell r="A1132">
            <v>26812363</v>
          </cell>
          <cell r="B1132" t="str">
            <v>ESCORCIA CARRANZA ROSMERY ESTHER</v>
          </cell>
          <cell r="C1132" t="str">
            <v>El Pi#On (Mag)</v>
          </cell>
          <cell r="D1132">
            <v>220123582</v>
          </cell>
          <cell r="E1132" t="str">
            <v>El Pi#On (Mag)</v>
          </cell>
          <cell r="F1132" t="str">
            <v>BANCO POPULAR S.A.</v>
          </cell>
          <cell r="G1132" t="str">
            <v>AHORROS</v>
          </cell>
        </row>
        <row r="1133">
          <cell r="A1133">
            <v>26812379</v>
          </cell>
          <cell r="B1133" t="str">
            <v>ZAMBRANO PALLARES MONICA PATRICIA</v>
          </cell>
          <cell r="C1133" t="str">
            <v>El Pi#On (Mag)</v>
          </cell>
          <cell r="D1133">
            <v>220060818</v>
          </cell>
          <cell r="E1133" t="str">
            <v>El Pi#On (Mag)</v>
          </cell>
          <cell r="F1133" t="str">
            <v>BANCO POPULAR S.A.</v>
          </cell>
          <cell r="G1133" t="str">
            <v>AHORROS</v>
          </cell>
        </row>
        <row r="1134">
          <cell r="A1134">
            <v>26812654</v>
          </cell>
          <cell r="B1134" t="str">
            <v>MEDINA MARQUEZ MELIDA MARIA</v>
          </cell>
          <cell r="C1134" t="str">
            <v>El Pi#On (Mag)</v>
          </cell>
          <cell r="D1134">
            <v>220016851</v>
          </cell>
          <cell r="E1134" t="str">
            <v>Santa Marta (Mag)</v>
          </cell>
          <cell r="F1134" t="str">
            <v>BANCO POPULAR S.A.</v>
          </cell>
          <cell r="G1134" t="str">
            <v>AHORROS</v>
          </cell>
        </row>
        <row r="1135">
          <cell r="A1135">
            <v>26812656</v>
          </cell>
          <cell r="B1135" t="str">
            <v>ALVAREZ ROMO DELCI DEL SOCORRO</v>
          </cell>
          <cell r="C1135" t="str">
            <v>El Pi#On (Mag)</v>
          </cell>
          <cell r="D1135">
            <v>681101663</v>
          </cell>
          <cell r="E1135" t="str">
            <v>El Pi#On (Mag)</v>
          </cell>
          <cell r="F1135" t="str">
            <v>BANCO POPULAR S.A.</v>
          </cell>
          <cell r="G1135" t="str">
            <v>AHORROS</v>
          </cell>
        </row>
        <row r="1136">
          <cell r="A1136">
            <v>26812780</v>
          </cell>
          <cell r="B1136" t="str">
            <v>ESQUEA MEDINA CILFA LEONOR</v>
          </cell>
          <cell r="C1136" t="str">
            <v>El Pi#On (Mag)</v>
          </cell>
          <cell r="D1136">
            <v>681101630</v>
          </cell>
          <cell r="E1136" t="str">
            <v>El Pi#On (Mag)</v>
          </cell>
          <cell r="F1136" t="str">
            <v>BANCO POPULAR S.A.</v>
          </cell>
          <cell r="G1136" t="str">
            <v>AHORROS</v>
          </cell>
        </row>
        <row r="1137">
          <cell r="A1137">
            <v>26812788</v>
          </cell>
          <cell r="B1137" t="str">
            <v>CABARCAS SANCHEZ CARMEN ANA</v>
          </cell>
          <cell r="C1137" t="str">
            <v>El Pi#On (Mag)</v>
          </cell>
          <cell r="D1137">
            <v>681027637</v>
          </cell>
          <cell r="E1137" t="str">
            <v>El Pi#On (Mag)</v>
          </cell>
          <cell r="F1137" t="str">
            <v>BANCO POPULAR S.A.</v>
          </cell>
          <cell r="G1137" t="str">
            <v>AHORROS</v>
          </cell>
        </row>
        <row r="1138">
          <cell r="A1138">
            <v>26812794</v>
          </cell>
          <cell r="B1138" t="str">
            <v>SALAS ALI SILVANA INES</v>
          </cell>
          <cell r="C1138" t="str">
            <v>El Pi#On (Mag)</v>
          </cell>
          <cell r="D1138">
            <v>400129169</v>
          </cell>
          <cell r="E1138" t="str">
            <v>Santa Marta (Mag)</v>
          </cell>
          <cell r="F1138" t="str">
            <v>BANCO POPULAR S.A.</v>
          </cell>
          <cell r="G1138" t="str">
            <v>AHORROS</v>
          </cell>
        </row>
        <row r="1139">
          <cell r="A1139">
            <v>26812855</v>
          </cell>
          <cell r="B1139" t="str">
            <v>ALVAREZ ROMO NUBIA ESTER</v>
          </cell>
          <cell r="C1139" t="str">
            <v>El Pi#On (Mag)</v>
          </cell>
          <cell r="D1139">
            <v>681101713</v>
          </cell>
          <cell r="E1139" t="str">
            <v>El Pi#On (Mag)</v>
          </cell>
          <cell r="F1139" t="str">
            <v>BANCO POPULAR S.A.</v>
          </cell>
          <cell r="G1139" t="str">
            <v>AHORROS</v>
          </cell>
        </row>
        <row r="1140">
          <cell r="A1140">
            <v>26812903</v>
          </cell>
          <cell r="B1140" t="str">
            <v>VIZCAINO LARA TAYDE CECILIA</v>
          </cell>
          <cell r="C1140" t="str">
            <v>El Pi#On (Mag)</v>
          </cell>
          <cell r="D1140">
            <v>220112981</v>
          </cell>
          <cell r="E1140" t="str">
            <v>Santa Marta (Mag)</v>
          </cell>
          <cell r="F1140" t="str">
            <v>BANCO POPULAR S.A.</v>
          </cell>
          <cell r="G1140" t="str">
            <v>AHORROS</v>
          </cell>
        </row>
        <row r="1141">
          <cell r="A1141">
            <v>26812912</v>
          </cell>
          <cell r="B1141" t="str">
            <v>RIQUETT GONZALEZ ZOLEIMA DEL CARMEN</v>
          </cell>
          <cell r="C1141" t="str">
            <v>El Pi#On (Mag)</v>
          </cell>
          <cell r="D1141">
            <v>400070686</v>
          </cell>
          <cell r="E1141" t="str">
            <v>Santa Marta (Mag)</v>
          </cell>
          <cell r="F1141" t="str">
            <v>BANCO POPULAR S.A.</v>
          </cell>
          <cell r="G1141" t="str">
            <v>AHORROS</v>
          </cell>
        </row>
        <row r="1142">
          <cell r="A1142">
            <v>26813031</v>
          </cell>
          <cell r="B1142" t="str">
            <v>DE AYOS GONZALEZ KARINA LUZ</v>
          </cell>
          <cell r="C1142" t="str">
            <v>El Pi#On (Mag)</v>
          </cell>
          <cell r="D1142">
            <v>400068128</v>
          </cell>
          <cell r="E1142" t="str">
            <v>Santa Marta (Mag)</v>
          </cell>
          <cell r="F1142" t="str">
            <v>BANCO POPULAR S.A.</v>
          </cell>
          <cell r="G1142" t="str">
            <v>AHORROS</v>
          </cell>
        </row>
        <row r="1143">
          <cell r="A1143">
            <v>26813055</v>
          </cell>
          <cell r="B1143" t="str">
            <v>CARBONELL CARBONELL LILIANA JUDITH</v>
          </cell>
          <cell r="C1143" t="str">
            <v>El Pi#On (Mag)</v>
          </cell>
          <cell r="D1143">
            <v>220046866</v>
          </cell>
          <cell r="E1143" t="str">
            <v>Santa Marta (Mag)</v>
          </cell>
          <cell r="F1143" t="str">
            <v>BANCO POPULAR S.A.</v>
          </cell>
          <cell r="G1143" t="str">
            <v>AHORROS</v>
          </cell>
        </row>
        <row r="1144">
          <cell r="A1144">
            <v>26813258</v>
          </cell>
          <cell r="B1144" t="str">
            <v>RANGEL MERIÑO ANDREA CARMENZA</v>
          </cell>
          <cell r="C1144" t="str">
            <v>El Pi#On (Mag)</v>
          </cell>
          <cell r="D1144">
            <v>400073623</v>
          </cell>
          <cell r="E1144" t="str">
            <v>Santa Marta (Mag)</v>
          </cell>
          <cell r="F1144" t="str">
            <v>BANCO POPULAR S.A.</v>
          </cell>
          <cell r="G1144" t="str">
            <v>AHORROS</v>
          </cell>
        </row>
        <row r="1145">
          <cell r="A1145">
            <v>26813341</v>
          </cell>
          <cell r="B1145" t="str">
            <v>ROJANO GONZALEZ ONEIDA DEL AMPARO</v>
          </cell>
          <cell r="C1145" t="str">
            <v>El Pi#On (Mag)</v>
          </cell>
          <cell r="D1145">
            <v>230400319729</v>
          </cell>
          <cell r="E1145" t="str">
            <v>Santa Marta (Mag)</v>
          </cell>
          <cell r="F1145" t="str">
            <v>BANCO POPULAR S.A.</v>
          </cell>
          <cell r="G1145" t="str">
            <v>AHORROS</v>
          </cell>
        </row>
        <row r="1146">
          <cell r="A1146">
            <v>26813478</v>
          </cell>
          <cell r="B1146" t="str">
            <v>SARMIENTO GONZALEZ YINETH DEL CARMEN</v>
          </cell>
          <cell r="C1146" t="str">
            <v>El Pi#On (Mag)</v>
          </cell>
          <cell r="D1146">
            <v>220042543</v>
          </cell>
          <cell r="E1146" t="str">
            <v>Santa Marta (Mag)</v>
          </cell>
          <cell r="F1146" t="str">
            <v>BANCO POPULAR S.A.</v>
          </cell>
          <cell r="G1146" t="str">
            <v>AHORROS</v>
          </cell>
        </row>
        <row r="1147">
          <cell r="A1147">
            <v>26813602</v>
          </cell>
          <cell r="B1147" t="str">
            <v>POLO MARQUEZ OMELIS CAROLINA</v>
          </cell>
          <cell r="C1147" t="str">
            <v>El Pi#On (Mag)</v>
          </cell>
          <cell r="D1147">
            <v>230400331229</v>
          </cell>
          <cell r="E1147" t="str">
            <v>Santa Marta (Mag)</v>
          </cell>
          <cell r="F1147" t="str">
            <v>BANCO POPULAR S.A.</v>
          </cell>
          <cell r="G1147" t="str">
            <v>AHORROS</v>
          </cell>
        </row>
        <row r="1148">
          <cell r="A1148">
            <v>26813709</v>
          </cell>
          <cell r="B1148" t="str">
            <v>GUTIERREZ  MILAGRO DEL SOCORRO</v>
          </cell>
          <cell r="C1148" t="str">
            <v>Zona Bananera (Mag)</v>
          </cell>
          <cell r="D1148">
            <v>220042220</v>
          </cell>
          <cell r="E1148" t="str">
            <v>Santa Marta (Mag)</v>
          </cell>
          <cell r="F1148" t="str">
            <v>BANCO POPULAR S.A.</v>
          </cell>
          <cell r="G1148" t="str">
            <v>AHORROS</v>
          </cell>
        </row>
        <row r="1149">
          <cell r="A1149">
            <v>26816001</v>
          </cell>
          <cell r="B1149" t="str">
            <v>MERIÑO VIZCAINO ELOISA MARIA</v>
          </cell>
          <cell r="C1149" t="str">
            <v>Sitionuevo (Mag)</v>
          </cell>
          <cell r="D1149">
            <v>220032932</v>
          </cell>
          <cell r="E1149" t="str">
            <v>Santa Marta (Mag)</v>
          </cell>
          <cell r="F1149" t="str">
            <v>BANCO POPULAR S.A.</v>
          </cell>
          <cell r="G1149" t="str">
            <v>AHORROS</v>
          </cell>
        </row>
        <row r="1150">
          <cell r="A1150">
            <v>26818928</v>
          </cell>
          <cell r="B1150" t="str">
            <v>DE LA HOZ CANTILLO DUBYS DEL CARMEN</v>
          </cell>
          <cell r="C1150" t="str">
            <v>El Pi#On (Mag)</v>
          </cell>
          <cell r="D1150">
            <v>220042378</v>
          </cell>
          <cell r="E1150" t="str">
            <v>Santa Marta (Mag)</v>
          </cell>
          <cell r="F1150" t="str">
            <v>BANCO POPULAR S.A.</v>
          </cell>
          <cell r="G1150" t="str">
            <v>AHORROS</v>
          </cell>
        </row>
        <row r="1151">
          <cell r="A1151">
            <v>26820226</v>
          </cell>
          <cell r="B1151" t="str">
            <v>CABALLERO CABALLERO GREY PATRICIA</v>
          </cell>
          <cell r="C1151" t="str">
            <v>El Pi#On (Mag)</v>
          </cell>
          <cell r="D1151">
            <v>230400319877</v>
          </cell>
          <cell r="E1151" t="str">
            <v>Santa Marta (Mag)</v>
          </cell>
          <cell r="F1151" t="str">
            <v>BANCO POPULAR S.A.</v>
          </cell>
          <cell r="G1151" t="str">
            <v>AHORROS</v>
          </cell>
        </row>
        <row r="1152">
          <cell r="A1152">
            <v>26821317</v>
          </cell>
          <cell r="B1152" t="str">
            <v>VARELA VARELA PETRONA JOSEFA</v>
          </cell>
          <cell r="C1152" t="str">
            <v>El Pi#On (Mag)</v>
          </cell>
          <cell r="D1152">
            <v>681146148</v>
          </cell>
          <cell r="E1152" t="str">
            <v>Santa Marta (Mag)</v>
          </cell>
          <cell r="F1152" t="str">
            <v>BANCO POPULAR S.A.</v>
          </cell>
          <cell r="G1152" t="str">
            <v>AHORROS</v>
          </cell>
        </row>
        <row r="1153">
          <cell r="A1153">
            <v>26825410</v>
          </cell>
          <cell r="B1153" t="str">
            <v>ANGULO CUEVAS ALICIA ESTHER</v>
          </cell>
          <cell r="C1153" t="str">
            <v>Salamina (Mag)</v>
          </cell>
          <cell r="D1153">
            <v>220606339</v>
          </cell>
          <cell r="E1153" t="str">
            <v>Santa Marta (Mag)</v>
          </cell>
          <cell r="F1153" t="str">
            <v>BANCO POPULAR S.A.</v>
          </cell>
          <cell r="G1153" t="str">
            <v>AHORROS</v>
          </cell>
        </row>
        <row r="1154">
          <cell r="A1154">
            <v>26825630</v>
          </cell>
          <cell r="B1154" t="str">
            <v>RODRIGUEZ DE SANCHEZ ELODIA</v>
          </cell>
          <cell r="C1154" t="str">
            <v>Sitionuevo (Mag)</v>
          </cell>
          <cell r="D1154">
            <v>220602510</v>
          </cell>
          <cell r="E1154" t="str">
            <v>Santa Marta (Mag)</v>
          </cell>
          <cell r="F1154" t="str">
            <v>BANCO POPULAR S.A.</v>
          </cell>
          <cell r="G1154" t="str">
            <v>AHORROS</v>
          </cell>
        </row>
        <row r="1155">
          <cell r="A1155">
            <v>26825644</v>
          </cell>
          <cell r="B1155" t="str">
            <v>BOLAÑO CORTEZ NEISA JUDITH</v>
          </cell>
          <cell r="C1155" t="str">
            <v>Sitionuevo (Mag)</v>
          </cell>
          <cell r="D1155">
            <v>220604474</v>
          </cell>
          <cell r="E1155" t="str">
            <v>Santa Marta (Mag)</v>
          </cell>
          <cell r="F1155" t="str">
            <v>BANCO POPULAR S.A.</v>
          </cell>
          <cell r="G1155" t="str">
            <v>AHORROS</v>
          </cell>
        </row>
        <row r="1156">
          <cell r="A1156">
            <v>26825659</v>
          </cell>
          <cell r="B1156" t="str">
            <v>OROZCO PERTUZ NORIS MARIA</v>
          </cell>
          <cell r="C1156" t="str">
            <v>El Pi#On (Mag)</v>
          </cell>
          <cell r="D1156">
            <v>220147821</v>
          </cell>
          <cell r="E1156" t="str">
            <v>Santa Marta (Mag)</v>
          </cell>
          <cell r="F1156" t="str">
            <v>BANCO POPULAR S.A.</v>
          </cell>
          <cell r="G1156" t="str">
            <v>AHORROS</v>
          </cell>
        </row>
        <row r="1157">
          <cell r="A1157">
            <v>26825735</v>
          </cell>
          <cell r="B1157" t="str">
            <v>PERTUZ BARROS MARTHA ISABEL</v>
          </cell>
          <cell r="C1157" t="str">
            <v>Pivijay (Mag)</v>
          </cell>
          <cell r="D1157">
            <v>400038212</v>
          </cell>
          <cell r="E1157" t="str">
            <v>Santa Marta (Mag)</v>
          </cell>
          <cell r="F1157" t="str">
            <v>BANCO POPULAR S.A.</v>
          </cell>
          <cell r="G1157" t="str">
            <v>AHORROS</v>
          </cell>
        </row>
        <row r="1158">
          <cell r="A1158">
            <v>26825817</v>
          </cell>
          <cell r="B1158" t="str">
            <v>ALVAREZ TERNERA HEROINA EDITH</v>
          </cell>
          <cell r="C1158" t="str">
            <v>Salamina (Mag)</v>
          </cell>
          <cell r="D1158">
            <v>220604953</v>
          </cell>
          <cell r="E1158" t="str">
            <v>Santa Marta (Mag)</v>
          </cell>
          <cell r="F1158" t="str">
            <v>BANCO POPULAR S.A.</v>
          </cell>
          <cell r="G1158" t="str">
            <v>AHORROS</v>
          </cell>
        </row>
        <row r="1159">
          <cell r="A1159">
            <v>26830716</v>
          </cell>
          <cell r="B1159" t="str">
            <v>QUINTERO ARAGON LOURDES VICTORIA</v>
          </cell>
          <cell r="C1159" t="str">
            <v>Sabanas De San Angel (Mag)</v>
          </cell>
          <cell r="D1159">
            <v>400150314</v>
          </cell>
          <cell r="E1159" t="str">
            <v>Santa Marta (Mag)</v>
          </cell>
          <cell r="F1159" t="str">
            <v>BANCO POPULAR S.A.</v>
          </cell>
          <cell r="G1159" t="str">
            <v>AHORROS</v>
          </cell>
        </row>
        <row r="1160">
          <cell r="A1160">
            <v>26852322</v>
          </cell>
          <cell r="B1160" t="str">
            <v>DIAZ CANTILLO VERA JUDITH</v>
          </cell>
          <cell r="C1160" t="str">
            <v>Remolino (Mag)</v>
          </cell>
          <cell r="D1160">
            <v>220604664</v>
          </cell>
          <cell r="E1160" t="str">
            <v>Santa Marta (Mag)</v>
          </cell>
          <cell r="F1160" t="str">
            <v>BANCO POPULAR S.A.</v>
          </cell>
          <cell r="G1160" t="str">
            <v>AHORROS</v>
          </cell>
        </row>
        <row r="1161">
          <cell r="A1161">
            <v>26852594</v>
          </cell>
          <cell r="B1161" t="str">
            <v>TORRES DE TORRES YOLANDA MARINA</v>
          </cell>
          <cell r="C1161" t="str">
            <v>Sitionuevo (Mag)</v>
          </cell>
          <cell r="D1161">
            <v>220602577</v>
          </cell>
          <cell r="E1161" t="str">
            <v>Santa Marta (Mag)</v>
          </cell>
          <cell r="F1161" t="str">
            <v>BANCO POPULAR S.A.</v>
          </cell>
          <cell r="G1161" t="str">
            <v>AHORROS</v>
          </cell>
        </row>
        <row r="1162">
          <cell r="A1162">
            <v>26852602</v>
          </cell>
          <cell r="B1162" t="str">
            <v>KARUT DE MALDONADO SAIDES ROSA</v>
          </cell>
          <cell r="C1162" t="str">
            <v>Remolino (Mag)</v>
          </cell>
          <cell r="D1162">
            <v>220604078</v>
          </cell>
          <cell r="E1162" t="str">
            <v>Santa Marta (Mag)</v>
          </cell>
          <cell r="F1162" t="str">
            <v>BANCO POPULAR S.A.</v>
          </cell>
          <cell r="G1162" t="str">
            <v>AHORROS</v>
          </cell>
        </row>
        <row r="1163">
          <cell r="A1163">
            <v>26852604</v>
          </cell>
          <cell r="B1163" t="str">
            <v>FERREIRA DE TORRES BERENICE DE JESUS</v>
          </cell>
          <cell r="C1163" t="str">
            <v>Remolino (Mag)</v>
          </cell>
          <cell r="D1163">
            <v>220604573</v>
          </cell>
          <cell r="E1163" t="str">
            <v>Santa Marta (Mag)</v>
          </cell>
          <cell r="F1163" t="str">
            <v>BANCO POPULAR S.A.</v>
          </cell>
          <cell r="G1163" t="str">
            <v>AHORROS</v>
          </cell>
        </row>
        <row r="1164">
          <cell r="A1164">
            <v>26852614</v>
          </cell>
          <cell r="B1164" t="str">
            <v>ARIZA FONTALVO MARTA LUCILA</v>
          </cell>
          <cell r="C1164" t="str">
            <v>Sitionuevo (Mag)</v>
          </cell>
          <cell r="D1164">
            <v>220601967</v>
          </cell>
          <cell r="E1164" t="str">
            <v>Santa Marta (Mag)</v>
          </cell>
          <cell r="F1164" t="str">
            <v>BANCO POPULAR S.A.</v>
          </cell>
          <cell r="G1164" t="str">
            <v>AHORROS</v>
          </cell>
        </row>
        <row r="1165">
          <cell r="A1165">
            <v>26852615</v>
          </cell>
          <cell r="B1165" t="str">
            <v>MORENO LARA AUGUSTA BEATRIZ</v>
          </cell>
          <cell r="C1165" t="str">
            <v>Remolino (Mag)</v>
          </cell>
          <cell r="D1165">
            <v>220605935</v>
          </cell>
          <cell r="E1165" t="str">
            <v>Santa Marta (Mag)</v>
          </cell>
          <cell r="F1165" t="str">
            <v>BANCO POPULAR S.A.</v>
          </cell>
          <cell r="G1165" t="str">
            <v>AHORROS</v>
          </cell>
        </row>
        <row r="1166">
          <cell r="A1166">
            <v>26852621</v>
          </cell>
          <cell r="B1166" t="str">
            <v>VASQUEZ SANCHEZ SOLFINA LUZ</v>
          </cell>
          <cell r="C1166" t="str">
            <v>Remolino (Mag)</v>
          </cell>
          <cell r="D1166">
            <v>220605463</v>
          </cell>
          <cell r="E1166" t="str">
            <v>Santa Marta (Mag)</v>
          </cell>
          <cell r="F1166" t="str">
            <v>BANCO POPULAR S.A.</v>
          </cell>
          <cell r="G1166" t="str">
            <v>AHORROS</v>
          </cell>
        </row>
        <row r="1167">
          <cell r="A1167">
            <v>26852641</v>
          </cell>
          <cell r="B1167" t="str">
            <v>GARCIA TORRES DORA ESTHER</v>
          </cell>
          <cell r="C1167" t="str">
            <v>Remolino (Mag)</v>
          </cell>
          <cell r="D1167">
            <v>220604045</v>
          </cell>
          <cell r="E1167" t="str">
            <v>Santa Marta (Mag)</v>
          </cell>
          <cell r="F1167" t="str">
            <v>BANCO POPULAR S.A.</v>
          </cell>
          <cell r="G1167" t="str">
            <v>AHORROS</v>
          </cell>
        </row>
        <row r="1168">
          <cell r="A1168">
            <v>26852652</v>
          </cell>
          <cell r="B1168" t="str">
            <v>GUTIERREZ GONZALEZ NAYIVE</v>
          </cell>
          <cell r="C1168" t="str">
            <v>Santa Marta (Mag)</v>
          </cell>
          <cell r="D1168">
            <v>210400241782</v>
          </cell>
          <cell r="E1168" t="str">
            <v>Santa Marta (Mag)</v>
          </cell>
          <cell r="F1168" t="str">
            <v>BANCO POPULAR S.A.</v>
          </cell>
          <cell r="G1168" t="str">
            <v>AHORROS</v>
          </cell>
        </row>
        <row r="1169">
          <cell r="A1169">
            <v>26852666</v>
          </cell>
          <cell r="B1169" t="str">
            <v>GONZALEZ SAMPER BERTILDA ISABEL</v>
          </cell>
          <cell r="C1169" t="str">
            <v>Remolino (Mag)</v>
          </cell>
          <cell r="D1169">
            <v>220603526</v>
          </cell>
          <cell r="E1169" t="str">
            <v>Santa Marta (Mag)</v>
          </cell>
          <cell r="F1169" t="str">
            <v>BANCO POPULAR S.A.</v>
          </cell>
          <cell r="G1169" t="str">
            <v>AHORROS</v>
          </cell>
        </row>
        <row r="1170">
          <cell r="A1170">
            <v>26852724</v>
          </cell>
          <cell r="B1170" t="str">
            <v>MARTINEZ DE BORJA ROSA MARIA</v>
          </cell>
          <cell r="C1170" t="str">
            <v>Remolino (Mag)</v>
          </cell>
          <cell r="D1170">
            <v>220604094</v>
          </cell>
          <cell r="E1170" t="str">
            <v>Santa Marta (Mag)</v>
          </cell>
          <cell r="F1170" t="str">
            <v>BANCO POPULAR S.A.</v>
          </cell>
          <cell r="G1170" t="str">
            <v>AHORROS</v>
          </cell>
        </row>
        <row r="1171">
          <cell r="A1171">
            <v>26852727</v>
          </cell>
          <cell r="B1171" t="str">
            <v>CAMPO DE TORRES DANIS</v>
          </cell>
          <cell r="C1171" t="str">
            <v>Remolino (Mag)</v>
          </cell>
          <cell r="D1171">
            <v>220606032</v>
          </cell>
          <cell r="E1171" t="str">
            <v>Santa Marta (Mag)</v>
          </cell>
          <cell r="F1171" t="str">
            <v>BANCO POPULAR S.A.</v>
          </cell>
          <cell r="G1171" t="str">
            <v>AHORROS</v>
          </cell>
        </row>
        <row r="1172">
          <cell r="A1172">
            <v>26852816</v>
          </cell>
          <cell r="B1172" t="str">
            <v>FERREIRA MANCILLA YANETH SOFIA</v>
          </cell>
          <cell r="C1172" t="str">
            <v>Remolino (Mag)</v>
          </cell>
          <cell r="D1172">
            <v>220604342</v>
          </cell>
          <cell r="E1172" t="str">
            <v>Santa Marta (Mag)</v>
          </cell>
          <cell r="F1172" t="str">
            <v>BANCO POPULAR S.A.</v>
          </cell>
          <cell r="G1172" t="str">
            <v>AHORROS</v>
          </cell>
        </row>
        <row r="1173">
          <cell r="A1173">
            <v>26852882</v>
          </cell>
          <cell r="B1173" t="str">
            <v>MANJARRES NAVARRO DAYSYS NELLY</v>
          </cell>
          <cell r="C1173" t="str">
            <v>Remolino (Mag)</v>
          </cell>
          <cell r="D1173">
            <v>220604607</v>
          </cell>
          <cell r="E1173" t="str">
            <v>Santa Marta (Mag)</v>
          </cell>
          <cell r="F1173" t="str">
            <v>BANCO POPULAR S.A.</v>
          </cell>
          <cell r="G1173" t="str">
            <v>AHORROS</v>
          </cell>
        </row>
        <row r="1174">
          <cell r="A1174">
            <v>26852888</v>
          </cell>
          <cell r="B1174" t="str">
            <v>PERTUZ CARRILLO ARELIS ISABEL</v>
          </cell>
          <cell r="C1174" t="str">
            <v>Remolino (Mag)</v>
          </cell>
          <cell r="D1174">
            <v>220604169</v>
          </cell>
          <cell r="E1174" t="str">
            <v>Santa Marta (Mag)</v>
          </cell>
          <cell r="F1174" t="str">
            <v>BANCO POPULAR S.A.</v>
          </cell>
          <cell r="G1174" t="str">
            <v>AHORROS</v>
          </cell>
        </row>
        <row r="1175">
          <cell r="A1175">
            <v>26852894</v>
          </cell>
          <cell r="B1175" t="str">
            <v>FONTALVO FERRER NUBIA ESTHER</v>
          </cell>
          <cell r="C1175" t="str">
            <v>Remolino (Mag)</v>
          </cell>
          <cell r="D1175">
            <v>220604649</v>
          </cell>
          <cell r="E1175" t="str">
            <v>Santa Marta (Mag)</v>
          </cell>
          <cell r="F1175" t="str">
            <v>BANCO POPULAR S.A.</v>
          </cell>
          <cell r="G1175" t="str">
            <v>AHORROS</v>
          </cell>
        </row>
        <row r="1176">
          <cell r="A1176">
            <v>26852901</v>
          </cell>
          <cell r="B1176" t="str">
            <v>MIRANDA FONTALVO DEYANIRA</v>
          </cell>
          <cell r="C1176" t="str">
            <v>Remolino (Mag)</v>
          </cell>
          <cell r="D1176">
            <v>220636526</v>
          </cell>
          <cell r="E1176" t="str">
            <v>Santa Marta (Mag)</v>
          </cell>
          <cell r="F1176" t="str">
            <v>BANCO POPULAR S.A.</v>
          </cell>
          <cell r="G1176" t="str">
            <v>AHORROS</v>
          </cell>
        </row>
        <row r="1177">
          <cell r="A1177">
            <v>26852952</v>
          </cell>
          <cell r="B1177" t="str">
            <v>CABARCAS RETAMOZO BEATRIZ MARTHA</v>
          </cell>
          <cell r="C1177" t="str">
            <v>Remolino (Mag)</v>
          </cell>
          <cell r="D1177">
            <v>220636807</v>
          </cell>
          <cell r="E1177" t="str">
            <v>Santa Marta (Mag)</v>
          </cell>
          <cell r="F1177" t="str">
            <v>BANCO POPULAR S.A.</v>
          </cell>
          <cell r="G1177" t="str">
            <v>AHORROS</v>
          </cell>
        </row>
        <row r="1178">
          <cell r="A1178">
            <v>26853017</v>
          </cell>
          <cell r="B1178" t="str">
            <v>RUIZ HERRERA CARMEN ELENA</v>
          </cell>
          <cell r="C1178" t="str">
            <v>Remolino (Mag)</v>
          </cell>
          <cell r="D1178">
            <v>220632731</v>
          </cell>
          <cell r="E1178" t="str">
            <v>Santa Marta (Mag)</v>
          </cell>
          <cell r="F1178" t="str">
            <v>BANCO POPULAR S.A.</v>
          </cell>
          <cell r="G1178" t="str">
            <v>AHORROS</v>
          </cell>
        </row>
        <row r="1179">
          <cell r="A1179">
            <v>26853127</v>
          </cell>
          <cell r="B1179" t="str">
            <v>OJEDA GUTIERREZ LIBERATA</v>
          </cell>
          <cell r="C1179" t="str">
            <v>Remolino (Mag)</v>
          </cell>
          <cell r="D1179">
            <v>220636880</v>
          </cell>
          <cell r="E1179" t="str">
            <v>Santa Marta (Mag)</v>
          </cell>
          <cell r="F1179" t="str">
            <v>BANCO POPULAR S.A.</v>
          </cell>
          <cell r="G1179" t="str">
            <v>AHORROS</v>
          </cell>
        </row>
        <row r="1180">
          <cell r="A1180">
            <v>26853137</v>
          </cell>
          <cell r="B1180" t="str">
            <v>OSPINO RUDAS SONIA LUZ</v>
          </cell>
          <cell r="C1180" t="str">
            <v>Remolino (Mag)</v>
          </cell>
          <cell r="D1180">
            <v>220636542</v>
          </cell>
          <cell r="E1180" t="str">
            <v>Santa Marta (Mag)</v>
          </cell>
          <cell r="F1180" t="str">
            <v>BANCO POPULAR S.A.</v>
          </cell>
          <cell r="G1180" t="str">
            <v>AHORROS</v>
          </cell>
        </row>
        <row r="1181">
          <cell r="A1181">
            <v>26853180</v>
          </cell>
          <cell r="B1181" t="str">
            <v>BORJA LABORDE LILIANA PATRICIA</v>
          </cell>
          <cell r="C1181" t="str">
            <v>Sitionuevo (Mag)</v>
          </cell>
          <cell r="D1181">
            <v>220604433</v>
          </cell>
          <cell r="E1181" t="str">
            <v>Santa Marta (Mag)</v>
          </cell>
          <cell r="F1181" t="str">
            <v>BANCO POPULAR S.A.</v>
          </cell>
          <cell r="G1181" t="str">
            <v>AHORROS</v>
          </cell>
        </row>
        <row r="1182">
          <cell r="A1182">
            <v>26853187</v>
          </cell>
          <cell r="B1182" t="str">
            <v>TORRES CANTILLO MILAGRO DE DIOS</v>
          </cell>
          <cell r="C1182" t="str">
            <v>Remolino (Mag)</v>
          </cell>
          <cell r="D1182">
            <v>220605398</v>
          </cell>
          <cell r="E1182" t="str">
            <v>Santa Marta (Mag)</v>
          </cell>
          <cell r="F1182" t="str">
            <v>BANCO POPULAR S.A.</v>
          </cell>
          <cell r="G1182" t="str">
            <v>AHORROS</v>
          </cell>
        </row>
        <row r="1183">
          <cell r="A1183">
            <v>26853227</v>
          </cell>
          <cell r="B1183" t="str">
            <v>CAMACHO CARRILLO GLENIA ESTHER</v>
          </cell>
          <cell r="C1183" t="str">
            <v>Remolino (Mag)</v>
          </cell>
          <cell r="D1183">
            <v>220633549</v>
          </cell>
          <cell r="E1183" t="str">
            <v>Santa Marta (Mag)</v>
          </cell>
          <cell r="F1183" t="str">
            <v>BANCO POPULAR S.A.</v>
          </cell>
          <cell r="G1183" t="str">
            <v>AHORROS</v>
          </cell>
        </row>
        <row r="1184">
          <cell r="A1184">
            <v>26853254</v>
          </cell>
          <cell r="B1184" t="str">
            <v>ACOSTA CAÑAS MARELVIS ESTHER</v>
          </cell>
          <cell r="C1184" t="str">
            <v>Remolino (Mag)</v>
          </cell>
          <cell r="D1184">
            <v>220604524</v>
          </cell>
          <cell r="E1184" t="str">
            <v>Santa Marta (Mag)</v>
          </cell>
          <cell r="F1184" t="str">
            <v>BANCO POPULAR S.A.</v>
          </cell>
          <cell r="G1184" t="str">
            <v>AHORROS</v>
          </cell>
        </row>
        <row r="1185">
          <cell r="A1185">
            <v>26853265</v>
          </cell>
          <cell r="B1185" t="str">
            <v>BORJA ALTAMAR YANELIS MARIA</v>
          </cell>
          <cell r="C1185" t="str">
            <v>Remolino (Mag)</v>
          </cell>
          <cell r="D1185">
            <v>220636609</v>
          </cell>
          <cell r="E1185" t="str">
            <v>Santa Marta (Mag)</v>
          </cell>
          <cell r="F1185" t="str">
            <v>BANCO POPULAR S.A.</v>
          </cell>
          <cell r="G1185" t="str">
            <v>AHORROS</v>
          </cell>
        </row>
        <row r="1186">
          <cell r="A1186">
            <v>26853284</v>
          </cell>
          <cell r="B1186" t="str">
            <v>CANTILLO MALDONADO DOLORES MARIA</v>
          </cell>
          <cell r="C1186" t="str">
            <v>Remolino (Mag)</v>
          </cell>
          <cell r="D1186">
            <v>220636559</v>
          </cell>
          <cell r="E1186" t="str">
            <v>Santa Marta (Mag)</v>
          </cell>
          <cell r="F1186" t="str">
            <v>BANCO POPULAR S.A.</v>
          </cell>
          <cell r="G1186" t="str">
            <v>AHORROS</v>
          </cell>
        </row>
        <row r="1187">
          <cell r="A1187">
            <v>26853305</v>
          </cell>
          <cell r="B1187" t="str">
            <v>RODRIGUEZ CHARRIS ANA RAQUEL</v>
          </cell>
          <cell r="C1187" t="str">
            <v>Sitionuevo (Mag)</v>
          </cell>
          <cell r="D1187">
            <v>220602528</v>
          </cell>
          <cell r="E1187" t="str">
            <v>Santa Marta (Mag)</v>
          </cell>
          <cell r="F1187" t="str">
            <v>BANCO POPULAR S.A.</v>
          </cell>
          <cell r="G1187" t="str">
            <v>AHORROS</v>
          </cell>
        </row>
        <row r="1188">
          <cell r="A1188">
            <v>26853382</v>
          </cell>
          <cell r="B1188" t="str">
            <v>MORRON AVENDAÃ ARACELYS MARIA</v>
          </cell>
          <cell r="C1188" t="str">
            <v>Remolino (Mag)</v>
          </cell>
          <cell r="D1188">
            <v>220037741</v>
          </cell>
          <cell r="E1188" t="str">
            <v>Santa Marta (Mag)</v>
          </cell>
          <cell r="F1188" t="str">
            <v>BANCO POPULAR S.A.</v>
          </cell>
          <cell r="G1188" t="str">
            <v>AHORROS</v>
          </cell>
        </row>
        <row r="1189">
          <cell r="A1189">
            <v>26853502</v>
          </cell>
          <cell r="B1189" t="str">
            <v>ORTEGA FERREIRA GLORIA DE JESUS</v>
          </cell>
          <cell r="C1189" t="str">
            <v>Remolino (Mag)</v>
          </cell>
          <cell r="D1189">
            <v>220032486</v>
          </cell>
          <cell r="E1189" t="str">
            <v>Santa Marta (Mag)</v>
          </cell>
          <cell r="F1189" t="str">
            <v>BANCO POPULAR S.A.</v>
          </cell>
          <cell r="G1189" t="str">
            <v>AHORROS</v>
          </cell>
        </row>
        <row r="1190">
          <cell r="A1190">
            <v>26853753</v>
          </cell>
          <cell r="B1190" t="str">
            <v>NAVARRO CHARRIS ROSMERI DEL CARMEN</v>
          </cell>
          <cell r="C1190" t="str">
            <v>Plato (Mag)</v>
          </cell>
          <cell r="D1190">
            <v>220638068</v>
          </cell>
          <cell r="E1190" t="str">
            <v>Santa Marta (Mag)</v>
          </cell>
          <cell r="F1190" t="str">
            <v>BANCO POPULAR S.A.</v>
          </cell>
          <cell r="G1190" t="str">
            <v>AHORROS</v>
          </cell>
        </row>
        <row r="1191">
          <cell r="A1191">
            <v>26853818</v>
          </cell>
          <cell r="B1191" t="str">
            <v>BORNACELLI FERREIRA MARA LUZ</v>
          </cell>
          <cell r="C1191" t="str">
            <v>Remolino (Mag)</v>
          </cell>
          <cell r="D1191">
            <v>220636898</v>
          </cell>
          <cell r="E1191" t="str">
            <v>Santa Marta (Mag)</v>
          </cell>
          <cell r="F1191" t="str">
            <v>BANCO POPULAR S.A.</v>
          </cell>
          <cell r="G1191" t="str">
            <v>AHORROS</v>
          </cell>
        </row>
        <row r="1192">
          <cell r="A1192">
            <v>26855790</v>
          </cell>
          <cell r="B1192" t="str">
            <v>ESCORCIA PACHECO ONILDA ROSA</v>
          </cell>
          <cell r="C1192" t="str">
            <v>Remolino (Mag)</v>
          </cell>
          <cell r="D1192">
            <v>220604532</v>
          </cell>
          <cell r="E1192" t="str">
            <v>Santa Marta (Mag)</v>
          </cell>
          <cell r="F1192" t="str">
            <v>BANCO POPULAR S.A.</v>
          </cell>
          <cell r="G1192" t="str">
            <v>AHORROS</v>
          </cell>
        </row>
        <row r="1193">
          <cell r="A1193">
            <v>26858815</v>
          </cell>
          <cell r="B1193" t="str">
            <v>ESCORCIA LARA VERA JUDITH</v>
          </cell>
          <cell r="C1193" t="str">
            <v>Remolino (Mag)</v>
          </cell>
          <cell r="D1193">
            <v>220604367</v>
          </cell>
          <cell r="E1193" t="str">
            <v>Santa Marta (Mag)</v>
          </cell>
          <cell r="F1193" t="str">
            <v>BANCO POPULAR S.A.</v>
          </cell>
          <cell r="G1193" t="str">
            <v>AHORROS</v>
          </cell>
        </row>
        <row r="1194">
          <cell r="A1194">
            <v>26858873</v>
          </cell>
          <cell r="B1194" t="str">
            <v>ARIZA ACOSTA ROSA MERCEDES</v>
          </cell>
          <cell r="C1194" t="str">
            <v>Remolino (Mag)</v>
          </cell>
          <cell r="D1194">
            <v>230220212104</v>
          </cell>
          <cell r="E1194" t="str">
            <v>Santa Marta (Mag)</v>
          </cell>
          <cell r="F1194" t="str">
            <v>BANCO POPULAR S.A.</v>
          </cell>
          <cell r="G1194" t="str">
            <v>AHORROS</v>
          </cell>
        </row>
        <row r="1195">
          <cell r="A1195">
            <v>26879159</v>
          </cell>
          <cell r="B1195" t="str">
            <v>MARCHENA PATIÃ¿ RITA JUDITH</v>
          </cell>
          <cell r="C1195" t="str">
            <v>Sitionuevo (Mag)</v>
          </cell>
          <cell r="D1195">
            <v>220602007</v>
          </cell>
          <cell r="E1195" t="str">
            <v>Santa Marta (Mag)</v>
          </cell>
          <cell r="F1195" t="str">
            <v>BANCO POPULAR S.A.</v>
          </cell>
          <cell r="G1195" t="str">
            <v>AHORROS</v>
          </cell>
        </row>
        <row r="1196">
          <cell r="A1196">
            <v>26879233</v>
          </cell>
          <cell r="B1196" t="str">
            <v>SANTANDER LLANOS ALICIA MARINA</v>
          </cell>
          <cell r="C1196" t="str">
            <v>Salamina (Mag)</v>
          </cell>
          <cell r="D1196">
            <v>220605356</v>
          </cell>
          <cell r="E1196" t="str">
            <v>Santa Marta (Mag)</v>
          </cell>
          <cell r="F1196" t="str">
            <v>BANCO POPULAR S.A.</v>
          </cell>
          <cell r="G1196" t="str">
            <v>AHORROS</v>
          </cell>
        </row>
        <row r="1197">
          <cell r="A1197">
            <v>26879234</v>
          </cell>
          <cell r="B1197" t="str">
            <v>NAVARRO DE SEVERINI ISABEL CRISTINA</v>
          </cell>
          <cell r="C1197" t="str">
            <v>Salamina (Mag)</v>
          </cell>
          <cell r="D1197">
            <v>220605794</v>
          </cell>
          <cell r="E1197" t="str">
            <v>Santa Marta (Mag)</v>
          </cell>
          <cell r="F1197" t="str">
            <v>BANCO POPULAR S.A.</v>
          </cell>
          <cell r="G1197" t="str">
            <v>AHORROS</v>
          </cell>
        </row>
        <row r="1198">
          <cell r="A1198">
            <v>26879251</v>
          </cell>
          <cell r="B1198" t="str">
            <v>BLANQUICET DE POVEDA MARLENE ISABEL</v>
          </cell>
          <cell r="C1198" t="str">
            <v>Salamina (Mag)</v>
          </cell>
          <cell r="D1198">
            <v>220605901</v>
          </cell>
          <cell r="E1198" t="str">
            <v>Santa Marta (Mag)</v>
          </cell>
          <cell r="F1198" t="str">
            <v>BANCO POPULAR S.A.</v>
          </cell>
          <cell r="G1198" t="str">
            <v>AHORROS</v>
          </cell>
        </row>
        <row r="1199">
          <cell r="A1199">
            <v>26879287</v>
          </cell>
          <cell r="B1199" t="str">
            <v>PABON CANTILLO LEDYS MARINA DEL CARMEN</v>
          </cell>
          <cell r="C1199" t="str">
            <v>Salamina (Mag)</v>
          </cell>
          <cell r="D1199">
            <v>400799656</v>
          </cell>
          <cell r="E1199" t="str">
            <v>Santa Marta (Mag)</v>
          </cell>
          <cell r="F1199" t="str">
            <v>BANCO POPULAR S.A.</v>
          </cell>
          <cell r="G1199" t="str">
            <v>AHORROS</v>
          </cell>
        </row>
        <row r="1200">
          <cell r="A1200">
            <v>26879469</v>
          </cell>
          <cell r="B1200" t="str">
            <v>OROZCO PABON MARIA GREGORIA</v>
          </cell>
          <cell r="C1200" t="str">
            <v>Salamina (Mag)</v>
          </cell>
          <cell r="D1200">
            <v>220606511</v>
          </cell>
          <cell r="E1200" t="str">
            <v>Santa Marta (Mag)</v>
          </cell>
          <cell r="F1200" t="str">
            <v>BANCO POPULAR S.A.</v>
          </cell>
          <cell r="G1200" t="str">
            <v>AHORROS</v>
          </cell>
        </row>
        <row r="1201">
          <cell r="A1201">
            <v>26879475</v>
          </cell>
          <cell r="B1201" t="str">
            <v>PABON ESCALANTE ANA EMILIA</v>
          </cell>
          <cell r="C1201" t="str">
            <v>Salamina (Mag)</v>
          </cell>
          <cell r="D1201">
            <v>220606180</v>
          </cell>
          <cell r="E1201" t="str">
            <v>Santa Marta (Mag)</v>
          </cell>
          <cell r="F1201" t="str">
            <v>BANCO POPULAR S.A.</v>
          </cell>
          <cell r="G1201" t="str">
            <v>AHORROS</v>
          </cell>
        </row>
        <row r="1202">
          <cell r="A1202">
            <v>26879553</v>
          </cell>
          <cell r="B1202" t="str">
            <v>PABON CANTILLO ELSA EDITH</v>
          </cell>
          <cell r="C1202" t="str">
            <v>Salamina (Mag)</v>
          </cell>
          <cell r="D1202">
            <v>400799649</v>
          </cell>
          <cell r="E1202" t="str">
            <v>Santa Marta (Mag)</v>
          </cell>
          <cell r="F1202" t="str">
            <v>BANCO POPULAR S.A.</v>
          </cell>
          <cell r="G1202" t="str">
            <v>AHORROS</v>
          </cell>
        </row>
        <row r="1203">
          <cell r="A1203">
            <v>26879576</v>
          </cell>
          <cell r="B1203" t="str">
            <v>MARCHENA BOLAÑO ELIZABETH</v>
          </cell>
          <cell r="C1203" t="str">
            <v>Salamina (Mag)</v>
          </cell>
          <cell r="D1203">
            <v>220605075</v>
          </cell>
          <cell r="E1203" t="str">
            <v>Santa Marta (Mag)</v>
          </cell>
          <cell r="F1203" t="str">
            <v>BANCO POPULAR S.A.</v>
          </cell>
          <cell r="G1203" t="str">
            <v>AHORROS</v>
          </cell>
        </row>
        <row r="1204">
          <cell r="A1204">
            <v>26879607</v>
          </cell>
          <cell r="B1204" t="str">
            <v>DILIA ELISA DIAZ MARCHENA</v>
          </cell>
          <cell r="C1204" t="str">
            <v>Salamina (Mag)</v>
          </cell>
          <cell r="D1204">
            <v>220131627</v>
          </cell>
          <cell r="E1204" t="str">
            <v>Salamina (Mag)</v>
          </cell>
          <cell r="F1204" t="str">
            <v>BANCO POPULAR S.A.</v>
          </cell>
          <cell r="G1204" t="str">
            <v>AHORROS</v>
          </cell>
        </row>
        <row r="1205">
          <cell r="A1205">
            <v>26879646</v>
          </cell>
          <cell r="B1205" t="str">
            <v>ABELLO CANTILLO OMAIRA JUDITH</v>
          </cell>
          <cell r="C1205" t="str">
            <v>Salamina (Mag)</v>
          </cell>
          <cell r="D1205">
            <v>400799698</v>
          </cell>
          <cell r="E1205" t="str">
            <v>Santa Marta (Mag)</v>
          </cell>
          <cell r="F1205" t="str">
            <v>BANCO POPULAR S.A.</v>
          </cell>
          <cell r="G1205" t="str">
            <v>AHORROS</v>
          </cell>
        </row>
        <row r="1206">
          <cell r="A1206">
            <v>26879793</v>
          </cell>
          <cell r="B1206" t="str">
            <v>ACOSTA SANTODOMINGO NERIS JUDITH</v>
          </cell>
          <cell r="C1206" t="str">
            <v>Salamina (Mag)</v>
          </cell>
          <cell r="D1206">
            <v>221736663</v>
          </cell>
          <cell r="E1206" t="str">
            <v>Santa Marta (Mag)</v>
          </cell>
          <cell r="F1206" t="str">
            <v>BANCO POPULAR S.A.</v>
          </cell>
          <cell r="G1206" t="str">
            <v>AHORROS</v>
          </cell>
        </row>
        <row r="1207">
          <cell r="A1207">
            <v>26879797</v>
          </cell>
          <cell r="B1207" t="str">
            <v>HERNANDEZ CANTILLO CARMEN SOFIA</v>
          </cell>
          <cell r="C1207" t="str">
            <v>Salamina (Mag)</v>
          </cell>
          <cell r="D1207">
            <v>220020648</v>
          </cell>
          <cell r="E1207" t="str">
            <v>Santa Marta (Mag)</v>
          </cell>
          <cell r="F1207" t="str">
            <v>BANCO POPULAR S.A.</v>
          </cell>
          <cell r="G1207" t="str">
            <v>AHORROS</v>
          </cell>
        </row>
        <row r="1208">
          <cell r="A1208">
            <v>26879811</v>
          </cell>
          <cell r="B1208" t="str">
            <v>SOLANO MUTTO ALMA ROSA</v>
          </cell>
          <cell r="C1208" t="str">
            <v>Salamina (Mag)</v>
          </cell>
          <cell r="D1208">
            <v>220637581</v>
          </cell>
          <cell r="E1208" t="str">
            <v>Santa Marta (Mag)</v>
          </cell>
          <cell r="F1208" t="str">
            <v>BANCO POPULAR S.A.</v>
          </cell>
          <cell r="G1208" t="str">
            <v>AHORROS</v>
          </cell>
        </row>
        <row r="1209">
          <cell r="A1209">
            <v>26879917</v>
          </cell>
          <cell r="B1209" t="str">
            <v>DE MARCHENA OROZCO JUDITH ESTHER</v>
          </cell>
          <cell r="C1209" t="str">
            <v>El Pi#On (Mag)</v>
          </cell>
          <cell r="D1209">
            <v>220038194</v>
          </cell>
          <cell r="E1209" t="str">
            <v>Santa Marta (Mag)</v>
          </cell>
          <cell r="F1209" t="str">
            <v>BANCO POPULAR S.A.</v>
          </cell>
          <cell r="G1209" t="str">
            <v>AHORROS</v>
          </cell>
        </row>
        <row r="1210">
          <cell r="A1210">
            <v>26879960</v>
          </cell>
          <cell r="B1210" t="str">
            <v>ABELLO CANTILLO EVIS DE JESUS</v>
          </cell>
          <cell r="C1210" t="str">
            <v>Puebloviejo (Mag)</v>
          </cell>
          <cell r="D1210">
            <v>230400326427</v>
          </cell>
          <cell r="E1210" t="str">
            <v>Santa Marta (Mag)</v>
          </cell>
          <cell r="F1210" t="str">
            <v>BANCO POPULAR S.A.</v>
          </cell>
          <cell r="G1210" t="str">
            <v>AHORROS</v>
          </cell>
        </row>
        <row r="1211">
          <cell r="A1211">
            <v>26879976</v>
          </cell>
          <cell r="B1211" t="str">
            <v>GONZALEZ MEZA ETILVIA ROSA</v>
          </cell>
          <cell r="C1211" t="str">
            <v>Zapayán (Mag)</v>
          </cell>
          <cell r="D1211">
            <v>210220020663</v>
          </cell>
          <cell r="E1211" t="str">
            <v>Santa Marta (Mag)</v>
          </cell>
          <cell r="F1211" t="str">
            <v>BANCO POPULAR S.A.</v>
          </cell>
          <cell r="G1211" t="str">
            <v>AHORROS</v>
          </cell>
        </row>
        <row r="1212">
          <cell r="A1212">
            <v>26880020</v>
          </cell>
          <cell r="B1212" t="str">
            <v>MARCHENA PELAEZ CLAUDIA PATRICIA</v>
          </cell>
          <cell r="C1212" t="str">
            <v>Salamina (Mag)</v>
          </cell>
          <cell r="D1212">
            <v>220634927</v>
          </cell>
          <cell r="E1212" t="str">
            <v>Santa Marta (Mag)</v>
          </cell>
          <cell r="F1212" t="str">
            <v>BANCO POPULAR S.A.</v>
          </cell>
          <cell r="G1212" t="str">
            <v>AHORROS</v>
          </cell>
        </row>
        <row r="1213">
          <cell r="A1213">
            <v>26880027</v>
          </cell>
          <cell r="B1213" t="str">
            <v>PABON CARRILLO GERTRUDIS EMILIA</v>
          </cell>
          <cell r="C1213" t="str">
            <v>Salamina (Mag)</v>
          </cell>
          <cell r="D1213">
            <v>220638498</v>
          </cell>
          <cell r="E1213" t="str">
            <v>Santa Marta (Mag)</v>
          </cell>
          <cell r="F1213" t="str">
            <v>BANCO POPULAR S.A.</v>
          </cell>
          <cell r="G1213" t="str">
            <v>AHORROS</v>
          </cell>
        </row>
        <row r="1214">
          <cell r="A1214">
            <v>26880086</v>
          </cell>
          <cell r="B1214" t="str">
            <v>OROZCO PERTUZ LINETT ESTHER</v>
          </cell>
          <cell r="C1214" t="str">
            <v>Salamina (Mag)</v>
          </cell>
          <cell r="D1214">
            <v>220605174</v>
          </cell>
          <cell r="E1214" t="str">
            <v>Santa Marta (Mag)</v>
          </cell>
          <cell r="F1214" t="str">
            <v>BANCO POPULAR S.A.</v>
          </cell>
          <cell r="G1214" t="str">
            <v>AHORROS</v>
          </cell>
        </row>
        <row r="1215">
          <cell r="A1215">
            <v>26880109</v>
          </cell>
          <cell r="B1215" t="str">
            <v>OROZCO SOLANO NICOLASA MERCEDES</v>
          </cell>
          <cell r="C1215" t="str">
            <v>Salamina (Mag)</v>
          </cell>
          <cell r="D1215">
            <v>220605158</v>
          </cell>
          <cell r="E1215" t="str">
            <v>Santa Marta (Mag)</v>
          </cell>
          <cell r="F1215" t="str">
            <v>BANCO POPULAR S.A.</v>
          </cell>
          <cell r="G1215" t="str">
            <v>AHORROS</v>
          </cell>
        </row>
        <row r="1216">
          <cell r="A1216">
            <v>26880153</v>
          </cell>
          <cell r="B1216" t="str">
            <v>MARCHENA YEJAS YOLANDA</v>
          </cell>
          <cell r="C1216" t="str">
            <v>Pivijay (Mag)</v>
          </cell>
          <cell r="D1216">
            <v>220604623</v>
          </cell>
          <cell r="E1216" t="str">
            <v>Santa Marta (Mag)</v>
          </cell>
          <cell r="F1216" t="str">
            <v>BANCO POPULAR S.A.</v>
          </cell>
          <cell r="G1216" t="str">
            <v>AHORROS</v>
          </cell>
        </row>
        <row r="1217">
          <cell r="A1217">
            <v>26880238</v>
          </cell>
          <cell r="B1217" t="str">
            <v>COBAS MERCADO ROSMELIA DE JESUS</v>
          </cell>
          <cell r="C1217" t="str">
            <v>Salamina (Mag)</v>
          </cell>
          <cell r="D1217">
            <v>681013835</v>
          </cell>
          <cell r="E1217" t="str">
            <v>Santa Marta (Mag)</v>
          </cell>
          <cell r="F1217" t="str">
            <v>BANCO POPULAR S.A.</v>
          </cell>
          <cell r="G1217" t="str">
            <v>AHORROS</v>
          </cell>
        </row>
        <row r="1218">
          <cell r="A1218">
            <v>26880435</v>
          </cell>
          <cell r="B1218" t="str">
            <v>ESCORCIA OROZCO ANDREA CARMEN</v>
          </cell>
          <cell r="C1218" t="str">
            <v>Salamina (Mag)</v>
          </cell>
          <cell r="D1218">
            <v>220605091</v>
          </cell>
          <cell r="E1218" t="str">
            <v>Santa Marta (Mag)</v>
          </cell>
          <cell r="F1218" t="str">
            <v>BANCO POPULAR S.A.</v>
          </cell>
          <cell r="G1218" t="str">
            <v>AHORROS</v>
          </cell>
        </row>
        <row r="1219">
          <cell r="A1219">
            <v>26880604</v>
          </cell>
          <cell r="B1219" t="str">
            <v>NAVARRO OROZCO MASSIEL DE JESUS</v>
          </cell>
          <cell r="C1219" t="str">
            <v>Salamina (Mag)</v>
          </cell>
          <cell r="D1219">
            <v>220605067</v>
          </cell>
          <cell r="E1219" t="str">
            <v>Santa Marta (Mag)</v>
          </cell>
          <cell r="F1219" t="str">
            <v>BANCO POPULAR S.A.</v>
          </cell>
          <cell r="G1219" t="str">
            <v>AHORROS</v>
          </cell>
        </row>
        <row r="1220">
          <cell r="A1220">
            <v>26880708</v>
          </cell>
          <cell r="B1220" t="str">
            <v>CELEDON OROZCO CARMEN DEL PILAR</v>
          </cell>
          <cell r="C1220" t="str">
            <v>Salamina (Mag)</v>
          </cell>
          <cell r="D1220">
            <v>220642912</v>
          </cell>
          <cell r="E1220" t="str">
            <v>Santa Marta (Mag)</v>
          </cell>
          <cell r="F1220" t="str">
            <v>BANCO POPULAR S.A.</v>
          </cell>
          <cell r="G1220" t="str">
            <v>AHORROS</v>
          </cell>
        </row>
        <row r="1221">
          <cell r="A1221">
            <v>26881141</v>
          </cell>
          <cell r="B1221" t="str">
            <v>GALINDO ARAQUE LUZ MARY</v>
          </cell>
          <cell r="C1221" t="str">
            <v>Salamina (Mag)</v>
          </cell>
          <cell r="D1221">
            <v>400162871</v>
          </cell>
          <cell r="E1221" t="str">
            <v>Salamina (Mag)</v>
          </cell>
          <cell r="F1221" t="str">
            <v>BANCO POPULAR S.A.</v>
          </cell>
          <cell r="G1221" t="str">
            <v>AHORROS</v>
          </cell>
        </row>
        <row r="1222">
          <cell r="A1222">
            <v>26881412</v>
          </cell>
          <cell r="B1222" t="str">
            <v>NAVARRO BOLAÑO DISNEYLA ISABEL</v>
          </cell>
          <cell r="C1222" t="str">
            <v>Salamina (Mag)</v>
          </cell>
          <cell r="D1222">
            <v>240120956</v>
          </cell>
          <cell r="E1222" t="str">
            <v>Santa Bárbara De Pinto (Mag)</v>
          </cell>
          <cell r="F1222" t="str">
            <v>BANCO POPULAR S.A.</v>
          </cell>
          <cell r="G1222" t="str">
            <v>AHORROS</v>
          </cell>
        </row>
        <row r="1223">
          <cell r="A1223">
            <v>26882038</v>
          </cell>
          <cell r="B1223" t="str">
            <v>DE LA CRUZ DE LA CRUZ ZUNILDA</v>
          </cell>
          <cell r="C1223" t="str">
            <v>Salamina (Mag)</v>
          </cell>
          <cell r="D1223">
            <v>220603773</v>
          </cell>
          <cell r="E1223" t="str">
            <v>Santa Marta (Mag)</v>
          </cell>
          <cell r="F1223" t="str">
            <v>BANCO POPULAR S.A.</v>
          </cell>
          <cell r="G1223" t="str">
            <v>AHORROS</v>
          </cell>
        </row>
        <row r="1224">
          <cell r="A1224">
            <v>26882118</v>
          </cell>
          <cell r="B1224" t="str">
            <v>DE LA ROSA DE DE LA ROSA TEODORA</v>
          </cell>
          <cell r="C1224" t="str">
            <v>Salamina (Mag)</v>
          </cell>
          <cell r="D1224">
            <v>681084059</v>
          </cell>
          <cell r="E1224" t="str">
            <v>Santa Marta (Mag)</v>
          </cell>
          <cell r="F1224" t="str">
            <v>BANCO POPULAR S.A.</v>
          </cell>
          <cell r="G1224" t="str">
            <v>AHORROS</v>
          </cell>
        </row>
        <row r="1225">
          <cell r="A1225">
            <v>26882235</v>
          </cell>
          <cell r="B1225" t="str">
            <v>DE LA CRUZ PABON DIOCELINA</v>
          </cell>
          <cell r="C1225" t="str">
            <v>Salamina (Mag)</v>
          </cell>
          <cell r="D1225">
            <v>220637466</v>
          </cell>
          <cell r="E1225" t="str">
            <v>Santa Marta (Mag)</v>
          </cell>
          <cell r="F1225" t="str">
            <v>BANCO POPULAR S.A.</v>
          </cell>
          <cell r="G1225" t="str">
            <v>AHORROS</v>
          </cell>
        </row>
        <row r="1226">
          <cell r="A1226">
            <v>26884409</v>
          </cell>
          <cell r="B1226" t="str">
            <v>ACUÑA SIADO TERESA DE JESUS</v>
          </cell>
          <cell r="C1226" t="str">
            <v>San Zenon (Mag)</v>
          </cell>
          <cell r="D1226">
            <v>240056481</v>
          </cell>
          <cell r="E1226" t="str">
            <v>Santa Marta (Mag)</v>
          </cell>
          <cell r="F1226" t="str">
            <v>BANCO POPULAR S.A.</v>
          </cell>
          <cell r="G1226" t="str">
            <v>AHORROS</v>
          </cell>
        </row>
        <row r="1227">
          <cell r="A1227">
            <v>26884443</v>
          </cell>
          <cell r="B1227" t="str">
            <v>MARTINEZ ACUÑA LUDYS MARIA</v>
          </cell>
          <cell r="C1227" t="str">
            <v>San Zenon (Mag)</v>
          </cell>
          <cell r="D1227">
            <v>240770495</v>
          </cell>
          <cell r="E1227" t="str">
            <v>Santa Marta (Mag)</v>
          </cell>
          <cell r="F1227" t="str">
            <v>BANCO POPULAR S.A.</v>
          </cell>
          <cell r="G1227" t="str">
            <v>AHORROS</v>
          </cell>
        </row>
        <row r="1228">
          <cell r="A1228">
            <v>26884481</v>
          </cell>
          <cell r="B1228" t="str">
            <v>MULFORD LEON ROSA MERCEDES</v>
          </cell>
          <cell r="C1228" t="str">
            <v>San Zenon (Mag)</v>
          </cell>
          <cell r="D1228">
            <v>240770511</v>
          </cell>
          <cell r="E1228" t="str">
            <v>Santa Marta (Mag)</v>
          </cell>
          <cell r="F1228" t="str">
            <v>BANCO POPULAR S.A.</v>
          </cell>
          <cell r="G1228" t="str">
            <v>AHORROS</v>
          </cell>
        </row>
        <row r="1229">
          <cell r="A1229">
            <v>26884498</v>
          </cell>
          <cell r="B1229" t="str">
            <v>LOPEZ HERNANDEZ IBETH</v>
          </cell>
          <cell r="C1229" t="str">
            <v>San Zenon (Mag)</v>
          </cell>
          <cell r="D1229">
            <v>240096669</v>
          </cell>
          <cell r="E1229" t="str">
            <v>Santa Marta (Mag)</v>
          </cell>
          <cell r="F1229" t="str">
            <v>BANCO POPULAR S.A.</v>
          </cell>
          <cell r="G1229" t="str">
            <v>AHORROS</v>
          </cell>
        </row>
        <row r="1230">
          <cell r="A1230">
            <v>26884500</v>
          </cell>
          <cell r="B1230" t="str">
            <v>FRANCO RODRIGUEZ CARMEN ELENA</v>
          </cell>
          <cell r="C1230" t="str">
            <v>San Zenon (Mag)</v>
          </cell>
          <cell r="D1230">
            <v>240090720</v>
          </cell>
          <cell r="E1230" t="str">
            <v>Santa Marta (Mag)</v>
          </cell>
          <cell r="F1230" t="str">
            <v>BANCO POPULAR S.A.</v>
          </cell>
          <cell r="G1230" t="str">
            <v>AHORROS</v>
          </cell>
        </row>
        <row r="1231">
          <cell r="A1231">
            <v>26884521</v>
          </cell>
          <cell r="B1231" t="str">
            <v>FUENTES FONSECA MARIA DEL CARMEN</v>
          </cell>
          <cell r="C1231" t="str">
            <v>San Zenon (Mag)</v>
          </cell>
          <cell r="D1231">
            <v>240111856</v>
          </cell>
          <cell r="E1231" t="str">
            <v>Santa Marta (Mag)</v>
          </cell>
          <cell r="F1231" t="str">
            <v>BANCO POPULAR S.A.</v>
          </cell>
          <cell r="G1231" t="str">
            <v>AHORROS</v>
          </cell>
        </row>
        <row r="1232">
          <cell r="A1232">
            <v>26884809</v>
          </cell>
          <cell r="B1232" t="str">
            <v>PARAMO CARO ARANA ZULEMA</v>
          </cell>
          <cell r="C1232" t="str">
            <v>San Zenon (Mag)</v>
          </cell>
          <cell r="D1232">
            <v>240113035</v>
          </cell>
          <cell r="E1232" t="str">
            <v>Santa Marta (Mag)</v>
          </cell>
          <cell r="F1232" t="str">
            <v>BANCO POPULAR S.A.</v>
          </cell>
          <cell r="G1232" t="str">
            <v>AHORROS</v>
          </cell>
        </row>
        <row r="1233">
          <cell r="A1233">
            <v>26890351</v>
          </cell>
          <cell r="B1233" t="str">
            <v>MARTINEZ JIMENEZ LUDYS DEL SOCORRO</v>
          </cell>
          <cell r="C1233" t="str">
            <v>San Sebastian De Buenavista (M</v>
          </cell>
          <cell r="D1233">
            <v>240090555</v>
          </cell>
          <cell r="E1233" t="str">
            <v>Santa Marta (Mag)</v>
          </cell>
          <cell r="F1233" t="str">
            <v>BANCO POPULAR S.A.</v>
          </cell>
          <cell r="G1233" t="str">
            <v>AHORROS</v>
          </cell>
        </row>
        <row r="1234">
          <cell r="A1234">
            <v>26894499</v>
          </cell>
          <cell r="B1234" t="str">
            <v>FONSECA DE HERRERA ROSA MERCEDES</v>
          </cell>
          <cell r="C1234" t="str">
            <v>San Zenon (Mag)</v>
          </cell>
          <cell r="D1234">
            <v>240090639</v>
          </cell>
          <cell r="E1234" t="str">
            <v>Santa Marta (Mag)</v>
          </cell>
          <cell r="F1234" t="str">
            <v>BANCO POPULAR S.A.</v>
          </cell>
          <cell r="G1234" t="str">
            <v>AHORROS</v>
          </cell>
        </row>
        <row r="1235">
          <cell r="A1235">
            <v>26894511</v>
          </cell>
          <cell r="B1235" t="str">
            <v>HERRERA CASTILLA ISBELIA</v>
          </cell>
          <cell r="C1235" t="str">
            <v>San Zenon (Mag)</v>
          </cell>
          <cell r="D1235">
            <v>240075325</v>
          </cell>
          <cell r="E1235" t="str">
            <v>Santa Marta (Mag)</v>
          </cell>
          <cell r="F1235" t="str">
            <v>BANCO POPULAR S.A.</v>
          </cell>
          <cell r="G1235" t="str">
            <v>AHORROS</v>
          </cell>
        </row>
        <row r="1236">
          <cell r="A1236">
            <v>26894526</v>
          </cell>
          <cell r="B1236" t="str">
            <v>HERRERA DAVILA EUNICE</v>
          </cell>
          <cell r="C1236" t="str">
            <v>San Zenon (Mag)</v>
          </cell>
          <cell r="D1236">
            <v>240763425</v>
          </cell>
          <cell r="E1236" t="str">
            <v>Santa Marta (Mag)</v>
          </cell>
          <cell r="F1236" t="str">
            <v>BANCO POPULAR S.A.</v>
          </cell>
          <cell r="G1236" t="str">
            <v>AHORROS</v>
          </cell>
        </row>
        <row r="1237">
          <cell r="A1237">
            <v>26899729</v>
          </cell>
          <cell r="B1237" t="str">
            <v>MORALES PADILLA OLGA JULITA</v>
          </cell>
          <cell r="C1237" t="str">
            <v>Santa Ana (Mag)</v>
          </cell>
          <cell r="D1237">
            <v>240096834</v>
          </cell>
          <cell r="E1237" t="str">
            <v>Santa Marta (Mag)</v>
          </cell>
          <cell r="F1237" t="str">
            <v>BANCO POPULAR S.A.</v>
          </cell>
          <cell r="G1237" t="str">
            <v>AHORROS</v>
          </cell>
        </row>
        <row r="1238">
          <cell r="A1238">
            <v>26899769</v>
          </cell>
          <cell r="B1238" t="str">
            <v>GONZALEZ DE PABA NELSY MARIA</v>
          </cell>
          <cell r="C1238" t="str">
            <v>Santa Ana (Mag)</v>
          </cell>
          <cell r="D1238">
            <v>240099820</v>
          </cell>
          <cell r="E1238" t="str">
            <v>Santa Marta (Mag)</v>
          </cell>
          <cell r="F1238" t="str">
            <v>BANCO POPULAR S.A.</v>
          </cell>
          <cell r="G1238" t="str">
            <v>AHORROS</v>
          </cell>
        </row>
        <row r="1239">
          <cell r="A1239">
            <v>26899892</v>
          </cell>
          <cell r="B1239" t="str">
            <v>LARIOS JIMENEZ NANCY ESTHER</v>
          </cell>
          <cell r="C1239" t="str">
            <v>Santa Ana (Mag)</v>
          </cell>
          <cell r="D1239">
            <v>240098582</v>
          </cell>
          <cell r="E1239" t="str">
            <v>Santa Marta (Mag)</v>
          </cell>
          <cell r="F1239" t="str">
            <v>BANCO POPULAR S.A.</v>
          </cell>
          <cell r="G1239" t="str">
            <v>AHORROS</v>
          </cell>
        </row>
        <row r="1240">
          <cell r="A1240">
            <v>26899917</v>
          </cell>
          <cell r="B1240" t="str">
            <v>PABA DE CALDERON CARMEN ISABEL</v>
          </cell>
          <cell r="C1240" t="str">
            <v>Santa Ana (Mag)</v>
          </cell>
          <cell r="D1240">
            <v>240101485</v>
          </cell>
          <cell r="E1240" t="str">
            <v>Santa Marta (Mag)</v>
          </cell>
          <cell r="F1240" t="str">
            <v>BANCO POPULAR S.A.</v>
          </cell>
          <cell r="G1240" t="str">
            <v>AHORROS</v>
          </cell>
        </row>
        <row r="1241">
          <cell r="A1241">
            <v>26899939</v>
          </cell>
          <cell r="B1241" t="str">
            <v>PEREZ TAPIA LUZ MARINA</v>
          </cell>
          <cell r="C1241" t="str">
            <v>Santa Ana (Mag)</v>
          </cell>
          <cell r="D1241">
            <v>240100404</v>
          </cell>
          <cell r="E1241" t="str">
            <v>Santa Marta (Mag)</v>
          </cell>
          <cell r="F1241" t="str">
            <v>BANCO POPULAR S.A.</v>
          </cell>
          <cell r="G1241" t="str">
            <v>AHORROS</v>
          </cell>
        </row>
        <row r="1242">
          <cell r="A1242">
            <v>26899966</v>
          </cell>
          <cell r="B1242" t="str">
            <v>GOMEZ NARVAEZ LILIA ESTHER</v>
          </cell>
          <cell r="C1242" t="str">
            <v>Santa Ana (Mag)</v>
          </cell>
          <cell r="D1242">
            <v>240100198</v>
          </cell>
          <cell r="E1242" t="str">
            <v>Santa Marta (Mag)</v>
          </cell>
          <cell r="F1242" t="str">
            <v>BANCO POPULAR S.A.</v>
          </cell>
          <cell r="G1242" t="str">
            <v>AHORROS</v>
          </cell>
        </row>
        <row r="1243">
          <cell r="A1243">
            <v>26899967</v>
          </cell>
          <cell r="B1243" t="str">
            <v>URBINA TORRES IRIS DEL CARMEN</v>
          </cell>
          <cell r="C1243" t="str">
            <v>Santa Ana (Mag)</v>
          </cell>
          <cell r="D1243">
            <v>240100222</v>
          </cell>
          <cell r="E1243" t="str">
            <v>Santa Marta (Mag)</v>
          </cell>
          <cell r="F1243" t="str">
            <v>BANCO POPULAR S.A.</v>
          </cell>
          <cell r="G1243" t="str">
            <v>AHORROS</v>
          </cell>
        </row>
        <row r="1244">
          <cell r="A1244">
            <v>26899986</v>
          </cell>
          <cell r="B1244" t="str">
            <v>AREVALO MEZA MERCEDES SOFIA</v>
          </cell>
          <cell r="C1244" t="str">
            <v>Santa Ana (Mag)</v>
          </cell>
          <cell r="D1244">
            <v>240101857</v>
          </cell>
          <cell r="E1244" t="str">
            <v>Santa Marta (Mag)</v>
          </cell>
          <cell r="F1244" t="str">
            <v>BANCO POPULAR S.A.</v>
          </cell>
          <cell r="G1244" t="str">
            <v>AHORROS</v>
          </cell>
        </row>
        <row r="1245">
          <cell r="A1245">
            <v>26899987</v>
          </cell>
          <cell r="B1245" t="str">
            <v>PATERNINA ACUÑA LEDY VICTORIA</v>
          </cell>
          <cell r="C1245" t="str">
            <v>Santa Ana (Mag)</v>
          </cell>
          <cell r="D1245">
            <v>240101873</v>
          </cell>
          <cell r="E1245" t="str">
            <v>Santa Marta (Mag)</v>
          </cell>
          <cell r="F1245" t="str">
            <v>BANCO POPULAR S.A.</v>
          </cell>
          <cell r="G1245" t="str">
            <v>AHORROS</v>
          </cell>
        </row>
        <row r="1246">
          <cell r="A1246">
            <v>26899992</v>
          </cell>
          <cell r="B1246" t="str">
            <v>LOPEZ MACHADO AMIRA LUZ</v>
          </cell>
          <cell r="C1246" t="str">
            <v>Santa Ana (Mag)</v>
          </cell>
          <cell r="D1246">
            <v>240098723</v>
          </cell>
          <cell r="E1246" t="str">
            <v>Santa Marta (Mag)</v>
          </cell>
          <cell r="F1246" t="str">
            <v>BANCO POPULAR S.A.</v>
          </cell>
          <cell r="G1246" t="str">
            <v>AHORROS</v>
          </cell>
        </row>
        <row r="1247">
          <cell r="A1247">
            <v>26899997</v>
          </cell>
          <cell r="B1247" t="str">
            <v>SIERRA TAPIA OSIRIS DE JESUS</v>
          </cell>
          <cell r="C1247" t="str">
            <v>Santa Ana (Mag)</v>
          </cell>
          <cell r="D1247">
            <v>240099697</v>
          </cell>
          <cell r="E1247" t="str">
            <v>Santa Marta (Mag)</v>
          </cell>
          <cell r="F1247" t="str">
            <v>BANCO POPULAR S.A.</v>
          </cell>
          <cell r="G1247" t="str">
            <v>AHORROS</v>
          </cell>
        </row>
        <row r="1248">
          <cell r="A1248">
            <v>26900065</v>
          </cell>
          <cell r="B1248" t="str">
            <v>GUTIERREZ RODERO MARIBETH DEL ROSARIO</v>
          </cell>
          <cell r="C1248" t="str">
            <v>Santa Ana (Mag)</v>
          </cell>
          <cell r="D1248">
            <v>240099705</v>
          </cell>
          <cell r="E1248" t="str">
            <v>Santa Marta (Mag)</v>
          </cell>
          <cell r="F1248" t="str">
            <v>BANCO POPULAR S.A.</v>
          </cell>
          <cell r="G1248" t="str">
            <v>AHORROS</v>
          </cell>
        </row>
        <row r="1249">
          <cell r="A1249">
            <v>26900074</v>
          </cell>
          <cell r="B1249" t="str">
            <v>ACUÑA BRAVO LUZ ENITH</v>
          </cell>
          <cell r="C1249" t="str">
            <v>Santa Ana (Mag)</v>
          </cell>
          <cell r="D1249">
            <v>240100255</v>
          </cell>
          <cell r="E1249" t="str">
            <v>Santa Marta (Mag)</v>
          </cell>
          <cell r="F1249" t="str">
            <v>BANCO POPULAR S.A.</v>
          </cell>
          <cell r="G1249" t="str">
            <v>AHORROS</v>
          </cell>
        </row>
        <row r="1250">
          <cell r="A1250">
            <v>26900116</v>
          </cell>
          <cell r="B1250" t="str">
            <v>OSPINO BLANCO VIRGINIA DEL ROSARIO</v>
          </cell>
          <cell r="C1250" t="str">
            <v>Santa Ana (Mag)</v>
          </cell>
          <cell r="D1250">
            <v>240098996</v>
          </cell>
          <cell r="E1250" t="str">
            <v>Santa Marta (Mag)</v>
          </cell>
          <cell r="F1250" t="str">
            <v>BANCO POPULAR S.A.</v>
          </cell>
          <cell r="G1250" t="str">
            <v>AHORROS</v>
          </cell>
        </row>
        <row r="1251">
          <cell r="A1251">
            <v>26900139</v>
          </cell>
          <cell r="B1251" t="str">
            <v>DAVILA DE BENAVIDES STELLA DE JESUS</v>
          </cell>
          <cell r="C1251" t="str">
            <v>Santa Ana (Mag)</v>
          </cell>
          <cell r="D1251">
            <v>240098897</v>
          </cell>
          <cell r="E1251" t="str">
            <v>Santa Marta (Mag)</v>
          </cell>
          <cell r="F1251" t="str">
            <v>BANCO POPULAR S.A.</v>
          </cell>
          <cell r="G1251" t="str">
            <v>AHORROS</v>
          </cell>
        </row>
        <row r="1252">
          <cell r="A1252">
            <v>26900169</v>
          </cell>
          <cell r="B1252" t="str">
            <v>MEJIA DELGADO OLINDA ESTHER</v>
          </cell>
          <cell r="C1252" t="str">
            <v>Sitionuevo (Mag)</v>
          </cell>
          <cell r="D1252">
            <v>220602403</v>
          </cell>
          <cell r="E1252" t="str">
            <v>Santa Marta (Mag)</v>
          </cell>
          <cell r="F1252" t="str">
            <v>BANCO POPULAR S.A.</v>
          </cell>
          <cell r="G1252" t="str">
            <v>AHORROS</v>
          </cell>
        </row>
        <row r="1253">
          <cell r="A1253">
            <v>26900174</v>
          </cell>
          <cell r="B1253" t="str">
            <v>ARRIETA GONZALEZ LUZ MARINA</v>
          </cell>
          <cell r="C1253" t="str">
            <v>Santa Ana (Mag)</v>
          </cell>
          <cell r="D1253">
            <v>240100230</v>
          </cell>
          <cell r="E1253" t="str">
            <v>Santa Marta (Mag)</v>
          </cell>
          <cell r="F1253" t="str">
            <v>BANCO POPULAR S.A.</v>
          </cell>
          <cell r="G1253" t="str">
            <v>AHORROS</v>
          </cell>
        </row>
        <row r="1254">
          <cell r="A1254">
            <v>26900216</v>
          </cell>
          <cell r="B1254" t="str">
            <v>RUIDIAZ MEJIA BARBARA DE JESUS</v>
          </cell>
          <cell r="C1254" t="str">
            <v>Sitionuevo (Mag)</v>
          </cell>
          <cell r="D1254">
            <v>220603187</v>
          </cell>
          <cell r="E1254" t="str">
            <v>Santa Marta (Mag)</v>
          </cell>
          <cell r="F1254" t="str">
            <v>BANCO POPULAR S.A.</v>
          </cell>
          <cell r="G1254" t="str">
            <v>AHORROS</v>
          </cell>
        </row>
        <row r="1255">
          <cell r="A1255">
            <v>26900219</v>
          </cell>
          <cell r="B1255" t="str">
            <v>ARRIETA DE MASSON YAJAIRA DE JESUS</v>
          </cell>
          <cell r="C1255" t="str">
            <v>Santa Ana (Mag)</v>
          </cell>
          <cell r="D1255">
            <v>240099721</v>
          </cell>
          <cell r="E1255" t="str">
            <v>Santa Marta (Mag)</v>
          </cell>
          <cell r="F1255" t="str">
            <v>BANCO POPULAR S.A.</v>
          </cell>
          <cell r="G1255" t="str">
            <v>AHORROS</v>
          </cell>
        </row>
        <row r="1256">
          <cell r="A1256">
            <v>26900282</v>
          </cell>
          <cell r="B1256" t="str">
            <v>PABA SIERRA LIBIA DEL CARMEN</v>
          </cell>
          <cell r="C1256" t="str">
            <v>Santa Ana (Mag)</v>
          </cell>
          <cell r="D1256">
            <v>240099804</v>
          </cell>
          <cell r="E1256" t="str">
            <v>Santa Marta (Mag)</v>
          </cell>
          <cell r="F1256" t="str">
            <v>BANCO POPULAR S.A.</v>
          </cell>
          <cell r="G1256" t="str">
            <v>AHORROS</v>
          </cell>
        </row>
        <row r="1257">
          <cell r="A1257">
            <v>26900300</v>
          </cell>
          <cell r="B1257" t="str">
            <v>OSPINO BLANCO TERESITA DE JESUS</v>
          </cell>
          <cell r="C1257" t="str">
            <v>Santa Bárbara De Pinto (Mag)</v>
          </cell>
          <cell r="D1257">
            <v>240099192</v>
          </cell>
          <cell r="E1257" t="str">
            <v>Santa Marta (Mag)</v>
          </cell>
          <cell r="F1257" t="str">
            <v>BANCO POPULAR S.A.</v>
          </cell>
          <cell r="G1257" t="str">
            <v>AHORROS</v>
          </cell>
        </row>
        <row r="1258">
          <cell r="A1258">
            <v>26900312</v>
          </cell>
          <cell r="B1258" t="str">
            <v>OSPINO CUDRIZ AMALIA CONCEPCION</v>
          </cell>
          <cell r="C1258" t="str">
            <v>Santa Ana (Mag)</v>
          </cell>
          <cell r="D1258">
            <v>240099556</v>
          </cell>
          <cell r="E1258" t="str">
            <v>Santa Marta (Mag)</v>
          </cell>
          <cell r="F1258" t="str">
            <v>BANCO POPULAR S.A.</v>
          </cell>
          <cell r="G1258" t="str">
            <v>AHORROS</v>
          </cell>
        </row>
        <row r="1259">
          <cell r="A1259">
            <v>26900449</v>
          </cell>
          <cell r="B1259" t="str">
            <v>JIMENEZ DE MARTINEZ DALGY CONSUELO</v>
          </cell>
          <cell r="C1259" t="str">
            <v>Santa Ana (Mag)</v>
          </cell>
          <cell r="D1259">
            <v>240099374</v>
          </cell>
          <cell r="E1259" t="str">
            <v>Santa Marta (Mag)</v>
          </cell>
          <cell r="F1259" t="str">
            <v>BANCO POPULAR S.A.</v>
          </cell>
          <cell r="G1259" t="str">
            <v>AHORROS</v>
          </cell>
        </row>
        <row r="1260">
          <cell r="A1260">
            <v>26900460</v>
          </cell>
          <cell r="B1260" t="str">
            <v>SIERRA MARTINEZ SAUDITH DEL CARMEN</v>
          </cell>
          <cell r="C1260" t="str">
            <v>Santa Ana (Mag)</v>
          </cell>
          <cell r="D1260">
            <v>240102509</v>
          </cell>
          <cell r="E1260" t="str">
            <v>Santa Marta (Mag)</v>
          </cell>
          <cell r="F1260" t="str">
            <v>BANCO POPULAR S.A.</v>
          </cell>
          <cell r="G1260" t="str">
            <v>AHORROS</v>
          </cell>
        </row>
        <row r="1261">
          <cell r="A1261">
            <v>26900465</v>
          </cell>
          <cell r="B1261" t="str">
            <v>JIMENEZ DE OSPINO LUZ MARINA</v>
          </cell>
          <cell r="C1261" t="str">
            <v>Santa Ana (Mag)</v>
          </cell>
          <cell r="D1261">
            <v>240096974</v>
          </cell>
          <cell r="E1261" t="str">
            <v>Santa Marta (Mag)</v>
          </cell>
          <cell r="F1261" t="str">
            <v>BANCO POPULAR S.A.</v>
          </cell>
          <cell r="G1261" t="str">
            <v>AHORROS</v>
          </cell>
        </row>
        <row r="1262">
          <cell r="A1262">
            <v>26900492</v>
          </cell>
          <cell r="B1262" t="str">
            <v>VILLANUEVA TORRES MERCEDES SOFIA</v>
          </cell>
          <cell r="C1262" t="str">
            <v>Santa Ana (Mag)</v>
          </cell>
          <cell r="D1262">
            <v>240100214</v>
          </cell>
          <cell r="E1262" t="str">
            <v>Santa Marta (Mag)</v>
          </cell>
          <cell r="F1262" t="str">
            <v>BANCO POPULAR S.A.</v>
          </cell>
          <cell r="G1262" t="str">
            <v>AHORROS</v>
          </cell>
        </row>
        <row r="1263">
          <cell r="A1263">
            <v>26900577</v>
          </cell>
          <cell r="B1263" t="str">
            <v>ANDRADE GUTIERREZ NELCY DEL CARMEN</v>
          </cell>
          <cell r="C1263" t="str">
            <v>Santa Ana (Mag)</v>
          </cell>
          <cell r="D1263">
            <v>240079756</v>
          </cell>
          <cell r="E1263" t="str">
            <v>Santa Marta (Mag)</v>
          </cell>
          <cell r="F1263" t="str">
            <v>BANCO POPULAR S.A.</v>
          </cell>
          <cell r="G1263" t="str">
            <v>AHORROS</v>
          </cell>
        </row>
        <row r="1264">
          <cell r="A1264">
            <v>26900631</v>
          </cell>
          <cell r="B1264" t="str">
            <v>JAIMES ROJAS SORAYA MERCEDES</v>
          </cell>
          <cell r="C1264" t="str">
            <v>Santa Ana (Mag)</v>
          </cell>
          <cell r="D1264">
            <v>240100990</v>
          </cell>
          <cell r="E1264" t="str">
            <v>Santa Marta (Mag)</v>
          </cell>
          <cell r="F1264" t="str">
            <v>BANCO POPULAR S.A.</v>
          </cell>
          <cell r="G1264" t="str">
            <v>AHORROS</v>
          </cell>
        </row>
        <row r="1265">
          <cell r="A1265">
            <v>26900635</v>
          </cell>
          <cell r="B1265" t="str">
            <v>DAVILA MEJIA YADIRA BERNARDA</v>
          </cell>
          <cell r="C1265" t="str">
            <v>Santa Ana (Mag)</v>
          </cell>
          <cell r="D1265">
            <v>240100966</v>
          </cell>
          <cell r="E1265" t="str">
            <v>Santa Marta (Mag)</v>
          </cell>
          <cell r="F1265" t="str">
            <v>BANCO POPULAR S.A.</v>
          </cell>
          <cell r="G1265" t="str">
            <v>AHORROS</v>
          </cell>
        </row>
        <row r="1266">
          <cell r="A1266">
            <v>26900691</v>
          </cell>
          <cell r="B1266" t="str">
            <v>VERGARA MATUTE LUZ MARINA</v>
          </cell>
          <cell r="C1266" t="str">
            <v>Santa Ana (Mag)</v>
          </cell>
          <cell r="D1266">
            <v>240104323</v>
          </cell>
          <cell r="E1266" t="str">
            <v>Santa Marta (Mag)</v>
          </cell>
          <cell r="F1266" t="str">
            <v>BANCO POPULAR S.A.</v>
          </cell>
          <cell r="G1266" t="str">
            <v>AHORROS</v>
          </cell>
        </row>
        <row r="1267">
          <cell r="A1267">
            <v>26900714</v>
          </cell>
          <cell r="B1267" t="str">
            <v>DAVILA MEJIA MARIBEL</v>
          </cell>
          <cell r="C1267" t="str">
            <v>Santa Ana (Mag)</v>
          </cell>
          <cell r="D1267">
            <v>240100339</v>
          </cell>
          <cell r="E1267" t="str">
            <v>Santa Marta (Mag)</v>
          </cell>
          <cell r="F1267" t="str">
            <v>BANCO POPULAR S.A.</v>
          </cell>
          <cell r="G1267" t="str">
            <v>AHORROS</v>
          </cell>
        </row>
        <row r="1268">
          <cell r="A1268">
            <v>26900736</v>
          </cell>
          <cell r="B1268" t="str">
            <v>MARTINEZ OTALORA MARLENE DE JESUS</v>
          </cell>
          <cell r="C1268" t="str">
            <v>Piji#O Del Carmen (Mag)</v>
          </cell>
          <cell r="D1268">
            <v>240101410</v>
          </cell>
          <cell r="E1268" t="str">
            <v>Santa Marta (Mag)</v>
          </cell>
          <cell r="F1268" t="str">
            <v>BANCO POPULAR S.A.</v>
          </cell>
          <cell r="G1268" t="str">
            <v>AHORROS</v>
          </cell>
        </row>
        <row r="1269">
          <cell r="A1269">
            <v>26900833</v>
          </cell>
          <cell r="B1269" t="str">
            <v>MAURE URBINA NUMYS DEL CARMEN</v>
          </cell>
          <cell r="C1269" t="str">
            <v>Santa Ana (Mag)</v>
          </cell>
          <cell r="D1269">
            <v>240099846</v>
          </cell>
          <cell r="E1269" t="str">
            <v>Santa Marta (Mag)</v>
          </cell>
          <cell r="F1269" t="str">
            <v>BANCO POPULAR S.A.</v>
          </cell>
          <cell r="G1269" t="str">
            <v>AHORROS</v>
          </cell>
        </row>
        <row r="1270">
          <cell r="A1270">
            <v>26900846</v>
          </cell>
          <cell r="B1270" t="str">
            <v>ARRIETA PEREZ ADRIANA MARIA</v>
          </cell>
          <cell r="C1270" t="str">
            <v>Santa Ana (Mag)</v>
          </cell>
          <cell r="D1270">
            <v>240097956</v>
          </cell>
          <cell r="E1270" t="str">
            <v>Santa Marta (Mag)</v>
          </cell>
          <cell r="F1270" t="str">
            <v>BANCO POPULAR S.A.</v>
          </cell>
          <cell r="G1270" t="str">
            <v>AHORROS</v>
          </cell>
        </row>
        <row r="1271">
          <cell r="A1271">
            <v>26900847</v>
          </cell>
          <cell r="B1271" t="str">
            <v>GRANADOS LARIOS GEMA DEL CARMEN</v>
          </cell>
          <cell r="C1271" t="str">
            <v>Santa Ana (Mag)</v>
          </cell>
          <cell r="D1271">
            <v>240099945</v>
          </cell>
          <cell r="E1271" t="str">
            <v>Santa Marta (Mag)</v>
          </cell>
          <cell r="F1271" t="str">
            <v>BANCO POPULAR S.A.</v>
          </cell>
          <cell r="G1271" t="str">
            <v>AHORROS</v>
          </cell>
        </row>
        <row r="1272">
          <cell r="A1272">
            <v>26900879</v>
          </cell>
          <cell r="B1272" t="str">
            <v>GONZALEZ PIANETA ANA MIREYA</v>
          </cell>
          <cell r="C1272" t="str">
            <v>Santa Ana (Mag)</v>
          </cell>
          <cell r="D1272">
            <v>240099614</v>
          </cell>
          <cell r="E1272" t="str">
            <v>Santa Marta (Mag)</v>
          </cell>
          <cell r="F1272" t="str">
            <v>BANCO POPULAR S.A.</v>
          </cell>
          <cell r="G1272" t="str">
            <v>AHORROS</v>
          </cell>
        </row>
        <row r="1273">
          <cell r="A1273">
            <v>26900975</v>
          </cell>
          <cell r="B1273" t="str">
            <v>NARVAEZ MANCERA EVERLIDES</v>
          </cell>
          <cell r="C1273" t="str">
            <v>Santa Ana (Mag)</v>
          </cell>
          <cell r="D1273">
            <v>240104315</v>
          </cell>
          <cell r="E1273" t="str">
            <v>Santa Marta (Mag)</v>
          </cell>
          <cell r="F1273" t="str">
            <v>BANCO POPULAR S.A.</v>
          </cell>
          <cell r="G1273" t="str">
            <v>AHORROS</v>
          </cell>
        </row>
        <row r="1274">
          <cell r="A1274">
            <v>26900997</v>
          </cell>
          <cell r="B1274" t="str">
            <v>LOPEZ COLMENARES LEDIS ELENA</v>
          </cell>
          <cell r="C1274" t="str">
            <v>Santa Ana (Mag)</v>
          </cell>
          <cell r="D1274">
            <v>240098467</v>
          </cell>
          <cell r="E1274" t="str">
            <v>Santa Marta (Mag)</v>
          </cell>
          <cell r="F1274" t="str">
            <v>BANCO POPULAR S.A.</v>
          </cell>
          <cell r="G1274" t="str">
            <v>AHORROS</v>
          </cell>
        </row>
        <row r="1275">
          <cell r="A1275">
            <v>26901018</v>
          </cell>
          <cell r="B1275" t="str">
            <v>VALDEZ LOPEZ ANA ISABEL</v>
          </cell>
          <cell r="C1275" t="str">
            <v>Santa Ana (Mag)</v>
          </cell>
          <cell r="D1275">
            <v>240097782</v>
          </cell>
          <cell r="E1275" t="str">
            <v>Santa Marta (Mag)</v>
          </cell>
          <cell r="F1275" t="str">
            <v>BANCO POPULAR S.A.</v>
          </cell>
          <cell r="G1275" t="str">
            <v>AHORROS</v>
          </cell>
        </row>
        <row r="1276">
          <cell r="A1276">
            <v>26901019</v>
          </cell>
          <cell r="B1276" t="str">
            <v>PABA NARVAEZ DOLMARY</v>
          </cell>
          <cell r="C1276" t="str">
            <v>Santa Ana (Mag)</v>
          </cell>
          <cell r="D1276">
            <v>240099234</v>
          </cell>
          <cell r="E1276" t="str">
            <v>Santa Marta (Mag)</v>
          </cell>
          <cell r="F1276" t="str">
            <v>BANCO POPULAR S.A.</v>
          </cell>
          <cell r="G1276" t="str">
            <v>AHORROS</v>
          </cell>
        </row>
        <row r="1277">
          <cell r="A1277">
            <v>26901042</v>
          </cell>
          <cell r="B1277" t="str">
            <v>OLIVEROS VEGA BARBARA PETRONA</v>
          </cell>
          <cell r="C1277" t="str">
            <v>Santa Ana (Mag)</v>
          </cell>
          <cell r="D1277">
            <v>240096750</v>
          </cell>
          <cell r="E1277" t="str">
            <v>Santa Marta (Mag)</v>
          </cell>
          <cell r="F1277" t="str">
            <v>BANCO POPULAR S.A.</v>
          </cell>
          <cell r="G1277" t="str">
            <v>AHORROS</v>
          </cell>
        </row>
        <row r="1278">
          <cell r="A1278">
            <v>26901045</v>
          </cell>
          <cell r="B1278" t="str">
            <v>CABARCAS MASSON MERCEDES DEL CARMEN</v>
          </cell>
          <cell r="C1278" t="str">
            <v>Santa Ana (Mag)</v>
          </cell>
          <cell r="D1278">
            <v>240099010</v>
          </cell>
          <cell r="E1278" t="str">
            <v>Santa Marta (Mag)</v>
          </cell>
          <cell r="F1278" t="str">
            <v>BANCO POPULAR S.A.</v>
          </cell>
          <cell r="G1278" t="str">
            <v>AHORROS</v>
          </cell>
        </row>
        <row r="1279">
          <cell r="A1279">
            <v>26901074</v>
          </cell>
          <cell r="B1279" t="str">
            <v>GARCIA GARCIA MEIRA EDITH</v>
          </cell>
          <cell r="C1279" t="str">
            <v>Santa Ana (Mag)</v>
          </cell>
          <cell r="D1279">
            <v>240101576</v>
          </cell>
          <cell r="E1279" t="str">
            <v>Santa Marta (Mag)</v>
          </cell>
          <cell r="F1279" t="str">
            <v>BANCO POPULAR S.A.</v>
          </cell>
          <cell r="G1279" t="str">
            <v>AHORROS</v>
          </cell>
        </row>
        <row r="1280">
          <cell r="A1280">
            <v>26901081</v>
          </cell>
          <cell r="B1280" t="str">
            <v>NARVAEZ DELGADO ODILMA DEL ROSARIO</v>
          </cell>
          <cell r="C1280" t="str">
            <v>Santa Ana (Mag)</v>
          </cell>
          <cell r="D1280">
            <v>240098095</v>
          </cell>
          <cell r="E1280" t="str">
            <v>Santa Marta (Mag)</v>
          </cell>
          <cell r="F1280" t="str">
            <v>BANCO POPULAR S.A.</v>
          </cell>
          <cell r="G1280" t="str">
            <v>AHORROS</v>
          </cell>
        </row>
        <row r="1281">
          <cell r="A1281">
            <v>26901106</v>
          </cell>
          <cell r="B1281" t="str">
            <v>ARRIETA LOPEZ CARLINA ROSA</v>
          </cell>
          <cell r="C1281" t="str">
            <v>Santa Ana (Mag)</v>
          </cell>
          <cell r="D1281">
            <v>240099200</v>
          </cell>
          <cell r="E1281" t="str">
            <v>Santa Marta (Mag)</v>
          </cell>
          <cell r="F1281" t="str">
            <v>BANCO POPULAR S.A.</v>
          </cell>
          <cell r="G1281" t="str">
            <v>AHORROS</v>
          </cell>
        </row>
        <row r="1282">
          <cell r="A1282">
            <v>26901107</v>
          </cell>
          <cell r="B1282" t="str">
            <v>FONSECA LOPEZ DELMI MARIA</v>
          </cell>
          <cell r="C1282" t="str">
            <v>Santa Ana (Mag)</v>
          </cell>
          <cell r="D1282">
            <v>240757195</v>
          </cell>
          <cell r="E1282" t="str">
            <v>Santa Marta (Mag)</v>
          </cell>
          <cell r="F1282" t="str">
            <v>BANCO POPULAR S.A.</v>
          </cell>
          <cell r="G1282" t="str">
            <v>AHORROS</v>
          </cell>
        </row>
        <row r="1283">
          <cell r="A1283">
            <v>26901114</v>
          </cell>
          <cell r="B1283" t="str">
            <v>GONZALEZ PIANETA LEIDA DEL CARMEN</v>
          </cell>
          <cell r="C1283" t="str">
            <v>Santa Ana (Mag)</v>
          </cell>
          <cell r="D1283">
            <v>240111963</v>
          </cell>
          <cell r="E1283" t="str">
            <v>Santa Marta (Mag)</v>
          </cell>
          <cell r="F1283" t="str">
            <v>BANCO POPULAR S.A.</v>
          </cell>
          <cell r="G1283" t="str">
            <v>AHORROS</v>
          </cell>
        </row>
        <row r="1284">
          <cell r="A1284">
            <v>26901123</v>
          </cell>
          <cell r="B1284" t="str">
            <v>YEPEZ GUTIERREZ MARIA TERESA</v>
          </cell>
          <cell r="C1284" t="str">
            <v>Santa Ana (Mag)</v>
          </cell>
          <cell r="D1284">
            <v>240122564</v>
          </cell>
          <cell r="E1284" t="str">
            <v>Santa Ana (Mag)</v>
          </cell>
          <cell r="F1284" t="str">
            <v>BANCO POPULAR S.A.</v>
          </cell>
          <cell r="G1284" t="str">
            <v>AHORROS</v>
          </cell>
        </row>
        <row r="1285">
          <cell r="A1285">
            <v>26901126</v>
          </cell>
          <cell r="B1285" t="str">
            <v>JIMENEZ ELITIM DORIS ESTHER</v>
          </cell>
          <cell r="C1285" t="str">
            <v>Santa Ana (Mag)</v>
          </cell>
          <cell r="D1285">
            <v>240757104</v>
          </cell>
          <cell r="E1285" t="str">
            <v>Santa Marta (Mag)</v>
          </cell>
          <cell r="F1285" t="str">
            <v>BANCO POPULAR S.A.</v>
          </cell>
          <cell r="G1285" t="str">
            <v>AHORROS</v>
          </cell>
        </row>
        <row r="1286">
          <cell r="A1286">
            <v>26901137</v>
          </cell>
          <cell r="B1286" t="str">
            <v>ALFARO BALDOVINO MARIA JOSEFA</v>
          </cell>
          <cell r="C1286" t="str">
            <v>Santa Ana (Mag)</v>
          </cell>
          <cell r="D1286">
            <v>240101279</v>
          </cell>
          <cell r="E1286" t="str">
            <v>Santa Marta (Mag)</v>
          </cell>
          <cell r="F1286" t="str">
            <v>BANCO POPULAR S.A.</v>
          </cell>
          <cell r="G1286" t="str">
            <v>AHORROS</v>
          </cell>
        </row>
        <row r="1287">
          <cell r="A1287">
            <v>26901138</v>
          </cell>
          <cell r="B1287" t="str">
            <v>CAAMAÑO GUERRA NELSY GREGORIA</v>
          </cell>
          <cell r="C1287" t="str">
            <v>Santa Ana (Mag)</v>
          </cell>
          <cell r="D1287">
            <v>240101469</v>
          </cell>
          <cell r="E1287" t="str">
            <v>Santa Marta (Mag)</v>
          </cell>
          <cell r="F1287" t="str">
            <v>BANCO POPULAR S.A.</v>
          </cell>
          <cell r="G1287" t="str">
            <v>AHORROS</v>
          </cell>
        </row>
        <row r="1288">
          <cell r="A1288">
            <v>26901139</v>
          </cell>
          <cell r="B1288" t="str">
            <v>OSPINO ALVAREZ MERLY JOSEFINA</v>
          </cell>
          <cell r="C1288" t="str">
            <v>Santa Ana (Mag)</v>
          </cell>
          <cell r="D1288">
            <v>240106856</v>
          </cell>
          <cell r="E1288" t="str">
            <v>Santa Marta (Mag)</v>
          </cell>
          <cell r="F1288" t="str">
            <v>BANCO POPULAR S.A.</v>
          </cell>
          <cell r="G1288" t="str">
            <v>AHORROS</v>
          </cell>
        </row>
        <row r="1289">
          <cell r="A1289">
            <v>26901143</v>
          </cell>
          <cell r="B1289" t="str">
            <v>LOPEZ MARTINEZ ALBA LUZ</v>
          </cell>
          <cell r="C1289" t="str">
            <v>Santa Ana (Mag)</v>
          </cell>
          <cell r="D1289">
            <v>240097204</v>
          </cell>
          <cell r="E1289" t="str">
            <v>Santa Marta (Mag)</v>
          </cell>
          <cell r="F1289" t="str">
            <v>BANCO POPULAR S.A.</v>
          </cell>
          <cell r="G1289" t="str">
            <v>AHORROS</v>
          </cell>
        </row>
        <row r="1290">
          <cell r="A1290">
            <v>26901149</v>
          </cell>
          <cell r="B1290" t="str">
            <v>OLIVARES ORTIZ EMILCE ISABEL</v>
          </cell>
          <cell r="C1290" t="str">
            <v>Santa Ana (Mag)</v>
          </cell>
          <cell r="D1290">
            <v>240752311</v>
          </cell>
          <cell r="E1290" t="str">
            <v>Santa Marta (Mag)</v>
          </cell>
          <cell r="F1290" t="str">
            <v>BANCO POPULAR S.A.</v>
          </cell>
          <cell r="G1290" t="str">
            <v>AHORROS</v>
          </cell>
        </row>
        <row r="1291">
          <cell r="A1291">
            <v>26901215</v>
          </cell>
          <cell r="B1291" t="str">
            <v>ARAGON MANZUR ROSMARY DEL CARMEN</v>
          </cell>
          <cell r="C1291" t="str">
            <v>Santa Ana (Mag)</v>
          </cell>
          <cell r="D1291">
            <v>240754986</v>
          </cell>
          <cell r="E1291" t="str">
            <v>Santa Marta (Mag)</v>
          </cell>
          <cell r="F1291" t="str">
            <v>BANCO POPULAR S.A.</v>
          </cell>
          <cell r="G1291" t="str">
            <v>AHORROS</v>
          </cell>
        </row>
        <row r="1292">
          <cell r="A1292">
            <v>26901268</v>
          </cell>
          <cell r="B1292" t="str">
            <v>PABA OLIVERO ANA ELENA</v>
          </cell>
          <cell r="C1292" t="str">
            <v>Santa Ana (Mag)</v>
          </cell>
          <cell r="D1292">
            <v>240099051</v>
          </cell>
          <cell r="E1292" t="str">
            <v>Santa Marta (Mag)</v>
          </cell>
          <cell r="F1292" t="str">
            <v>BANCO POPULAR S.A.</v>
          </cell>
          <cell r="G1292" t="str">
            <v>AHORROS</v>
          </cell>
        </row>
        <row r="1293">
          <cell r="A1293">
            <v>26901280</v>
          </cell>
          <cell r="B1293" t="str">
            <v>GOMEZ ALFARO IRINA DE JESUS</v>
          </cell>
          <cell r="C1293" t="str">
            <v>Santa Ana (Mag)</v>
          </cell>
          <cell r="D1293">
            <v>240098673</v>
          </cell>
          <cell r="E1293" t="str">
            <v>Santa Marta (Mag)</v>
          </cell>
          <cell r="F1293" t="str">
            <v>BANCO POPULAR S.A.</v>
          </cell>
          <cell r="G1293" t="str">
            <v>AHORROS</v>
          </cell>
        </row>
        <row r="1294">
          <cell r="A1294">
            <v>26901286</v>
          </cell>
          <cell r="B1294" t="str">
            <v>CATALAN ROJAS JESUSITA</v>
          </cell>
          <cell r="C1294" t="str">
            <v>Santa Ana (Mag)</v>
          </cell>
          <cell r="D1294">
            <v>240098848</v>
          </cell>
          <cell r="E1294" t="str">
            <v>Santa Marta (Mag)</v>
          </cell>
          <cell r="F1294" t="str">
            <v>BANCO POPULAR S.A.</v>
          </cell>
          <cell r="G1294" t="str">
            <v>AHORROS</v>
          </cell>
        </row>
        <row r="1295">
          <cell r="A1295">
            <v>26901304</v>
          </cell>
          <cell r="B1295" t="str">
            <v>MEZA MARTINEZ YANIS MARIA</v>
          </cell>
          <cell r="C1295" t="str">
            <v>Santa Ana (Mag)</v>
          </cell>
          <cell r="D1295">
            <v>240100727</v>
          </cell>
          <cell r="E1295" t="str">
            <v>Santa Marta (Mag)</v>
          </cell>
          <cell r="F1295" t="str">
            <v>BANCO POPULAR S.A.</v>
          </cell>
          <cell r="G1295" t="str">
            <v>AHORROS</v>
          </cell>
        </row>
        <row r="1296">
          <cell r="A1296">
            <v>26901316</v>
          </cell>
          <cell r="B1296" t="str">
            <v>TURIZO VILLAMIZAR CRISTINA ELVIRA</v>
          </cell>
          <cell r="C1296" t="str">
            <v>Santa Ana (Mag)</v>
          </cell>
          <cell r="D1296">
            <v>400322079</v>
          </cell>
          <cell r="E1296" t="str">
            <v>Santa Marta (Mag)</v>
          </cell>
          <cell r="F1296" t="str">
            <v>BANCO POPULAR S.A.</v>
          </cell>
          <cell r="G1296" t="str">
            <v>AHORROS</v>
          </cell>
        </row>
        <row r="1297">
          <cell r="A1297">
            <v>26901317</v>
          </cell>
          <cell r="B1297" t="str">
            <v>GONZALEZ LASCARRO MARTHA LIGIA</v>
          </cell>
          <cell r="C1297" t="str">
            <v>Santa Ana (Mag)</v>
          </cell>
          <cell r="D1297">
            <v>240101444</v>
          </cell>
          <cell r="E1297" t="str">
            <v>Santa Marta (Mag)</v>
          </cell>
          <cell r="F1297" t="str">
            <v>BANCO POPULAR S.A.</v>
          </cell>
          <cell r="G1297" t="str">
            <v>AHORROS</v>
          </cell>
        </row>
        <row r="1298">
          <cell r="A1298">
            <v>26901348</v>
          </cell>
          <cell r="B1298" t="str">
            <v>LARA PABA MILENA DEL CARMEN</v>
          </cell>
          <cell r="C1298" t="str">
            <v>Santa Ana (Mag)</v>
          </cell>
          <cell r="D1298">
            <v>240100891</v>
          </cell>
          <cell r="E1298" t="str">
            <v>Santa Marta (Mag)</v>
          </cell>
          <cell r="F1298" t="str">
            <v>BANCO POPULAR S.A.</v>
          </cell>
          <cell r="G1298" t="str">
            <v>AHORROS</v>
          </cell>
        </row>
        <row r="1299">
          <cell r="A1299">
            <v>26901351</v>
          </cell>
          <cell r="B1299" t="str">
            <v>ACUÑA MORALES ANNETH DEL CARMEN</v>
          </cell>
          <cell r="C1299" t="str">
            <v>Santa Ana (Mag)</v>
          </cell>
          <cell r="D1299">
            <v>210240106005</v>
          </cell>
          <cell r="E1299" t="str">
            <v>Mompos (Bol)</v>
          </cell>
          <cell r="F1299" t="str">
            <v>BANCO POPULAR S.A.</v>
          </cell>
          <cell r="G1299" t="str">
            <v>AHORROS</v>
          </cell>
        </row>
        <row r="1300">
          <cell r="A1300">
            <v>26901354</v>
          </cell>
          <cell r="B1300" t="str">
            <v>CALIZ LOPEZ LEIDIS ESTER</v>
          </cell>
          <cell r="C1300" t="str">
            <v>Santa Ana (Mag)</v>
          </cell>
          <cell r="D1300">
            <v>210240098798</v>
          </cell>
          <cell r="E1300" t="str">
            <v>Santa Marta (Mag)</v>
          </cell>
          <cell r="F1300" t="str">
            <v>BANCO POPULAR S.A.</v>
          </cell>
          <cell r="G1300" t="str">
            <v>AHORROS</v>
          </cell>
        </row>
        <row r="1301">
          <cell r="A1301">
            <v>26901374</v>
          </cell>
          <cell r="B1301" t="str">
            <v>CABALLERO VEGA ROSMIRA DEL CARMEN</v>
          </cell>
          <cell r="C1301" t="str">
            <v>Santa Ana (Mag)</v>
          </cell>
          <cell r="D1301">
            <v>240099671</v>
          </cell>
          <cell r="E1301" t="str">
            <v>Santa Marta (Mag)</v>
          </cell>
          <cell r="F1301" t="str">
            <v>BANCO POPULAR S.A.</v>
          </cell>
          <cell r="G1301" t="str">
            <v>AHORROS</v>
          </cell>
        </row>
        <row r="1302">
          <cell r="A1302">
            <v>26901406</v>
          </cell>
          <cell r="B1302" t="str">
            <v>NAVARRO CORONADO DAISY ESTHER</v>
          </cell>
          <cell r="C1302" t="str">
            <v>Santa Ana (Mag)</v>
          </cell>
          <cell r="D1302">
            <v>240098004</v>
          </cell>
          <cell r="E1302" t="str">
            <v>Santa Marta (Mag)</v>
          </cell>
          <cell r="F1302" t="str">
            <v>BANCO POPULAR S.A.</v>
          </cell>
          <cell r="G1302" t="str">
            <v>AHORROS</v>
          </cell>
        </row>
        <row r="1303">
          <cell r="A1303">
            <v>26901425</v>
          </cell>
          <cell r="B1303" t="str">
            <v>OTALORA ARRIETA MAYUDIS</v>
          </cell>
          <cell r="C1303" t="str">
            <v>Piji#O Del Carmen (Mag)</v>
          </cell>
          <cell r="D1303">
            <v>240100073</v>
          </cell>
          <cell r="E1303" t="str">
            <v>Santa Marta (Mag)</v>
          </cell>
          <cell r="F1303" t="str">
            <v>BANCO POPULAR S.A.</v>
          </cell>
          <cell r="G1303" t="str">
            <v>AHORROS</v>
          </cell>
        </row>
        <row r="1304">
          <cell r="A1304">
            <v>26901455</v>
          </cell>
          <cell r="B1304" t="str">
            <v>BARRIOS AREVALO TERESA DE LA CRUZ</v>
          </cell>
          <cell r="C1304" t="str">
            <v>Santa Ana (Mag)</v>
          </cell>
          <cell r="D1304">
            <v>240106021</v>
          </cell>
          <cell r="E1304" t="str">
            <v>Santa Marta (Mag)</v>
          </cell>
          <cell r="F1304" t="str">
            <v>BANCO POPULAR S.A.</v>
          </cell>
          <cell r="G1304" t="str">
            <v>AHORROS</v>
          </cell>
        </row>
        <row r="1305">
          <cell r="A1305">
            <v>26901474</v>
          </cell>
          <cell r="B1305" t="str">
            <v>CATALAN ROJAS MARGARITA ROSA</v>
          </cell>
          <cell r="C1305" t="str">
            <v>Santa Ana (Mag)</v>
          </cell>
          <cell r="D1305">
            <v>400141271</v>
          </cell>
          <cell r="E1305" t="str">
            <v>Santa Ana (Mag)</v>
          </cell>
          <cell r="F1305" t="str">
            <v>BANCO POPULAR S.A.</v>
          </cell>
          <cell r="G1305" t="str">
            <v>AHORROS</v>
          </cell>
        </row>
        <row r="1306">
          <cell r="A1306">
            <v>26901516</v>
          </cell>
          <cell r="B1306" t="str">
            <v>AREVALO LOPEZ MARTHA LUCIA</v>
          </cell>
          <cell r="C1306" t="str">
            <v>Santa Ana (Mag)</v>
          </cell>
          <cell r="D1306">
            <v>240098517</v>
          </cell>
          <cell r="E1306" t="str">
            <v>Santa Marta (Mag)</v>
          </cell>
          <cell r="F1306" t="str">
            <v>BANCO POPULAR S.A.</v>
          </cell>
          <cell r="G1306" t="str">
            <v>AHORROS</v>
          </cell>
        </row>
        <row r="1307">
          <cell r="A1307">
            <v>26901517</v>
          </cell>
          <cell r="B1307" t="str">
            <v>SANCHEZ SIERRA ARIMA MARIA</v>
          </cell>
          <cell r="C1307" t="str">
            <v>Santa Ana (Mag)</v>
          </cell>
          <cell r="D1307">
            <v>240097972</v>
          </cell>
          <cell r="E1307" t="str">
            <v>Santa Marta (Mag)</v>
          </cell>
          <cell r="F1307" t="str">
            <v>BANCO POPULAR S.A.</v>
          </cell>
          <cell r="G1307" t="str">
            <v>AHORROS</v>
          </cell>
        </row>
        <row r="1308">
          <cell r="A1308">
            <v>26901519</v>
          </cell>
          <cell r="B1308" t="str">
            <v>LOPEZ GARCIA TERESA DE JESUS</v>
          </cell>
          <cell r="C1308" t="str">
            <v>Santa Ana (Mag)</v>
          </cell>
          <cell r="D1308">
            <v>240101568</v>
          </cell>
          <cell r="E1308" t="str">
            <v>Santa Marta (Mag)</v>
          </cell>
          <cell r="F1308" t="str">
            <v>BANCO POPULAR S.A.</v>
          </cell>
          <cell r="G1308" t="str">
            <v>AHORROS</v>
          </cell>
        </row>
        <row r="1309">
          <cell r="A1309">
            <v>26901532</v>
          </cell>
          <cell r="B1309" t="str">
            <v>INDABURO GAZCON YUNARI PIEDAD</v>
          </cell>
          <cell r="C1309" t="str">
            <v>Santa Ana (Mag)</v>
          </cell>
          <cell r="D1309">
            <v>240098426</v>
          </cell>
          <cell r="E1309" t="str">
            <v>Santa Marta (Mag)</v>
          </cell>
          <cell r="F1309" t="str">
            <v>BANCO POPULAR S.A.</v>
          </cell>
          <cell r="G1309" t="str">
            <v>AHORROS</v>
          </cell>
        </row>
        <row r="1310">
          <cell r="A1310">
            <v>26901554</v>
          </cell>
          <cell r="B1310" t="str">
            <v>MANCERA CUDRIS ANA ELENA</v>
          </cell>
          <cell r="C1310" t="str">
            <v>Santa Ana (Mag)</v>
          </cell>
          <cell r="D1310">
            <v>240107896</v>
          </cell>
          <cell r="E1310" t="str">
            <v>Santa Marta (Mag)</v>
          </cell>
          <cell r="F1310" t="str">
            <v>BANCO POPULAR S.A.</v>
          </cell>
          <cell r="G1310" t="str">
            <v>AHORROS</v>
          </cell>
        </row>
        <row r="1311">
          <cell r="A1311">
            <v>26901614</v>
          </cell>
          <cell r="B1311" t="str">
            <v>RODRIGUEZ JIMENEZ FRANCIA ROSA</v>
          </cell>
          <cell r="C1311" t="str">
            <v>Santa Ana (Mag)</v>
          </cell>
          <cell r="D1311">
            <v>240096743</v>
          </cell>
          <cell r="E1311" t="str">
            <v>Santa Marta (Mag)</v>
          </cell>
          <cell r="F1311" t="str">
            <v>BANCO POPULAR S.A.</v>
          </cell>
          <cell r="G1311" t="str">
            <v>AHORROS</v>
          </cell>
        </row>
        <row r="1312">
          <cell r="A1312">
            <v>26901642</v>
          </cell>
          <cell r="B1312" t="str">
            <v>GOMEZ SINNING ELOINA DE JESUS</v>
          </cell>
          <cell r="C1312" t="str">
            <v>Santa Ana (Mag)</v>
          </cell>
          <cell r="D1312">
            <v>230240123299</v>
          </cell>
          <cell r="E1312" t="str">
            <v>Mompos (Bol)</v>
          </cell>
          <cell r="F1312" t="str">
            <v>BANCO POPULAR S.A.</v>
          </cell>
          <cell r="G1312" t="str">
            <v>AHORROS</v>
          </cell>
        </row>
        <row r="1313">
          <cell r="A1313">
            <v>26901675</v>
          </cell>
          <cell r="B1313" t="str">
            <v>GUTIERREZ DIAZ ROSA SILVANA</v>
          </cell>
          <cell r="C1313" t="str">
            <v>Santa Ana (Mag)</v>
          </cell>
          <cell r="D1313">
            <v>240097667</v>
          </cell>
          <cell r="E1313" t="str">
            <v>Santa Marta (Mag)</v>
          </cell>
          <cell r="F1313" t="str">
            <v>BANCO POPULAR S.A.</v>
          </cell>
          <cell r="G1313" t="str">
            <v>AHORROS</v>
          </cell>
        </row>
        <row r="1314">
          <cell r="A1314">
            <v>26901681</v>
          </cell>
          <cell r="B1314" t="str">
            <v>MANCERA CUDRIZ MARIA LUISA</v>
          </cell>
          <cell r="C1314" t="str">
            <v>Santa Ana (Mag)</v>
          </cell>
          <cell r="D1314">
            <v>240099879</v>
          </cell>
          <cell r="E1314" t="str">
            <v>Santa Marta (Mag)</v>
          </cell>
          <cell r="F1314" t="str">
            <v>BANCO POPULAR S.A.</v>
          </cell>
          <cell r="G1314" t="str">
            <v>AHORROS</v>
          </cell>
        </row>
        <row r="1315">
          <cell r="A1315">
            <v>26901684</v>
          </cell>
          <cell r="B1315" t="str">
            <v>LARIOS CASTRO SAMIRA</v>
          </cell>
          <cell r="C1315" t="str">
            <v>Piji#O Del Carmen (Mag)</v>
          </cell>
          <cell r="D1315">
            <v>240100479</v>
          </cell>
          <cell r="E1315" t="str">
            <v>Santa Marta (Mag)</v>
          </cell>
          <cell r="F1315" t="str">
            <v>BANCO POPULAR S.A.</v>
          </cell>
          <cell r="G1315" t="str">
            <v>AHORROS</v>
          </cell>
        </row>
        <row r="1316">
          <cell r="A1316">
            <v>26901685</v>
          </cell>
          <cell r="B1316" t="str">
            <v>MEJIA YEPES MARTA LUCIA</v>
          </cell>
          <cell r="C1316" t="str">
            <v>Santa Ana (Mag)</v>
          </cell>
          <cell r="D1316">
            <v>240127431</v>
          </cell>
          <cell r="E1316" t="str">
            <v>Santa Marta (Mag)</v>
          </cell>
          <cell r="F1316" t="str">
            <v>BANCO POPULAR S.A.</v>
          </cell>
          <cell r="G1316" t="str">
            <v>AHORROS</v>
          </cell>
        </row>
        <row r="1317">
          <cell r="A1317">
            <v>26901711</v>
          </cell>
          <cell r="B1317" t="str">
            <v>LOPEZ GAZCON BEATRIZ ELENA</v>
          </cell>
          <cell r="C1317" t="str">
            <v>Santa Ana (Mag)</v>
          </cell>
          <cell r="D1317">
            <v>240767897</v>
          </cell>
          <cell r="E1317" t="str">
            <v>Santa Marta (Mag)</v>
          </cell>
          <cell r="F1317" t="str">
            <v>BANCO POPULAR S.A.</v>
          </cell>
          <cell r="G1317" t="str">
            <v>AHORROS</v>
          </cell>
        </row>
        <row r="1318">
          <cell r="A1318">
            <v>26901713</v>
          </cell>
          <cell r="B1318" t="str">
            <v>GOMEZ SINNING NEYLA MARIA</v>
          </cell>
          <cell r="C1318" t="str">
            <v>Santa Ana (Mag)</v>
          </cell>
          <cell r="D1318">
            <v>210240106765</v>
          </cell>
          <cell r="E1318" t="str">
            <v>Mompos (Bol)</v>
          </cell>
          <cell r="F1318" t="str">
            <v>BANCO POPULAR S.A.</v>
          </cell>
          <cell r="G1318" t="str">
            <v>AHORROS</v>
          </cell>
        </row>
        <row r="1319">
          <cell r="A1319">
            <v>26901725</v>
          </cell>
          <cell r="B1319" t="str">
            <v>OSPINO MARTINEZ MARIA VICTORIA</v>
          </cell>
          <cell r="C1319" t="str">
            <v>Santa Ana (Mag)</v>
          </cell>
          <cell r="D1319">
            <v>240105791</v>
          </cell>
          <cell r="E1319" t="str">
            <v>Santa Marta (Mag)</v>
          </cell>
          <cell r="F1319" t="str">
            <v>BANCO POPULAR S.A.</v>
          </cell>
          <cell r="G1319" t="str">
            <v>AHORROS</v>
          </cell>
        </row>
        <row r="1320">
          <cell r="A1320">
            <v>26901726</v>
          </cell>
          <cell r="B1320" t="str">
            <v>GUTIERREZ ALFARO SANDRA MERCEDES</v>
          </cell>
          <cell r="C1320" t="str">
            <v>Santa Ana (Mag)</v>
          </cell>
          <cell r="D1320">
            <v>240100412</v>
          </cell>
          <cell r="E1320" t="str">
            <v>Santa Marta (Mag)</v>
          </cell>
          <cell r="F1320" t="str">
            <v>BANCO POPULAR S.A.</v>
          </cell>
          <cell r="G1320" t="str">
            <v>AHORROS</v>
          </cell>
        </row>
        <row r="1321">
          <cell r="A1321">
            <v>26901753</v>
          </cell>
          <cell r="B1321" t="str">
            <v>JIMENEZ CANTILLO MIRLA DEL CARMEN</v>
          </cell>
          <cell r="C1321" t="str">
            <v>Santa Ana (Mag)</v>
          </cell>
          <cell r="D1321">
            <v>240111559</v>
          </cell>
          <cell r="E1321" t="str">
            <v>Santa Marta (Mag)</v>
          </cell>
          <cell r="F1321" t="str">
            <v>BANCO POPULAR S.A.</v>
          </cell>
          <cell r="G1321" t="str">
            <v>AHORROS</v>
          </cell>
        </row>
        <row r="1322">
          <cell r="A1322">
            <v>26901763</v>
          </cell>
          <cell r="B1322" t="str">
            <v>URBINA CAMPO MODESTA ANTONIA</v>
          </cell>
          <cell r="C1322" t="str">
            <v>Santa Ana (Mag)</v>
          </cell>
          <cell r="D1322">
            <v>210240105460</v>
          </cell>
          <cell r="E1322" t="str">
            <v>Mompos (Bol)</v>
          </cell>
          <cell r="F1322" t="str">
            <v>BANCO POPULAR S.A.</v>
          </cell>
          <cell r="G1322" t="str">
            <v>AHORROS</v>
          </cell>
        </row>
        <row r="1323">
          <cell r="A1323">
            <v>26901800</v>
          </cell>
          <cell r="B1323" t="str">
            <v>ALFARO AGUILAR ALBA LUZ</v>
          </cell>
          <cell r="C1323" t="str">
            <v>Santa Ana (Mag)</v>
          </cell>
          <cell r="D1323">
            <v>400151643</v>
          </cell>
          <cell r="E1323" t="str">
            <v>Santa Marta (Mag)</v>
          </cell>
          <cell r="F1323" t="str">
            <v>BANCO POPULAR S.A.</v>
          </cell>
          <cell r="G1323" t="str">
            <v>AHORROS</v>
          </cell>
        </row>
        <row r="1324">
          <cell r="A1324">
            <v>26901820</v>
          </cell>
          <cell r="B1324" t="str">
            <v>JIMENEZ CANTILLO JULIA MARIA</v>
          </cell>
          <cell r="C1324" t="str">
            <v>Santa Ana (Mag)</v>
          </cell>
          <cell r="D1324">
            <v>240111583</v>
          </cell>
          <cell r="E1324" t="str">
            <v>Santa Marta (Mag)</v>
          </cell>
          <cell r="F1324" t="str">
            <v>BANCO POPULAR S.A.</v>
          </cell>
          <cell r="G1324" t="str">
            <v>AHORROS</v>
          </cell>
        </row>
        <row r="1325">
          <cell r="A1325">
            <v>26901905</v>
          </cell>
          <cell r="B1325" t="str">
            <v>ALVARADO RAMIREZ CARMEN ISABEL</v>
          </cell>
          <cell r="C1325" t="str">
            <v>Santa Ana (Mag)</v>
          </cell>
          <cell r="D1325">
            <v>240111617</v>
          </cell>
          <cell r="E1325" t="str">
            <v>Santa Marta (Mag)</v>
          </cell>
          <cell r="F1325" t="str">
            <v>BANCO POPULAR S.A.</v>
          </cell>
          <cell r="G1325" t="str">
            <v>AHORROS</v>
          </cell>
        </row>
        <row r="1326">
          <cell r="A1326">
            <v>26901908</v>
          </cell>
          <cell r="B1326" t="str">
            <v>SUAREZ POLANCO ESTHER</v>
          </cell>
          <cell r="C1326" t="str">
            <v>Santa Bárbara De Pinto (Mag)</v>
          </cell>
          <cell r="D1326">
            <v>240106237</v>
          </cell>
          <cell r="E1326" t="str">
            <v>Santa Marta (Mag)</v>
          </cell>
          <cell r="F1326" t="str">
            <v>BANCO POPULAR S.A.</v>
          </cell>
          <cell r="G1326" t="str">
            <v>AHORROS</v>
          </cell>
        </row>
        <row r="1327">
          <cell r="A1327">
            <v>26903406</v>
          </cell>
          <cell r="B1327" t="str">
            <v>PADILLA RUIZ NEIDITH ALBANIS</v>
          </cell>
          <cell r="C1327" t="str">
            <v>Santa Ana (Mag)</v>
          </cell>
          <cell r="D1327">
            <v>240106757</v>
          </cell>
          <cell r="E1327" t="str">
            <v>Santa Marta (Mag)</v>
          </cell>
          <cell r="F1327" t="str">
            <v>BANCO POPULAR S.A.</v>
          </cell>
          <cell r="G1327" t="str">
            <v>AHORROS</v>
          </cell>
        </row>
        <row r="1328">
          <cell r="A1328">
            <v>26904772</v>
          </cell>
          <cell r="B1328" t="str">
            <v>MACHADO BLANCO LIGIA JUDITH</v>
          </cell>
          <cell r="C1328" t="str">
            <v>Piji#O Del Carmen (Mag)</v>
          </cell>
          <cell r="D1328">
            <v>240032367</v>
          </cell>
          <cell r="E1328" t="str">
            <v>Santa Marta (Mag)</v>
          </cell>
          <cell r="F1328" t="str">
            <v>BANCO POPULAR S.A.</v>
          </cell>
          <cell r="G1328" t="str">
            <v>AHORROS</v>
          </cell>
        </row>
        <row r="1329">
          <cell r="A1329">
            <v>26904777</v>
          </cell>
          <cell r="B1329" t="str">
            <v>DIAZ LARIOS NORYS DEL CARMEN</v>
          </cell>
          <cell r="C1329" t="str">
            <v>Piji#O Del Carmen (Mag)</v>
          </cell>
          <cell r="D1329">
            <v>240095596</v>
          </cell>
          <cell r="E1329" t="str">
            <v>Santa Marta (Mag)</v>
          </cell>
          <cell r="F1329" t="str">
            <v>BANCO POPULAR S.A.</v>
          </cell>
          <cell r="G1329" t="str">
            <v>AHORROS</v>
          </cell>
        </row>
        <row r="1330">
          <cell r="A1330">
            <v>26904922</v>
          </cell>
          <cell r="B1330" t="str">
            <v>LOPEZ SIERRA MARITZA</v>
          </cell>
          <cell r="C1330" t="str">
            <v>Piji#O Del Carmen (Mag)</v>
          </cell>
          <cell r="D1330">
            <v>400150520</v>
          </cell>
          <cell r="E1330" t="str">
            <v>Piji#O Del Carmen (Mag)</v>
          </cell>
          <cell r="F1330" t="str">
            <v>BANCO POPULAR S.A.</v>
          </cell>
          <cell r="G1330" t="str">
            <v>AHORROS</v>
          </cell>
        </row>
        <row r="1331">
          <cell r="A1331">
            <v>26904942</v>
          </cell>
          <cell r="B1331" t="str">
            <v>LOPEZ SIERRA NOREIDA</v>
          </cell>
          <cell r="C1331" t="str">
            <v>Santa Ana (Mag)</v>
          </cell>
          <cell r="D1331">
            <v>240097857</v>
          </cell>
          <cell r="E1331" t="str">
            <v>Santa Marta (Mag)</v>
          </cell>
          <cell r="F1331" t="str">
            <v>BANCO POPULAR S.A.</v>
          </cell>
          <cell r="G1331" t="str">
            <v>AHORROS</v>
          </cell>
        </row>
        <row r="1332">
          <cell r="A1332">
            <v>26905064</v>
          </cell>
          <cell r="B1332" t="str">
            <v>LOPEZ SIMANCA BELKY ELENA</v>
          </cell>
          <cell r="C1332" t="str">
            <v>Piji#O Del Carmen (Mag)</v>
          </cell>
          <cell r="D1332">
            <v>240100040</v>
          </cell>
          <cell r="E1332" t="str">
            <v>Santa Marta (Mag)</v>
          </cell>
          <cell r="F1332" t="str">
            <v>BANCO POPULAR S.A.</v>
          </cell>
          <cell r="G1332" t="str">
            <v>AHORROS</v>
          </cell>
        </row>
        <row r="1333">
          <cell r="A1333">
            <v>26905494</v>
          </cell>
          <cell r="B1333" t="str">
            <v>GAVIRIA PAREDES KELYS PATRICIA</v>
          </cell>
          <cell r="C1333" t="str">
            <v>Piji#O Del Carmen (Mag)</v>
          </cell>
          <cell r="D1333">
            <v>400259131</v>
          </cell>
          <cell r="E1333" t="str">
            <v>Santa Marta (Mag)</v>
          </cell>
          <cell r="F1333" t="str">
            <v>BANCO POPULAR S.A.</v>
          </cell>
          <cell r="G1333" t="str">
            <v>AHORROS</v>
          </cell>
        </row>
        <row r="1334">
          <cell r="A1334">
            <v>26906632</v>
          </cell>
          <cell r="B1334" t="str">
            <v>NAVARRO MOSCOTE LEDA</v>
          </cell>
          <cell r="C1334" t="str">
            <v>Santa Bárbara De Pinto (Mag)</v>
          </cell>
          <cell r="D1334">
            <v>240124230</v>
          </cell>
          <cell r="E1334" t="str">
            <v>Santa Bárbara De Pinto (Mag)</v>
          </cell>
          <cell r="F1334" t="str">
            <v>BANCO POPULAR S.A.</v>
          </cell>
          <cell r="G1334" t="str">
            <v>AHORROS</v>
          </cell>
        </row>
        <row r="1335">
          <cell r="A1335">
            <v>26906677</v>
          </cell>
          <cell r="B1335" t="str">
            <v>SINNING LOPEZ LENYS ISABEL</v>
          </cell>
          <cell r="C1335" t="str">
            <v>Santa Bárbara De Pinto (Mag)</v>
          </cell>
          <cell r="D1335">
            <v>240106146</v>
          </cell>
          <cell r="E1335" t="str">
            <v>Santa Marta (Mag)</v>
          </cell>
          <cell r="F1335" t="str">
            <v>BANCO POPULAR S.A.</v>
          </cell>
          <cell r="G1335" t="str">
            <v>AHORROS</v>
          </cell>
        </row>
        <row r="1336">
          <cell r="A1336">
            <v>26906690</v>
          </cell>
          <cell r="B1336" t="str">
            <v>REYES OROZCO ONILDA ESTHER</v>
          </cell>
          <cell r="C1336" t="str">
            <v>Santa Bárbara De Pinto (Mag)</v>
          </cell>
          <cell r="D1336">
            <v>240104471</v>
          </cell>
          <cell r="E1336" t="str">
            <v>Santa Marta (Mag)</v>
          </cell>
          <cell r="F1336" t="str">
            <v>BANCO POPULAR S.A.</v>
          </cell>
          <cell r="G1336" t="str">
            <v>AHORROS</v>
          </cell>
        </row>
        <row r="1337">
          <cell r="A1337">
            <v>26906750</v>
          </cell>
          <cell r="B1337" t="str">
            <v>BECERRA BENITEZ SEYLA MARINA</v>
          </cell>
          <cell r="C1337" t="str">
            <v>Santa Bárbara De Pinto (Mag)</v>
          </cell>
          <cell r="D1337">
            <v>240105270</v>
          </cell>
          <cell r="E1337" t="str">
            <v>Santa Marta (Mag)</v>
          </cell>
          <cell r="F1337" t="str">
            <v>BANCO POPULAR S.A.</v>
          </cell>
          <cell r="G1337" t="str">
            <v>AHORROS</v>
          </cell>
        </row>
        <row r="1338">
          <cell r="A1338">
            <v>26906755</v>
          </cell>
          <cell r="B1338" t="str">
            <v>NAVARRO RAMIREZ FATIMA LUZ</v>
          </cell>
          <cell r="C1338" t="str">
            <v>Santa Bárbara De Pinto (Mag)</v>
          </cell>
          <cell r="D1338">
            <v>240104380</v>
          </cell>
          <cell r="E1338" t="str">
            <v>Santa Marta (Mag)</v>
          </cell>
          <cell r="F1338" t="str">
            <v>BANCO POPULAR S.A.</v>
          </cell>
          <cell r="G1338" t="str">
            <v>AHORROS</v>
          </cell>
        </row>
        <row r="1339">
          <cell r="A1339">
            <v>26906768</v>
          </cell>
          <cell r="B1339" t="str">
            <v>LOBO PEREZ LUZ MARINA</v>
          </cell>
          <cell r="C1339" t="str">
            <v>Santa Bárbara De Pinto (Mag)</v>
          </cell>
          <cell r="D1339">
            <v>240106302</v>
          </cell>
          <cell r="E1339" t="str">
            <v>Santa Marta (Mag)</v>
          </cell>
          <cell r="F1339" t="str">
            <v>BANCO POPULAR S.A.</v>
          </cell>
          <cell r="G1339" t="str">
            <v>AHORROS</v>
          </cell>
        </row>
        <row r="1340">
          <cell r="A1340">
            <v>26906773</v>
          </cell>
          <cell r="B1340" t="str">
            <v>REYES ANGULO CARMEN EDITH</v>
          </cell>
          <cell r="C1340" t="str">
            <v>Santa Bárbara De Pinto (Mag)</v>
          </cell>
          <cell r="D1340">
            <v>240106872</v>
          </cell>
          <cell r="E1340" t="str">
            <v>Santa Marta (Mag)</v>
          </cell>
          <cell r="F1340" t="str">
            <v>BANCO POPULAR S.A.</v>
          </cell>
          <cell r="G1340" t="str">
            <v>AHORROS</v>
          </cell>
        </row>
        <row r="1341">
          <cell r="A1341">
            <v>26906806</v>
          </cell>
          <cell r="B1341" t="str">
            <v>DEL CASTILLO SINNING CARMEN BERENA</v>
          </cell>
          <cell r="C1341" t="str">
            <v>Santa Bárbara De Pinto (Mag)</v>
          </cell>
          <cell r="D1341">
            <v>240105056</v>
          </cell>
          <cell r="E1341" t="str">
            <v>Santa Marta (Mag)</v>
          </cell>
          <cell r="F1341" t="str">
            <v>BANCO POPULAR S.A.</v>
          </cell>
          <cell r="G1341" t="str">
            <v>AHORROS</v>
          </cell>
        </row>
        <row r="1342">
          <cell r="A1342">
            <v>26906810</v>
          </cell>
          <cell r="B1342" t="str">
            <v>GUTIERREZ AGUILAR LIDIS MARLENY</v>
          </cell>
          <cell r="C1342" t="str">
            <v>Santa Bárbara De Pinto (Mag)</v>
          </cell>
          <cell r="D1342">
            <v>240104836</v>
          </cell>
          <cell r="E1342" t="str">
            <v>Santa Marta (Mag)</v>
          </cell>
          <cell r="F1342" t="str">
            <v>BANCO POPULAR S.A.</v>
          </cell>
          <cell r="G1342" t="str">
            <v>AHORROS</v>
          </cell>
        </row>
        <row r="1343">
          <cell r="A1343">
            <v>26907562</v>
          </cell>
          <cell r="B1343" t="str">
            <v>OLIVEROS MARTINEZ DAMARIS</v>
          </cell>
          <cell r="C1343" t="str">
            <v>Santa Ana (Mag)</v>
          </cell>
          <cell r="D1343">
            <v>240098590</v>
          </cell>
          <cell r="E1343" t="str">
            <v>Santa Marta (Mag)</v>
          </cell>
          <cell r="F1343" t="str">
            <v>BANCO POPULAR S.A.</v>
          </cell>
          <cell r="G1343" t="str">
            <v>AHORROS</v>
          </cell>
        </row>
        <row r="1344">
          <cell r="A1344">
            <v>26907612</v>
          </cell>
          <cell r="B1344" t="str">
            <v>MARTINEZ SIADO VERENICE DEL CARMEN</v>
          </cell>
          <cell r="C1344" t="str">
            <v>Santa Ana (Mag)</v>
          </cell>
          <cell r="D1344">
            <v>240756171</v>
          </cell>
          <cell r="E1344" t="str">
            <v>Santa Marta (Mag)</v>
          </cell>
          <cell r="F1344" t="str">
            <v>BANCO POPULAR S.A.</v>
          </cell>
          <cell r="G1344" t="str">
            <v>AHORROS</v>
          </cell>
        </row>
        <row r="1345">
          <cell r="A1345">
            <v>26910080</v>
          </cell>
          <cell r="B1345" t="str">
            <v>OSORIO DE RODRIGUEZ ALCIRA JUDITH</v>
          </cell>
          <cell r="C1345" t="str">
            <v>Sitionuevo (Mag)</v>
          </cell>
          <cell r="D1345">
            <v>220604110</v>
          </cell>
          <cell r="E1345" t="str">
            <v>Santa Marta (Mag)</v>
          </cell>
          <cell r="F1345" t="str">
            <v>BANCO POPULAR S.A.</v>
          </cell>
          <cell r="G1345" t="str">
            <v>AHORROS</v>
          </cell>
        </row>
        <row r="1346">
          <cell r="A1346">
            <v>26910088</v>
          </cell>
          <cell r="B1346" t="str">
            <v>MARTINEZ CASTRO NANCY ESTHER</v>
          </cell>
          <cell r="C1346" t="str">
            <v>Sitionuevo (Mag)</v>
          </cell>
          <cell r="D1346">
            <v>220602916</v>
          </cell>
          <cell r="E1346" t="str">
            <v>Santa Marta (Mag)</v>
          </cell>
          <cell r="F1346" t="str">
            <v>BANCO POPULAR S.A.</v>
          </cell>
          <cell r="G1346" t="str">
            <v>AHORROS</v>
          </cell>
        </row>
        <row r="1347">
          <cell r="A1347">
            <v>26910089</v>
          </cell>
          <cell r="B1347" t="str">
            <v>DOMINGUEZ MENDOZA NURIS JUDITH</v>
          </cell>
          <cell r="C1347" t="str">
            <v>Sitionuevo (Mag)</v>
          </cell>
          <cell r="D1347">
            <v>220603302</v>
          </cell>
          <cell r="E1347" t="str">
            <v>Santa Marta (Mag)</v>
          </cell>
          <cell r="F1347" t="str">
            <v>BANCO POPULAR S.A.</v>
          </cell>
          <cell r="G1347" t="str">
            <v>AHORROS</v>
          </cell>
        </row>
        <row r="1348">
          <cell r="A1348">
            <v>26910201</v>
          </cell>
          <cell r="B1348" t="str">
            <v>MANGA DE LA HOZ NANCY DE JESUS</v>
          </cell>
          <cell r="C1348" t="str">
            <v>Sitionuevo (Mag)</v>
          </cell>
          <cell r="D1348">
            <v>220604631</v>
          </cell>
          <cell r="E1348" t="str">
            <v>Santa Marta (Mag)</v>
          </cell>
          <cell r="F1348" t="str">
            <v>BANCO POPULAR S.A.</v>
          </cell>
          <cell r="G1348" t="str">
            <v>AHORROS</v>
          </cell>
        </row>
        <row r="1349">
          <cell r="A1349">
            <v>26910206</v>
          </cell>
          <cell r="B1349" t="str">
            <v>DE LA CRUZ DOMINGUEZ ALBIS RUTH</v>
          </cell>
          <cell r="C1349" t="str">
            <v>Sitionuevo (Mag)</v>
          </cell>
          <cell r="D1349">
            <v>220602494</v>
          </cell>
          <cell r="E1349" t="str">
            <v>Santa Marta (Mag)</v>
          </cell>
          <cell r="F1349" t="str">
            <v>BANCO POPULAR S.A.</v>
          </cell>
          <cell r="G1349" t="str">
            <v>AHORROS</v>
          </cell>
        </row>
        <row r="1350">
          <cell r="A1350">
            <v>26910226</v>
          </cell>
          <cell r="B1350" t="str">
            <v>DOMINGUEZ MENDOZA INIRIDA ESTHER</v>
          </cell>
          <cell r="C1350" t="str">
            <v>Sitionuevo (Mag)</v>
          </cell>
          <cell r="D1350">
            <v>220603237</v>
          </cell>
          <cell r="E1350" t="str">
            <v>Santa Marta (Mag)</v>
          </cell>
          <cell r="F1350" t="str">
            <v>BANCO POPULAR S.A.</v>
          </cell>
          <cell r="G1350" t="str">
            <v>AHORROS</v>
          </cell>
        </row>
        <row r="1351">
          <cell r="A1351">
            <v>26910241</v>
          </cell>
          <cell r="B1351" t="str">
            <v>CABALLERO MENDOZA ANA JOSEFA</v>
          </cell>
          <cell r="C1351" t="str">
            <v>Sitionuevo (Mag)</v>
          </cell>
          <cell r="D1351">
            <v>220604508</v>
          </cell>
          <cell r="E1351" t="str">
            <v>Santa Marta (Mag)</v>
          </cell>
          <cell r="F1351" t="str">
            <v>BANCO POPULAR S.A.</v>
          </cell>
          <cell r="G1351" t="str">
            <v>AHORROS</v>
          </cell>
        </row>
        <row r="1352">
          <cell r="A1352">
            <v>26910242</v>
          </cell>
          <cell r="B1352" t="str">
            <v>GUTIERREZ TORREGROZA RITA ISABEL</v>
          </cell>
          <cell r="C1352" t="str">
            <v>Sitionuevo (Mag)</v>
          </cell>
          <cell r="D1352">
            <v>220603286</v>
          </cell>
          <cell r="E1352" t="str">
            <v>Santa Marta (Mag)</v>
          </cell>
          <cell r="F1352" t="str">
            <v>BANCO POPULAR S.A.</v>
          </cell>
          <cell r="G1352" t="str">
            <v>AHORROS</v>
          </cell>
        </row>
        <row r="1353">
          <cell r="A1353">
            <v>26910302</v>
          </cell>
          <cell r="B1353" t="str">
            <v>GUZMAN GUTIERRES ELIDA AMINTA</v>
          </cell>
          <cell r="C1353" t="str">
            <v>Sitionuevo (Mag)</v>
          </cell>
          <cell r="D1353">
            <v>220602940</v>
          </cell>
          <cell r="E1353" t="str">
            <v>Santa Marta (Mag)</v>
          </cell>
          <cell r="F1353" t="str">
            <v>BANCO POPULAR S.A.</v>
          </cell>
          <cell r="G1353" t="str">
            <v>AHORROS</v>
          </cell>
        </row>
        <row r="1354">
          <cell r="A1354">
            <v>26910391</v>
          </cell>
          <cell r="B1354" t="str">
            <v>DE LA CRUZ GUTIERREZ MABEL</v>
          </cell>
          <cell r="C1354" t="str">
            <v>Sitionuevo (Mag)</v>
          </cell>
          <cell r="D1354">
            <v>220604888</v>
          </cell>
          <cell r="E1354" t="str">
            <v>Santa Marta (Mag)</v>
          </cell>
          <cell r="F1354" t="str">
            <v>BANCO POPULAR S.A.</v>
          </cell>
          <cell r="G1354" t="str">
            <v>AHORROS</v>
          </cell>
        </row>
        <row r="1355">
          <cell r="A1355">
            <v>26910403</v>
          </cell>
          <cell r="B1355" t="str">
            <v>DE LA CRUZ RODRIGUEZ NORA ESTHER</v>
          </cell>
          <cell r="C1355" t="str">
            <v>Sitionuevo (Mag)</v>
          </cell>
          <cell r="D1355">
            <v>220603203</v>
          </cell>
          <cell r="E1355" t="str">
            <v>Santa Marta (Mag)</v>
          </cell>
          <cell r="F1355" t="str">
            <v>BANCO POPULAR S.A.</v>
          </cell>
          <cell r="G1355" t="str">
            <v>AHORROS</v>
          </cell>
        </row>
        <row r="1356">
          <cell r="A1356">
            <v>26910483</v>
          </cell>
          <cell r="B1356" t="str">
            <v>CEVERICHE DE ALVAREZ PIEDAD DEL SOCORRO</v>
          </cell>
          <cell r="C1356" t="str">
            <v>Sitionuevo (Mag)</v>
          </cell>
          <cell r="D1356">
            <v>220602718</v>
          </cell>
          <cell r="E1356" t="str">
            <v>Santa Marta (Mag)</v>
          </cell>
          <cell r="F1356" t="str">
            <v>BANCO POPULAR S.A.</v>
          </cell>
          <cell r="G1356" t="str">
            <v>AHORROS</v>
          </cell>
        </row>
        <row r="1357">
          <cell r="A1357">
            <v>26910508</v>
          </cell>
          <cell r="B1357" t="str">
            <v>PAREJO GUERRERO LUISA ISABEL</v>
          </cell>
          <cell r="C1357" t="str">
            <v>Sitionuevo (Mag)</v>
          </cell>
          <cell r="D1357">
            <v>220637219</v>
          </cell>
          <cell r="E1357" t="str">
            <v>Santa Marta (Mag)</v>
          </cell>
          <cell r="F1357" t="str">
            <v>BANCO POPULAR S.A.</v>
          </cell>
          <cell r="G1357" t="str">
            <v>AHORROS</v>
          </cell>
        </row>
        <row r="1358">
          <cell r="A1358">
            <v>26910537</v>
          </cell>
          <cell r="B1358" t="str">
            <v>FRIAS CANTILLO MARGARITA CECILIA</v>
          </cell>
          <cell r="C1358" t="str">
            <v>Sitionuevo (Mag)</v>
          </cell>
          <cell r="D1358">
            <v>230400169496</v>
          </cell>
          <cell r="E1358" t="str">
            <v>Santa Marta (Mag)</v>
          </cell>
          <cell r="F1358" t="str">
            <v>BANCO POPULAR S.A.</v>
          </cell>
          <cell r="G1358" t="str">
            <v>AHORROS</v>
          </cell>
        </row>
        <row r="1359">
          <cell r="A1359">
            <v>26910548</v>
          </cell>
          <cell r="B1359" t="str">
            <v>GUTIERREZ LARA ARGELIS MARIA</v>
          </cell>
          <cell r="C1359" t="str">
            <v>Sitionuevo (Mag)</v>
          </cell>
          <cell r="D1359">
            <v>220603609</v>
          </cell>
          <cell r="E1359" t="str">
            <v>Santa Marta (Mag)</v>
          </cell>
          <cell r="F1359" t="str">
            <v>BANCO POPULAR S.A.</v>
          </cell>
          <cell r="G1359" t="str">
            <v>AHORROS</v>
          </cell>
        </row>
        <row r="1360">
          <cell r="A1360">
            <v>26910567</v>
          </cell>
          <cell r="B1360" t="str">
            <v>CASTRO VALENCIA MERCEDES</v>
          </cell>
          <cell r="C1360" t="str">
            <v>Sitionuevo (Mag)</v>
          </cell>
          <cell r="D1360">
            <v>220603575</v>
          </cell>
          <cell r="E1360" t="str">
            <v>Santa Marta (Mag)</v>
          </cell>
          <cell r="F1360" t="str">
            <v>BANCO POPULAR S.A.</v>
          </cell>
          <cell r="G1360" t="str">
            <v>AHORROS</v>
          </cell>
        </row>
        <row r="1361">
          <cell r="A1361">
            <v>26910642</v>
          </cell>
          <cell r="B1361" t="str">
            <v>PAREJO FONTALVO ELIZABETH</v>
          </cell>
          <cell r="C1361" t="str">
            <v>Sitionuevo (Mag)</v>
          </cell>
          <cell r="D1361">
            <v>230220047021</v>
          </cell>
          <cell r="E1361" t="str">
            <v>Barranquilla (Atl)</v>
          </cell>
          <cell r="F1361" t="str">
            <v>BANCO POPULAR S.A.</v>
          </cell>
          <cell r="G1361" t="str">
            <v>AHORROS</v>
          </cell>
        </row>
        <row r="1362">
          <cell r="A1362">
            <v>26910643</v>
          </cell>
          <cell r="B1362" t="str">
            <v>DE LA CRUZ DOMINGUEZ NELSY JUDITH</v>
          </cell>
          <cell r="C1362" t="str">
            <v>Sitionuevo (Mag)</v>
          </cell>
          <cell r="D1362">
            <v>220602775</v>
          </cell>
          <cell r="E1362" t="str">
            <v>Santa Marta (Mag)</v>
          </cell>
          <cell r="F1362" t="str">
            <v>BANCO POPULAR S.A.</v>
          </cell>
          <cell r="G1362" t="str">
            <v>AHORROS</v>
          </cell>
        </row>
        <row r="1363">
          <cell r="A1363">
            <v>26910650</v>
          </cell>
          <cell r="B1363" t="str">
            <v>GUTIERREZ DE NIETO ESTELA</v>
          </cell>
          <cell r="C1363" t="str">
            <v>Sitionuevo (Mag)</v>
          </cell>
          <cell r="D1363">
            <v>220637300</v>
          </cell>
          <cell r="E1363" t="str">
            <v>Santa Marta (Mag)</v>
          </cell>
          <cell r="F1363" t="str">
            <v>BANCO POPULAR S.A.</v>
          </cell>
          <cell r="G1363" t="str">
            <v>AHORROS</v>
          </cell>
        </row>
        <row r="1364">
          <cell r="A1364">
            <v>26910732</v>
          </cell>
          <cell r="B1364" t="str">
            <v>PAREJO DE PEREZ ISABEL MARIA</v>
          </cell>
          <cell r="C1364" t="str">
            <v>Sitionuevo (Mag)</v>
          </cell>
          <cell r="D1364">
            <v>220602478</v>
          </cell>
          <cell r="E1364" t="str">
            <v>Santa Marta (Mag)</v>
          </cell>
          <cell r="F1364" t="str">
            <v>BANCO POPULAR S.A.</v>
          </cell>
          <cell r="G1364" t="str">
            <v>AHORROS</v>
          </cell>
        </row>
        <row r="1365">
          <cell r="A1365">
            <v>26910744</v>
          </cell>
          <cell r="B1365" t="str">
            <v>SUAREZ TORRES MARELVIS JUDITH</v>
          </cell>
          <cell r="C1365" t="str">
            <v>Sitionuevo (Mag)</v>
          </cell>
          <cell r="D1365">
            <v>220602726</v>
          </cell>
          <cell r="E1365" t="str">
            <v>Santa Marta (Mag)</v>
          </cell>
          <cell r="F1365" t="str">
            <v>BANCO POPULAR S.A.</v>
          </cell>
          <cell r="G1365" t="str">
            <v>AHORROS</v>
          </cell>
        </row>
        <row r="1366">
          <cell r="A1366">
            <v>26910885</v>
          </cell>
          <cell r="B1366" t="str">
            <v>ROSALES TORRES ANABEL MARIA</v>
          </cell>
          <cell r="C1366" t="str">
            <v>Sitionuevo (Mag)</v>
          </cell>
          <cell r="D1366">
            <v>220605190</v>
          </cell>
          <cell r="E1366" t="str">
            <v>Santa Marta (Mag)</v>
          </cell>
          <cell r="F1366" t="str">
            <v>BANCO POPULAR S.A.</v>
          </cell>
          <cell r="G1366" t="str">
            <v>AHORROS</v>
          </cell>
        </row>
        <row r="1367">
          <cell r="A1367">
            <v>26911200</v>
          </cell>
          <cell r="B1367" t="str">
            <v>FANDIÑO AYALA ANA EMILIA</v>
          </cell>
          <cell r="C1367" t="str">
            <v>Sitionuevo (Mag)</v>
          </cell>
          <cell r="D1367">
            <v>400211157</v>
          </cell>
          <cell r="E1367" t="str">
            <v>Santa Marta (Mag)</v>
          </cell>
          <cell r="F1367" t="str">
            <v>BANCO POPULAR S.A.</v>
          </cell>
          <cell r="G1367" t="str">
            <v>AHORROS</v>
          </cell>
        </row>
        <row r="1368">
          <cell r="A1368">
            <v>26911295</v>
          </cell>
          <cell r="B1368" t="str">
            <v>DIAZ GUTIERREZ RUBY JUDITH</v>
          </cell>
          <cell r="C1368" t="str">
            <v>Sitionuevo (Mag)</v>
          </cell>
          <cell r="D1368">
            <v>220729925</v>
          </cell>
          <cell r="E1368" t="str">
            <v>Santa Marta (Mag)</v>
          </cell>
          <cell r="F1368" t="str">
            <v>BANCO POPULAR S.A.</v>
          </cell>
          <cell r="G1368" t="str">
            <v>AHORROS</v>
          </cell>
        </row>
        <row r="1369">
          <cell r="A1369">
            <v>26911358</v>
          </cell>
          <cell r="B1369" t="str">
            <v>SANCHEZ FANDIÑO LILIANA ESTHER</v>
          </cell>
          <cell r="C1369" t="str">
            <v>Sitionuevo (Mag)</v>
          </cell>
          <cell r="D1369">
            <v>220730535</v>
          </cell>
          <cell r="E1369" t="str">
            <v>Santa Marta (Mag)</v>
          </cell>
          <cell r="F1369" t="str">
            <v>BANCO POPULAR S.A.</v>
          </cell>
          <cell r="G1369" t="str">
            <v>AHORROS</v>
          </cell>
        </row>
        <row r="1370">
          <cell r="A1370">
            <v>26911466</v>
          </cell>
          <cell r="B1370" t="str">
            <v>FONSECA MANGA LUCIANA MARIA</v>
          </cell>
          <cell r="C1370" t="str">
            <v>Sitionuevo (Mag)</v>
          </cell>
          <cell r="D1370">
            <v>230220209530</v>
          </cell>
          <cell r="E1370" t="str">
            <v>Barranquilla (Atl)</v>
          </cell>
          <cell r="F1370" t="str">
            <v>BANCO POPULAR S.A.</v>
          </cell>
          <cell r="G1370" t="str">
            <v>AHORROS</v>
          </cell>
        </row>
        <row r="1371">
          <cell r="A1371">
            <v>26911488</v>
          </cell>
          <cell r="B1371" t="str">
            <v>SUAREZ VARELA LUZ MERY</v>
          </cell>
          <cell r="C1371" t="str">
            <v>Sitionuevo (Mag)</v>
          </cell>
          <cell r="D1371">
            <v>220602296</v>
          </cell>
          <cell r="E1371" t="str">
            <v>Santa Marta (Mag)</v>
          </cell>
          <cell r="F1371" t="str">
            <v>BANCO POPULAR S.A.</v>
          </cell>
          <cell r="G1371" t="str">
            <v>AHORROS</v>
          </cell>
        </row>
        <row r="1372">
          <cell r="A1372">
            <v>26911501</v>
          </cell>
          <cell r="B1372" t="str">
            <v>GUTIERREZ GAMERO LUZ HELENA</v>
          </cell>
          <cell r="C1372" t="str">
            <v>Sitionuevo (Mag)</v>
          </cell>
          <cell r="D1372">
            <v>400315164</v>
          </cell>
          <cell r="E1372" t="str">
            <v>Santa Marta (Mag)</v>
          </cell>
          <cell r="F1372" t="str">
            <v>BANCO POPULAR S.A.</v>
          </cell>
          <cell r="G1372" t="str">
            <v>AHORROS</v>
          </cell>
        </row>
        <row r="1373">
          <cell r="A1373">
            <v>26914326</v>
          </cell>
          <cell r="B1373" t="str">
            <v>CHARRIS NIETO SANDRA PATRICIA</v>
          </cell>
          <cell r="C1373" t="str">
            <v>Sitionuevo (Mag)</v>
          </cell>
          <cell r="D1373">
            <v>220640262</v>
          </cell>
          <cell r="E1373" t="str">
            <v>Santa Marta (Mag)</v>
          </cell>
          <cell r="F1373" t="str">
            <v>BANCO POPULAR S.A.</v>
          </cell>
          <cell r="G1373" t="str">
            <v>AHORROS</v>
          </cell>
        </row>
        <row r="1374">
          <cell r="A1374">
            <v>26914375</v>
          </cell>
          <cell r="B1374" t="str">
            <v>GUTIERREZ ROMERO LISBETH PATRICIA</v>
          </cell>
          <cell r="C1374" t="str">
            <v>Sitionuevo (Mag)</v>
          </cell>
          <cell r="D1374">
            <v>220042188</v>
          </cell>
          <cell r="E1374" t="str">
            <v>Santa Marta (Mag)</v>
          </cell>
          <cell r="F1374" t="str">
            <v>BANCO POPULAR S.A.</v>
          </cell>
          <cell r="G1374" t="str">
            <v>AHORROS</v>
          </cell>
        </row>
        <row r="1375">
          <cell r="A1375">
            <v>26925434</v>
          </cell>
          <cell r="B1375" t="str">
            <v>HERNANDEZ BADILLO DENIS ESTHER</v>
          </cell>
          <cell r="C1375" t="str">
            <v>Pedraza (Mag)</v>
          </cell>
          <cell r="D1375">
            <v>220623953</v>
          </cell>
          <cell r="E1375" t="str">
            <v>Santa Marta (Mag)</v>
          </cell>
          <cell r="F1375" t="str">
            <v>BANCO POPULAR S.A.</v>
          </cell>
          <cell r="G1375" t="str">
            <v>AHORROS</v>
          </cell>
        </row>
        <row r="1376">
          <cell r="A1376">
            <v>26925502</v>
          </cell>
          <cell r="B1376" t="str">
            <v>BERMUDEZ OROZCO ANA RAQUEL</v>
          </cell>
          <cell r="C1376" t="str">
            <v>Zapayán (Mag)</v>
          </cell>
          <cell r="D1376">
            <v>220606842</v>
          </cell>
          <cell r="E1376" t="str">
            <v>Santa Marta (Mag)</v>
          </cell>
          <cell r="F1376" t="str">
            <v>BANCO POPULAR S.A.</v>
          </cell>
          <cell r="G1376" t="str">
            <v>AHORROS</v>
          </cell>
        </row>
        <row r="1377">
          <cell r="A1377">
            <v>26926074</v>
          </cell>
          <cell r="B1377" t="str">
            <v>BORRERO DE LEON DIANA MARIA</v>
          </cell>
          <cell r="C1377" t="str">
            <v>Pedraza (Mag)</v>
          </cell>
          <cell r="D1377">
            <v>220624134</v>
          </cell>
          <cell r="E1377" t="str">
            <v>Santa Marta (Mag)</v>
          </cell>
          <cell r="F1377" t="str">
            <v>BANCO POPULAR S.A.</v>
          </cell>
          <cell r="G1377" t="str">
            <v>AHORROS</v>
          </cell>
        </row>
        <row r="1378">
          <cell r="A1378">
            <v>26927012</v>
          </cell>
          <cell r="B1378" t="str">
            <v>NUÑEZ ANAYA ROSA MARIA</v>
          </cell>
          <cell r="C1378" t="str">
            <v>Algarrobo (Mag)</v>
          </cell>
          <cell r="D1378">
            <v>400150025</v>
          </cell>
          <cell r="E1378" t="str">
            <v>Santa Bárbara De Pinto (Mag)</v>
          </cell>
          <cell r="F1378" t="str">
            <v>BANCO POPULAR S.A.</v>
          </cell>
          <cell r="G1378" t="str">
            <v>AHORROS</v>
          </cell>
        </row>
        <row r="1379">
          <cell r="A1379">
            <v>26931503</v>
          </cell>
          <cell r="B1379" t="str">
            <v>OROZCO ANAYA DAMARIS YANETH</v>
          </cell>
          <cell r="C1379" t="str">
            <v>Sitionuevo (Mag)</v>
          </cell>
          <cell r="D1379">
            <v>220632269</v>
          </cell>
          <cell r="E1379" t="str">
            <v>Santa Marta (Mag)</v>
          </cell>
          <cell r="F1379" t="str">
            <v>BANCO POPULAR S.A.</v>
          </cell>
          <cell r="G1379" t="str">
            <v>AHORROS</v>
          </cell>
        </row>
        <row r="1380">
          <cell r="A1380">
            <v>26995301</v>
          </cell>
          <cell r="B1380" t="str">
            <v>MARTINEZ MARTINEZ GLENIS MARIA</v>
          </cell>
          <cell r="C1380" t="str">
            <v>Zona Bananera (Mag)</v>
          </cell>
          <cell r="D1380">
            <v>400153227</v>
          </cell>
          <cell r="E1380" t="str">
            <v>Piji#O Del Carmen (Mag)</v>
          </cell>
          <cell r="F1380" t="str">
            <v>BANCO POPULAR S.A.</v>
          </cell>
          <cell r="G1380" t="str">
            <v>AHORROS</v>
          </cell>
        </row>
        <row r="1381">
          <cell r="A1381">
            <v>27016990</v>
          </cell>
          <cell r="B1381" t="str">
            <v>CABRERA ROSADO CLARENA ESTELLA</v>
          </cell>
          <cell r="C1381" t="str">
            <v>Sitionuevo (Mag)</v>
          </cell>
          <cell r="D1381">
            <v>220602163</v>
          </cell>
          <cell r="E1381" t="str">
            <v>Santa Marta (Mag)</v>
          </cell>
          <cell r="F1381" t="str">
            <v>BANCO POPULAR S.A.</v>
          </cell>
          <cell r="G1381" t="str">
            <v>AHORROS</v>
          </cell>
        </row>
        <row r="1382">
          <cell r="A1382">
            <v>30825290</v>
          </cell>
          <cell r="B1382" t="str">
            <v>LOPEZ SIMANCA ADRIA</v>
          </cell>
          <cell r="C1382" t="str">
            <v>Piji#O Del Carmen (Mag)</v>
          </cell>
          <cell r="D1382">
            <v>240104752</v>
          </cell>
          <cell r="E1382" t="str">
            <v>Santa Marta (Mag)</v>
          </cell>
          <cell r="F1382" t="str">
            <v>BANCO POPULAR S.A.</v>
          </cell>
          <cell r="G1382" t="str">
            <v>AHORROS</v>
          </cell>
        </row>
        <row r="1383">
          <cell r="A1383">
            <v>30825418</v>
          </cell>
          <cell r="B1383" t="str">
            <v>JIMENEZ OLIVERO ANA MARIA</v>
          </cell>
          <cell r="C1383" t="str">
            <v>Piji#O Del Carmen (Mag)</v>
          </cell>
          <cell r="D1383">
            <v>240104984</v>
          </cell>
          <cell r="E1383" t="str">
            <v>Piji#O Del Carmen (Mag)</v>
          </cell>
          <cell r="F1383" t="str">
            <v>BANCO POPULAR S.A.</v>
          </cell>
          <cell r="G1383" t="str">
            <v>AHORROS</v>
          </cell>
        </row>
        <row r="1384">
          <cell r="A1384">
            <v>30878549</v>
          </cell>
          <cell r="B1384" t="str">
            <v>VALENCIA MARRIAGA AMPARO DEL SOCORRO</v>
          </cell>
          <cell r="C1384" t="str">
            <v>Tenerife (Mag)</v>
          </cell>
          <cell r="D1384">
            <v>400145637</v>
          </cell>
          <cell r="E1384" t="str">
            <v>Zapayán (Mag)</v>
          </cell>
          <cell r="F1384" t="str">
            <v>BANCO POPULAR S.A.</v>
          </cell>
          <cell r="G1384" t="str">
            <v>AHORROS</v>
          </cell>
        </row>
        <row r="1385">
          <cell r="A1385">
            <v>30896992</v>
          </cell>
          <cell r="B1385" t="str">
            <v>SALGADO CUETO TANIA SOFIA</v>
          </cell>
          <cell r="C1385" t="str">
            <v>Zapayán (Mag)</v>
          </cell>
          <cell r="D1385">
            <v>400152666</v>
          </cell>
          <cell r="E1385" t="str">
            <v>Santa Marta (Mag)</v>
          </cell>
          <cell r="F1385" t="str">
            <v>BANCO POPULAR S.A.</v>
          </cell>
          <cell r="G1385" t="str">
            <v>AHORROS</v>
          </cell>
        </row>
        <row r="1386">
          <cell r="A1386">
            <v>32580320</v>
          </cell>
          <cell r="B1386" t="str">
            <v>PERTUZ HERRERA HEIDIS MIRELLA</v>
          </cell>
          <cell r="C1386" t="str">
            <v>Sabanas De San Angel (Mag)</v>
          </cell>
          <cell r="D1386">
            <v>400150140</v>
          </cell>
          <cell r="E1386" t="str">
            <v>Santa Marta (Mag)</v>
          </cell>
          <cell r="F1386" t="str">
            <v>BANCO POPULAR S.A.</v>
          </cell>
          <cell r="G1386" t="str">
            <v>AHORROS</v>
          </cell>
        </row>
        <row r="1387">
          <cell r="A1387">
            <v>32606678</v>
          </cell>
          <cell r="B1387" t="str">
            <v>GUERRERO IBAÑEZ EVADYS ESTHER</v>
          </cell>
          <cell r="C1387" t="str">
            <v>Sitionuevo (Mag)</v>
          </cell>
          <cell r="D1387">
            <v>220729933</v>
          </cell>
          <cell r="E1387" t="str">
            <v>Santa Marta (Mag)</v>
          </cell>
          <cell r="F1387" t="str">
            <v>BANCO POPULAR S.A.</v>
          </cell>
          <cell r="G1387" t="str">
            <v>AHORROS</v>
          </cell>
        </row>
        <row r="1388">
          <cell r="A1388">
            <v>32609054</v>
          </cell>
          <cell r="B1388" t="str">
            <v>VILLA PALLARES LUDYS RAQUEL</v>
          </cell>
          <cell r="C1388" t="str">
            <v>El Pi#On (Mag)</v>
          </cell>
          <cell r="D1388">
            <v>220032825</v>
          </cell>
          <cell r="E1388" t="str">
            <v>Santa Marta (Mag)</v>
          </cell>
          <cell r="F1388" t="str">
            <v>BANCO POPULAR S.A.</v>
          </cell>
          <cell r="G1388" t="str">
            <v>AHORROS</v>
          </cell>
        </row>
        <row r="1389">
          <cell r="A1389">
            <v>32612477</v>
          </cell>
          <cell r="B1389" t="str">
            <v>VEGA OSPINO CARMEN EDITH</v>
          </cell>
          <cell r="C1389" t="str">
            <v>Zona Bananera (Mag)</v>
          </cell>
          <cell r="D1389">
            <v>230400337937</v>
          </cell>
          <cell r="E1389" t="str">
            <v>Santa Marta (Mag)</v>
          </cell>
          <cell r="F1389" t="str">
            <v>BANCO POPULAR S.A.</v>
          </cell>
          <cell r="G1389" t="str">
            <v>AHORROS</v>
          </cell>
        </row>
        <row r="1390">
          <cell r="A1390">
            <v>32615326</v>
          </cell>
          <cell r="B1390" t="str">
            <v>CERVANTES ALVAREZ NORYS DEL CARMEN</v>
          </cell>
          <cell r="C1390" t="str">
            <v>Concordia (Mag)</v>
          </cell>
          <cell r="D1390">
            <v>230681152971</v>
          </cell>
          <cell r="E1390" t="str">
            <v>Santa Marta (Mag)</v>
          </cell>
          <cell r="F1390" t="str">
            <v>BANCO POPULAR S.A.</v>
          </cell>
          <cell r="G1390" t="str">
            <v>AHORROS</v>
          </cell>
        </row>
        <row r="1391">
          <cell r="A1391">
            <v>32616850</v>
          </cell>
          <cell r="B1391" t="str">
            <v>FERNANDEZ FLOREZ NAIDETH CECILIA</v>
          </cell>
          <cell r="C1391" t="str">
            <v>Remolino (Mag)</v>
          </cell>
          <cell r="D1391">
            <v>220603500</v>
          </cell>
          <cell r="E1391" t="str">
            <v>Santa Marta (Mag)</v>
          </cell>
          <cell r="F1391" t="str">
            <v>BANCO POPULAR S.A.</v>
          </cell>
          <cell r="G1391" t="str">
            <v>AHORROS</v>
          </cell>
        </row>
        <row r="1392">
          <cell r="A1392">
            <v>32626559</v>
          </cell>
          <cell r="B1392" t="str">
            <v>VIZCAINO CHARRIS MARELYS JUDITH</v>
          </cell>
          <cell r="C1392" t="str">
            <v>Santa Bárbara De Pinto (Mag)</v>
          </cell>
          <cell r="D1392">
            <v>240755082</v>
          </cell>
          <cell r="E1392" t="str">
            <v>Santa Marta (Mag)</v>
          </cell>
          <cell r="F1392" t="str">
            <v>BANCO POPULAR S.A.</v>
          </cell>
          <cell r="G1392" t="str">
            <v>AHORROS</v>
          </cell>
        </row>
        <row r="1393">
          <cell r="A1393">
            <v>32632523</v>
          </cell>
          <cell r="B1393" t="str">
            <v>BARRIOS CANTILLO YOMAIRA</v>
          </cell>
          <cell r="C1393" t="str">
            <v>Sitionuevo (Mag)</v>
          </cell>
          <cell r="D1393">
            <v>220145007</v>
          </cell>
          <cell r="E1393" t="str">
            <v>Santa Marta (Mag)</v>
          </cell>
          <cell r="F1393" t="str">
            <v>BANCO POPULAR S.A.</v>
          </cell>
          <cell r="G1393" t="str">
            <v>AHORROS</v>
          </cell>
        </row>
        <row r="1394">
          <cell r="A1394">
            <v>32634841</v>
          </cell>
          <cell r="B1394" t="str">
            <v>PEREZ FORTICH LUCY</v>
          </cell>
          <cell r="C1394" t="str">
            <v>Salamina (Mag)</v>
          </cell>
          <cell r="D1394">
            <v>220606289</v>
          </cell>
          <cell r="E1394" t="str">
            <v>Santa Marta (Mag)</v>
          </cell>
          <cell r="F1394" t="str">
            <v>BANCO POPULAR S.A.</v>
          </cell>
          <cell r="G1394" t="str">
            <v>AHORROS</v>
          </cell>
        </row>
        <row r="1395">
          <cell r="A1395">
            <v>32635303</v>
          </cell>
          <cell r="B1395" t="str">
            <v>NARVAEZ VILLALOBOS MARLENE ISABEL</v>
          </cell>
          <cell r="C1395" t="str">
            <v>Santa Ana (Mag)</v>
          </cell>
          <cell r="D1395">
            <v>240111245</v>
          </cell>
          <cell r="E1395" t="str">
            <v>Santa Marta (Mag)</v>
          </cell>
          <cell r="F1395" t="str">
            <v>BANCO POPULAR S.A.</v>
          </cell>
          <cell r="G1395" t="str">
            <v>AHORROS</v>
          </cell>
        </row>
        <row r="1396">
          <cell r="A1396">
            <v>32636873</v>
          </cell>
          <cell r="B1396" t="str">
            <v>BALLESTEROS PEREZ MARTHA CECILIA</v>
          </cell>
          <cell r="C1396" t="str">
            <v>Sitionuevo (Mag)</v>
          </cell>
          <cell r="D1396">
            <v>220605836</v>
          </cell>
          <cell r="E1396" t="str">
            <v>Santa Marta (Mag)</v>
          </cell>
          <cell r="F1396" t="str">
            <v>BANCO POPULAR S.A.</v>
          </cell>
          <cell r="G1396" t="str">
            <v>AHORROS</v>
          </cell>
        </row>
        <row r="1397">
          <cell r="A1397">
            <v>32636923</v>
          </cell>
          <cell r="B1397" t="str">
            <v>SANTAMARIA DE LIMA NANCY DEL ROSARIO</v>
          </cell>
          <cell r="C1397" t="str">
            <v>Piji#O Del Carmen (Mag)</v>
          </cell>
          <cell r="D1397">
            <v>240100289</v>
          </cell>
          <cell r="E1397" t="str">
            <v>Santa Marta (Mag)</v>
          </cell>
          <cell r="F1397" t="str">
            <v>BANCO POPULAR S.A.</v>
          </cell>
          <cell r="G1397" t="str">
            <v>AHORROS</v>
          </cell>
        </row>
        <row r="1398">
          <cell r="A1398">
            <v>32642612</v>
          </cell>
          <cell r="B1398" t="str">
            <v>MEJIA GUTIERREZ EYENITH CECILIA</v>
          </cell>
          <cell r="C1398" t="str">
            <v>Sitionuevo (Mag)</v>
          </cell>
          <cell r="D1398">
            <v>220602502</v>
          </cell>
          <cell r="E1398" t="str">
            <v>Santa Marta (Mag)</v>
          </cell>
          <cell r="F1398" t="str">
            <v>BANCO POPULAR S.A.</v>
          </cell>
          <cell r="G1398" t="str">
            <v>AHORROS</v>
          </cell>
        </row>
        <row r="1399">
          <cell r="A1399">
            <v>32642917</v>
          </cell>
          <cell r="B1399" t="str">
            <v>SALAS VASQUEZ MABEL DEL ROSARIO</v>
          </cell>
          <cell r="C1399" t="str">
            <v>Sitionuevo (Mag)</v>
          </cell>
          <cell r="D1399">
            <v>400075966</v>
          </cell>
          <cell r="E1399" t="str">
            <v>Sitionuevo (Mag)</v>
          </cell>
          <cell r="F1399" t="str">
            <v>BANCO POPULAR S.A.</v>
          </cell>
          <cell r="G1399" t="str">
            <v>AHORROS</v>
          </cell>
        </row>
        <row r="1400">
          <cell r="A1400">
            <v>32648461</v>
          </cell>
          <cell r="B1400" t="str">
            <v>RODRIGUEZ POLO LUZ MARINA</v>
          </cell>
          <cell r="C1400" t="str">
            <v>Pedraza (Mag)</v>
          </cell>
          <cell r="D1400">
            <v>220604292</v>
          </cell>
          <cell r="E1400" t="str">
            <v>Santa Marta (Mag)</v>
          </cell>
          <cell r="F1400" t="str">
            <v>BANCO POPULAR S.A.</v>
          </cell>
          <cell r="G1400" t="str">
            <v>AHORROS</v>
          </cell>
        </row>
        <row r="1401">
          <cell r="A1401">
            <v>32653576</v>
          </cell>
          <cell r="B1401" t="str">
            <v>TOLOSA ANDRADE TERESA ISABEL</v>
          </cell>
          <cell r="C1401" t="str">
            <v>Zapayán (Mag)</v>
          </cell>
          <cell r="D1401">
            <v>220731103</v>
          </cell>
          <cell r="E1401" t="str">
            <v>Santa Marta (Mag)</v>
          </cell>
          <cell r="F1401" t="str">
            <v>BANCO POPULAR S.A.</v>
          </cell>
          <cell r="G1401" t="str">
            <v>AHORROS</v>
          </cell>
        </row>
        <row r="1402">
          <cell r="A1402">
            <v>32654329</v>
          </cell>
          <cell r="B1402" t="str">
            <v>OSORIO ACOSTA ARELYS MARIA</v>
          </cell>
          <cell r="C1402" t="str">
            <v>Sitionuevo (Mag)</v>
          </cell>
          <cell r="D1402">
            <v>220602593</v>
          </cell>
          <cell r="E1402" t="str">
            <v>Santa Marta (Mag)</v>
          </cell>
          <cell r="F1402" t="str">
            <v>BANCO POPULAR S.A.</v>
          </cell>
          <cell r="G1402" t="str">
            <v>AHORROS</v>
          </cell>
        </row>
        <row r="1403">
          <cell r="A1403">
            <v>32654448</v>
          </cell>
          <cell r="B1403" t="str">
            <v>LOPEZ GUERRA MARLENE DE JESUS</v>
          </cell>
          <cell r="C1403" t="str">
            <v>Santa Ana (Mag)</v>
          </cell>
          <cell r="D1403">
            <v>240756460</v>
          </cell>
          <cell r="E1403" t="str">
            <v>Santa Marta (Mag)</v>
          </cell>
          <cell r="F1403" t="str">
            <v>BANCO POPULAR S.A.</v>
          </cell>
          <cell r="G1403" t="str">
            <v>AHORROS</v>
          </cell>
        </row>
        <row r="1404">
          <cell r="A1404">
            <v>32657566</v>
          </cell>
          <cell r="B1404" t="str">
            <v>DE LEON JIMENEZ MARIA ELENA</v>
          </cell>
          <cell r="C1404" t="str">
            <v>El Pi#On (Mag)</v>
          </cell>
          <cell r="D1404">
            <v>220845051</v>
          </cell>
          <cell r="E1404" t="str">
            <v>Santa Marta (Mag)</v>
          </cell>
          <cell r="F1404" t="str">
            <v>BANCO POPULAR S.A.</v>
          </cell>
          <cell r="G1404" t="str">
            <v>AHORROS</v>
          </cell>
        </row>
        <row r="1405">
          <cell r="A1405">
            <v>32657647</v>
          </cell>
          <cell r="B1405" t="str">
            <v>SEVERINO CHARRIS MARIA DEL SOCORRO</v>
          </cell>
          <cell r="C1405" t="str">
            <v>Sitionuevo (Mag)</v>
          </cell>
          <cell r="D1405">
            <v>220602114</v>
          </cell>
          <cell r="E1405" t="str">
            <v>Santa Marta (Mag)</v>
          </cell>
          <cell r="F1405" t="str">
            <v>BANCO POPULAR S.A.</v>
          </cell>
          <cell r="G1405" t="str">
            <v>AHORROS</v>
          </cell>
        </row>
        <row r="1406">
          <cell r="A1406">
            <v>32657944</v>
          </cell>
          <cell r="B1406" t="str">
            <v>HERNANDEZ DE LA HOZ FARIDES</v>
          </cell>
          <cell r="C1406" t="str">
            <v>Pedraza (Mag)</v>
          </cell>
          <cell r="D1406">
            <v>220013213</v>
          </cell>
          <cell r="E1406" t="str">
            <v>Santa Marta (Mag)</v>
          </cell>
          <cell r="F1406" t="str">
            <v>BANCO POPULAR S.A.</v>
          </cell>
          <cell r="G1406" t="str">
            <v>AHORROS</v>
          </cell>
        </row>
        <row r="1407">
          <cell r="A1407">
            <v>32658308</v>
          </cell>
          <cell r="B1407" t="str">
            <v>BORNACELLI TERNERA MARIA JOSEFA</v>
          </cell>
          <cell r="C1407" t="str">
            <v>Sitionuevo (Mag)</v>
          </cell>
          <cell r="D1407">
            <v>220601900</v>
          </cell>
          <cell r="E1407" t="str">
            <v>Santa Marta (Mag)</v>
          </cell>
          <cell r="F1407" t="str">
            <v>BANCO POPULAR S.A.</v>
          </cell>
          <cell r="G1407" t="str">
            <v>AHORROS</v>
          </cell>
        </row>
        <row r="1408">
          <cell r="A1408">
            <v>32660385</v>
          </cell>
          <cell r="B1408" t="str">
            <v>BARBOSA JIMENEZ XIOMARA</v>
          </cell>
          <cell r="C1408" t="str">
            <v>Sitionuevo (Mag)</v>
          </cell>
          <cell r="D1408">
            <v>400067021</v>
          </cell>
          <cell r="E1408" t="str">
            <v>Santa Marta (Mag)</v>
          </cell>
          <cell r="F1408" t="str">
            <v>BANCO POPULAR S.A.</v>
          </cell>
          <cell r="G1408" t="str">
            <v>AHORROS</v>
          </cell>
        </row>
        <row r="1409">
          <cell r="A1409">
            <v>32660656</v>
          </cell>
          <cell r="B1409" t="str">
            <v>RAMOS SALTARIN CARMEN ALICIA</v>
          </cell>
          <cell r="C1409" t="str">
            <v>Pedraza (Mag)</v>
          </cell>
          <cell r="D1409">
            <v>220606446</v>
          </cell>
          <cell r="E1409" t="str">
            <v>Santa Marta (Mag)</v>
          </cell>
          <cell r="F1409" t="str">
            <v>BANCO POPULAR S.A.</v>
          </cell>
          <cell r="G1409" t="str">
            <v>AHORROS</v>
          </cell>
        </row>
        <row r="1410">
          <cell r="A1410">
            <v>32663511</v>
          </cell>
          <cell r="B1410" t="str">
            <v>CAMPO JIMENEZ RITA DEL CARMEN</v>
          </cell>
          <cell r="C1410" t="str">
            <v>Santa Ana (Mag)</v>
          </cell>
          <cell r="D1410">
            <v>240098814</v>
          </cell>
          <cell r="E1410" t="str">
            <v>Santa Marta (Mag)</v>
          </cell>
          <cell r="F1410" t="str">
            <v>BANCO POPULAR S.A.</v>
          </cell>
          <cell r="G1410" t="str">
            <v>AHORROS</v>
          </cell>
        </row>
        <row r="1411">
          <cell r="A1411">
            <v>32664280</v>
          </cell>
          <cell r="B1411" t="str">
            <v>CASTRO COLON MARTHA CECILIA</v>
          </cell>
          <cell r="C1411" t="str">
            <v>Remolino (Mag)</v>
          </cell>
          <cell r="D1411">
            <v>220635171</v>
          </cell>
          <cell r="E1411" t="str">
            <v>Santa Marta (Mag)</v>
          </cell>
          <cell r="F1411" t="str">
            <v>BANCO POPULAR S.A.</v>
          </cell>
          <cell r="G1411" t="str">
            <v>AHORROS</v>
          </cell>
        </row>
        <row r="1412">
          <cell r="A1412">
            <v>32665232</v>
          </cell>
          <cell r="B1412" t="str">
            <v>PARRA SUAREZ ILSIS NAYITH</v>
          </cell>
          <cell r="C1412" t="str">
            <v>Sitionuevo (Mag)</v>
          </cell>
          <cell r="D1412">
            <v>220602023</v>
          </cell>
          <cell r="E1412" t="str">
            <v>Santa Marta (Mag)</v>
          </cell>
          <cell r="F1412" t="str">
            <v>BANCO POPULAR S.A.</v>
          </cell>
          <cell r="G1412" t="str">
            <v>AHORROS</v>
          </cell>
        </row>
        <row r="1413">
          <cell r="A1413">
            <v>32665236</v>
          </cell>
          <cell r="B1413" t="str">
            <v>MERCADO OROZCO LOLA CARMEN</v>
          </cell>
          <cell r="C1413" t="str">
            <v>Pivijay (Mag)</v>
          </cell>
          <cell r="D1413">
            <v>221100100</v>
          </cell>
          <cell r="E1413" t="str">
            <v>Salamina (Mag)</v>
          </cell>
          <cell r="F1413" t="str">
            <v>BANCO POPULAR S.A.</v>
          </cell>
          <cell r="G1413" t="str">
            <v>AHORROS</v>
          </cell>
        </row>
        <row r="1414">
          <cell r="A1414">
            <v>32666399</v>
          </cell>
          <cell r="B1414" t="str">
            <v>VEGA OSPINO MARTHA LETICIA</v>
          </cell>
          <cell r="C1414" t="str">
            <v>Pedraza (Mag)</v>
          </cell>
          <cell r="D1414">
            <v>220603955</v>
          </cell>
          <cell r="E1414" t="str">
            <v>Santa Marta (Mag)</v>
          </cell>
          <cell r="F1414" t="str">
            <v>BANCO POPULAR S.A.</v>
          </cell>
          <cell r="G1414" t="str">
            <v>AHORROS</v>
          </cell>
        </row>
        <row r="1415">
          <cell r="A1415">
            <v>32666873</v>
          </cell>
          <cell r="B1415" t="str">
            <v>DADUL BARROS GELUHA MARIA</v>
          </cell>
          <cell r="C1415" t="str">
            <v>Pedraza (Mag)</v>
          </cell>
          <cell r="D1415">
            <v>220604789</v>
          </cell>
          <cell r="E1415" t="str">
            <v>Santa Marta (Mag)</v>
          </cell>
          <cell r="F1415" t="str">
            <v>BANCO POPULAR S.A.</v>
          </cell>
          <cell r="G1415" t="str">
            <v>AHORROS</v>
          </cell>
        </row>
        <row r="1416">
          <cell r="A1416">
            <v>32667511</v>
          </cell>
          <cell r="B1416" t="str">
            <v>VILLA PERTUZ MARIA AUXILIADORA</v>
          </cell>
          <cell r="C1416" t="str">
            <v>Sitionuevo (Mag)</v>
          </cell>
          <cell r="D1416">
            <v>220602049</v>
          </cell>
          <cell r="E1416" t="str">
            <v>Santa Marta (Mag)</v>
          </cell>
          <cell r="F1416" t="str">
            <v>BANCO POPULAR S.A.</v>
          </cell>
          <cell r="G1416" t="str">
            <v>AHORROS</v>
          </cell>
        </row>
        <row r="1417">
          <cell r="A1417">
            <v>32670538</v>
          </cell>
          <cell r="B1417" t="str">
            <v>PEDROZA ARELLANO MARGARITA ROSA</v>
          </cell>
          <cell r="C1417" t="str">
            <v>Sabanas De San Angel (Mag)</v>
          </cell>
          <cell r="D1417">
            <v>400224721</v>
          </cell>
          <cell r="E1417" t="str">
            <v>Santa Marta (Mag)</v>
          </cell>
          <cell r="F1417" t="str">
            <v>BANCO POPULAR S.A.</v>
          </cell>
          <cell r="G1417" t="str">
            <v>AHORROS</v>
          </cell>
        </row>
        <row r="1418">
          <cell r="A1418">
            <v>32671587</v>
          </cell>
          <cell r="B1418" t="str">
            <v>SANCHEZ MEZA YADIRA ESTER</v>
          </cell>
          <cell r="C1418" t="str">
            <v>Sabanas De San Angel (Mag)</v>
          </cell>
          <cell r="D1418">
            <v>400300133</v>
          </cell>
          <cell r="E1418" t="str">
            <v>Santa Marta (Mag)</v>
          </cell>
          <cell r="F1418" t="str">
            <v>BANCO POPULAR S.A.</v>
          </cell>
          <cell r="G1418" t="str">
            <v>AHORROS</v>
          </cell>
        </row>
        <row r="1419">
          <cell r="A1419">
            <v>32673709</v>
          </cell>
          <cell r="B1419" t="str">
            <v>MOVILLA FONTALVO MAYDA MARIA</v>
          </cell>
          <cell r="C1419" t="str">
            <v>Sitionuevo (Mag)</v>
          </cell>
          <cell r="D1419">
            <v>400121901</v>
          </cell>
          <cell r="E1419" t="str">
            <v>El Pi#On (Mag)</v>
          </cell>
          <cell r="F1419" t="str">
            <v>BANCO POPULAR S.A.</v>
          </cell>
          <cell r="G1419" t="str">
            <v>AHORROS</v>
          </cell>
        </row>
        <row r="1420">
          <cell r="A1420">
            <v>32676177</v>
          </cell>
          <cell r="B1420" t="str">
            <v>NUÑEZ MERCADO MARIA GREGORIA</v>
          </cell>
          <cell r="C1420" t="str">
            <v>Santa Ana (Mag)</v>
          </cell>
          <cell r="D1420">
            <v>240098665</v>
          </cell>
          <cell r="E1420" t="str">
            <v>Santa Marta (Mag)</v>
          </cell>
          <cell r="F1420" t="str">
            <v>BANCO POPULAR S.A.</v>
          </cell>
          <cell r="G1420" t="str">
            <v>AHORROS</v>
          </cell>
        </row>
        <row r="1421">
          <cell r="A1421">
            <v>32676548</v>
          </cell>
          <cell r="B1421" t="str">
            <v>CANTILLO TORRES DORIS MERCEDES</v>
          </cell>
          <cell r="C1421" t="str">
            <v>Remolino (Mag)</v>
          </cell>
          <cell r="D1421">
            <v>308000645</v>
          </cell>
          <cell r="E1421" t="str">
            <v>Santa Marta (Mag)</v>
          </cell>
          <cell r="F1421" t="str">
            <v>BANCO POPULAR S.A.</v>
          </cell>
          <cell r="G1421" t="str">
            <v>AHORROS</v>
          </cell>
        </row>
        <row r="1422">
          <cell r="A1422">
            <v>32677024</v>
          </cell>
          <cell r="B1422" t="str">
            <v>PERTUZ GUETTE CARMEN MANUELA</v>
          </cell>
          <cell r="C1422" t="str">
            <v>Zapayán (Mag)</v>
          </cell>
          <cell r="D1422">
            <v>220628861</v>
          </cell>
          <cell r="E1422" t="str">
            <v>Santa Marta (Mag)</v>
          </cell>
          <cell r="F1422" t="str">
            <v>BANCO POPULAR S.A.</v>
          </cell>
          <cell r="G1422" t="str">
            <v>AHORROS</v>
          </cell>
        </row>
        <row r="1423">
          <cell r="A1423">
            <v>32678533</v>
          </cell>
          <cell r="B1423" t="str">
            <v>ROJANO ORTIZ MARIA</v>
          </cell>
          <cell r="C1423" t="str">
            <v>Pedraza (Mag)</v>
          </cell>
          <cell r="D1423">
            <v>220630420</v>
          </cell>
          <cell r="E1423" t="str">
            <v>Santa Marta (Mag)</v>
          </cell>
          <cell r="F1423" t="str">
            <v>BANCO POPULAR S.A.</v>
          </cell>
          <cell r="G1423" t="str">
            <v>AHORROS</v>
          </cell>
        </row>
        <row r="1424">
          <cell r="A1424">
            <v>32679887</v>
          </cell>
          <cell r="B1424" t="str">
            <v>COLPAS ANGARITAS KIRIA MARGARITA</v>
          </cell>
          <cell r="C1424" t="str">
            <v>Salamina (Mag)</v>
          </cell>
          <cell r="D1424">
            <v>220619225</v>
          </cell>
          <cell r="E1424" t="str">
            <v>Santa Marta (Mag)</v>
          </cell>
          <cell r="F1424" t="str">
            <v>BANCO POPULAR S.A.</v>
          </cell>
          <cell r="G1424" t="str">
            <v>AHORROS</v>
          </cell>
        </row>
        <row r="1425">
          <cell r="A1425">
            <v>32680664</v>
          </cell>
          <cell r="B1425" t="str">
            <v>NARVAEZ GOMEZ VILMA DE JESUS</v>
          </cell>
          <cell r="C1425" t="str">
            <v>Sitionuevo (Mag)</v>
          </cell>
          <cell r="D1425">
            <v>240067231</v>
          </cell>
          <cell r="E1425" t="str">
            <v>Santa Marta (Mag)</v>
          </cell>
          <cell r="F1425" t="str">
            <v>BANCO POPULAR S.A.</v>
          </cell>
          <cell r="G1425" t="str">
            <v>AHORROS</v>
          </cell>
        </row>
        <row r="1426">
          <cell r="A1426">
            <v>32689863</v>
          </cell>
          <cell r="B1426" t="str">
            <v>CARRILLO ESTRADA MARIA LUISA</v>
          </cell>
          <cell r="C1426" t="str">
            <v>Zapayán (Mag)</v>
          </cell>
          <cell r="D1426">
            <v>220606735</v>
          </cell>
          <cell r="E1426" t="str">
            <v>Santa Marta (Mag)</v>
          </cell>
          <cell r="F1426" t="str">
            <v>BANCO POPULAR S.A.</v>
          </cell>
          <cell r="G1426" t="str">
            <v>AHORROS</v>
          </cell>
        </row>
        <row r="1427">
          <cell r="A1427">
            <v>32691588</v>
          </cell>
          <cell r="B1427" t="str">
            <v>CERVANTES GARZON CARMEN ALICIA</v>
          </cell>
          <cell r="C1427" t="str">
            <v>Sitionuevo (Mag)</v>
          </cell>
          <cell r="D1427">
            <v>220603708</v>
          </cell>
          <cell r="E1427" t="str">
            <v>Santa Marta (Mag)</v>
          </cell>
          <cell r="F1427" t="str">
            <v>BANCO POPULAR S.A.</v>
          </cell>
          <cell r="G1427" t="str">
            <v>AHORROS</v>
          </cell>
        </row>
        <row r="1428">
          <cell r="A1428">
            <v>32692812</v>
          </cell>
          <cell r="B1428" t="str">
            <v>BECERRA CASTRO ALICIA DEL CARMEN</v>
          </cell>
          <cell r="C1428" t="str">
            <v>Santa Bárbara De Pinto (Mag)</v>
          </cell>
          <cell r="D1428">
            <v>240099275</v>
          </cell>
          <cell r="E1428" t="str">
            <v>Santa Marta (Mag)</v>
          </cell>
          <cell r="F1428" t="str">
            <v>BANCO POPULAR S.A.</v>
          </cell>
          <cell r="G1428" t="str">
            <v>AHORROS</v>
          </cell>
        </row>
        <row r="1429">
          <cell r="A1429">
            <v>32697107</v>
          </cell>
          <cell r="B1429" t="str">
            <v>CASTRO TOLOZA MARCELINA DEL CARMEN</v>
          </cell>
          <cell r="C1429" t="str">
            <v>Zapayán (Mag)</v>
          </cell>
          <cell r="D1429">
            <v>220631808</v>
          </cell>
          <cell r="E1429" t="str">
            <v>Santa Marta (Mag)</v>
          </cell>
          <cell r="F1429" t="str">
            <v>BANCO POPULAR S.A.</v>
          </cell>
          <cell r="G1429" t="str">
            <v>AHORROS</v>
          </cell>
        </row>
        <row r="1430">
          <cell r="A1430">
            <v>32701537</v>
          </cell>
          <cell r="B1430" t="str">
            <v>HERNANDEZ MIRANDA PIEDAD MARIA</v>
          </cell>
          <cell r="C1430" t="str">
            <v>Zona Bananera (Mag)</v>
          </cell>
          <cell r="D1430">
            <v>230400152500</v>
          </cell>
          <cell r="E1430" t="str">
            <v>Santa Marta (Mag)</v>
          </cell>
          <cell r="F1430" t="str">
            <v>BANCO POPULAR S.A.</v>
          </cell>
          <cell r="G1430" t="str">
            <v>AHORROS</v>
          </cell>
        </row>
        <row r="1431">
          <cell r="A1431">
            <v>32704366</v>
          </cell>
          <cell r="B1431" t="str">
            <v>FLOREZ FLOREZ GILMA BEATRIZ</v>
          </cell>
          <cell r="C1431" t="str">
            <v>Sitionuevo (Mag)</v>
          </cell>
          <cell r="D1431">
            <v>400140463</v>
          </cell>
          <cell r="E1431" t="str">
            <v>Sitionuevo (Mag)</v>
          </cell>
          <cell r="F1431" t="str">
            <v>BANCO POPULAR S.A.</v>
          </cell>
          <cell r="G1431" t="str">
            <v>AHORROS</v>
          </cell>
        </row>
        <row r="1432">
          <cell r="A1432">
            <v>32705466</v>
          </cell>
          <cell r="B1432" t="str">
            <v>MANGA SANCHEZ ARACELIS JUDITH</v>
          </cell>
          <cell r="C1432" t="str">
            <v>Sitionuevo (Mag)</v>
          </cell>
          <cell r="D1432">
            <v>220602452</v>
          </cell>
          <cell r="E1432" t="str">
            <v>Santa Marta (Mag)</v>
          </cell>
          <cell r="F1432" t="str">
            <v>BANCO POPULAR S.A.</v>
          </cell>
          <cell r="G1432" t="str">
            <v>AHORROS</v>
          </cell>
        </row>
        <row r="1433">
          <cell r="A1433">
            <v>32705699</v>
          </cell>
          <cell r="B1433" t="str">
            <v>CAMACHO HERRERA LUCY JUDITH</v>
          </cell>
          <cell r="C1433" t="str">
            <v>Pedraza (Mag)</v>
          </cell>
          <cell r="D1433">
            <v>220605208</v>
          </cell>
          <cell r="E1433" t="str">
            <v>Santa Marta (Mag)</v>
          </cell>
          <cell r="F1433" t="str">
            <v>BANCO POPULAR S.A.</v>
          </cell>
          <cell r="G1433" t="str">
            <v>AHORROS</v>
          </cell>
        </row>
        <row r="1434">
          <cell r="A1434">
            <v>32706030</v>
          </cell>
          <cell r="B1434" t="str">
            <v>MENA RODRIGUEZ LILA ASTRID</v>
          </cell>
          <cell r="C1434" t="str">
            <v>Sitionuevo (Mag)</v>
          </cell>
          <cell r="D1434">
            <v>220606651</v>
          </cell>
          <cell r="E1434" t="str">
            <v>Santa Marta (Mag)</v>
          </cell>
          <cell r="F1434" t="str">
            <v>BANCO POPULAR S.A.</v>
          </cell>
          <cell r="G1434" t="str">
            <v>AHORROS</v>
          </cell>
        </row>
        <row r="1435">
          <cell r="A1435">
            <v>32706063</v>
          </cell>
          <cell r="B1435" t="str">
            <v>CONTRERAS QUIROZ CLARIBETH</v>
          </cell>
          <cell r="C1435" t="str">
            <v>Fundacion (Mag)</v>
          </cell>
          <cell r="D1435">
            <v>230400109203</v>
          </cell>
          <cell r="E1435" t="str">
            <v>Santa Marta (Mag)</v>
          </cell>
          <cell r="F1435" t="str">
            <v>BANCO POPULAR S.A.</v>
          </cell>
          <cell r="G1435" t="str">
            <v>AHORROS</v>
          </cell>
        </row>
        <row r="1436">
          <cell r="A1436">
            <v>32709064</v>
          </cell>
          <cell r="B1436" t="str">
            <v>CASTRO TOLOZA MARTHA ELENA</v>
          </cell>
          <cell r="C1436" t="str">
            <v>Sitionuevo (Mag)</v>
          </cell>
          <cell r="D1436">
            <v>220601827</v>
          </cell>
          <cell r="E1436" t="str">
            <v>Santa Marta (Mag)</v>
          </cell>
          <cell r="F1436" t="str">
            <v>BANCO POPULAR S.A.</v>
          </cell>
          <cell r="G1436" t="str">
            <v>AHORROS</v>
          </cell>
        </row>
        <row r="1437">
          <cell r="A1437">
            <v>32714520</v>
          </cell>
          <cell r="B1437" t="str">
            <v>SANCHEZ DE MOYA ADRIANA ELENA</v>
          </cell>
          <cell r="C1437" t="str">
            <v>Fundacion (Mag)</v>
          </cell>
          <cell r="D1437">
            <v>400315214</v>
          </cell>
          <cell r="E1437" t="str">
            <v>Santa Marta (Mag)</v>
          </cell>
          <cell r="F1437" t="str">
            <v>BANCO POPULAR S.A.</v>
          </cell>
          <cell r="G1437" t="str">
            <v>AHORROS</v>
          </cell>
        </row>
        <row r="1438">
          <cell r="A1438">
            <v>32718322</v>
          </cell>
          <cell r="B1438" t="str">
            <v>JIMENEZ LUNA ANA MARGOTH</v>
          </cell>
          <cell r="C1438" t="str">
            <v>Sabanas De San Angel (Mag)</v>
          </cell>
          <cell r="D1438">
            <v>230400153631</v>
          </cell>
          <cell r="E1438" t="str">
            <v>Santa Marta (Mag)</v>
          </cell>
          <cell r="F1438" t="str">
            <v>BANCO POPULAR S.A.</v>
          </cell>
          <cell r="G1438" t="str">
            <v>AHORROS</v>
          </cell>
        </row>
        <row r="1439">
          <cell r="A1439">
            <v>32722908</v>
          </cell>
          <cell r="B1439" t="str">
            <v>MONTAGUT HERNANDEZ YUDIS DEL SOCORRO</v>
          </cell>
          <cell r="C1439" t="str">
            <v>Sitionuevo (Mag)</v>
          </cell>
          <cell r="D1439">
            <v>220111660</v>
          </cell>
          <cell r="E1439" t="str">
            <v>Sitionuevo (Mag)</v>
          </cell>
          <cell r="F1439" t="str">
            <v>BANCO POPULAR S.A.</v>
          </cell>
          <cell r="G1439" t="str">
            <v>AHORROS</v>
          </cell>
        </row>
        <row r="1440">
          <cell r="A1440">
            <v>32723578</v>
          </cell>
          <cell r="B1440" t="str">
            <v>HERAZO RADA ENALBA FADITH</v>
          </cell>
          <cell r="C1440" t="str">
            <v>Santa Bárbara De Pinto (Mag)</v>
          </cell>
          <cell r="D1440">
            <v>240099838</v>
          </cell>
          <cell r="E1440" t="str">
            <v>Santa Marta (Mag)</v>
          </cell>
          <cell r="F1440" t="str">
            <v>BANCO POPULAR S.A.</v>
          </cell>
          <cell r="G1440" t="str">
            <v>AHORROS</v>
          </cell>
        </row>
        <row r="1441">
          <cell r="A1441">
            <v>32724085</v>
          </cell>
          <cell r="B1441" t="str">
            <v>PAEZ BORRERO MARIA ELVIRA</v>
          </cell>
          <cell r="C1441" t="str">
            <v>Pedraza (Mag)</v>
          </cell>
          <cell r="D1441">
            <v>220604797</v>
          </cell>
          <cell r="E1441" t="str">
            <v>Santa Marta (Mag)</v>
          </cell>
          <cell r="F1441" t="str">
            <v>BANCO POPULAR S.A.</v>
          </cell>
          <cell r="G1441" t="str">
            <v>AHORROS</v>
          </cell>
        </row>
        <row r="1442">
          <cell r="A1442">
            <v>32724246</v>
          </cell>
          <cell r="B1442" t="str">
            <v>CERVANTES ESCORCIA ERLINDA MERCEDES</v>
          </cell>
          <cell r="C1442" t="str">
            <v>Sitionuevo (Mag)</v>
          </cell>
          <cell r="D1442">
            <v>220605778</v>
          </cell>
          <cell r="E1442" t="str">
            <v>Santa Marta (Mag)</v>
          </cell>
          <cell r="F1442" t="str">
            <v>BANCO POPULAR S.A.</v>
          </cell>
          <cell r="G1442" t="str">
            <v>AHORROS</v>
          </cell>
        </row>
        <row r="1443">
          <cell r="A1443">
            <v>32724477</v>
          </cell>
          <cell r="B1443" t="str">
            <v>CERVANTES DUARTE AMPARO ISABEL</v>
          </cell>
          <cell r="C1443" t="str">
            <v>Sitionuevo (Mag)</v>
          </cell>
          <cell r="D1443">
            <v>220603625</v>
          </cell>
          <cell r="E1443" t="str">
            <v>Santa Marta (Mag)</v>
          </cell>
          <cell r="F1443" t="str">
            <v>BANCO POPULAR S.A.</v>
          </cell>
          <cell r="G1443" t="str">
            <v>AHORROS</v>
          </cell>
        </row>
        <row r="1444">
          <cell r="A1444">
            <v>32726054</v>
          </cell>
          <cell r="B1444" t="str">
            <v>JARAMILLO ARIAS ALGIMIRA IRENA</v>
          </cell>
          <cell r="C1444" t="str">
            <v>Plato (Mag)</v>
          </cell>
          <cell r="D1444">
            <v>400322871</v>
          </cell>
          <cell r="E1444" t="str">
            <v>Santa Marta (Mag)</v>
          </cell>
          <cell r="F1444" t="str">
            <v>BANCO POPULAR S.A.</v>
          </cell>
          <cell r="G1444" t="str">
            <v>AHORROS</v>
          </cell>
        </row>
        <row r="1445">
          <cell r="A1445">
            <v>32727404</v>
          </cell>
          <cell r="B1445" t="str">
            <v>CARRILLO ZAMBRANO MONICA ELVIRA</v>
          </cell>
          <cell r="C1445" t="str">
            <v>El Reten (Mag)</v>
          </cell>
          <cell r="D1445">
            <v>400232971</v>
          </cell>
          <cell r="E1445" t="str">
            <v>Santa Marta (Mag)</v>
          </cell>
          <cell r="F1445" t="str">
            <v>BANCO POPULAR S.A.</v>
          </cell>
          <cell r="G1445" t="str">
            <v>AHORROS</v>
          </cell>
        </row>
        <row r="1446">
          <cell r="A1446">
            <v>32728573</v>
          </cell>
          <cell r="B1446" t="str">
            <v>CUETO FUENTES DEYSI ESTELA</v>
          </cell>
          <cell r="C1446" t="str">
            <v>Sitionuevo (Mag)</v>
          </cell>
          <cell r="D1446">
            <v>220626964</v>
          </cell>
          <cell r="E1446" t="str">
            <v>Santa Marta (Mag)</v>
          </cell>
          <cell r="F1446" t="str">
            <v>BANCO POPULAR S.A.</v>
          </cell>
          <cell r="G1446" t="str">
            <v>AHORROS</v>
          </cell>
        </row>
        <row r="1447">
          <cell r="A1447">
            <v>32728770</v>
          </cell>
          <cell r="B1447" t="str">
            <v>ARROYO GUTIERREZ GEORGINA DEL CARMEN</v>
          </cell>
          <cell r="C1447" t="str">
            <v>Sitionuevo (Mag)</v>
          </cell>
          <cell r="D1447">
            <v>220601801</v>
          </cell>
          <cell r="E1447" t="str">
            <v>Santa Marta (Mag)</v>
          </cell>
          <cell r="F1447" t="str">
            <v>BANCO POPULAR S.A.</v>
          </cell>
          <cell r="G1447" t="str">
            <v>AHORROS</v>
          </cell>
        </row>
        <row r="1448">
          <cell r="A1448">
            <v>32730089</v>
          </cell>
          <cell r="B1448" t="str">
            <v>MARTINEZ MARTINEZ NELLYS YOMAIRA</v>
          </cell>
          <cell r="C1448" t="str">
            <v>Sitionuevo (Mag)</v>
          </cell>
          <cell r="D1448">
            <v>220602544</v>
          </cell>
          <cell r="E1448" t="str">
            <v>Santa Marta (Mag)</v>
          </cell>
          <cell r="F1448" t="str">
            <v>BANCO POPULAR S.A.</v>
          </cell>
          <cell r="G1448" t="str">
            <v>AHORROS</v>
          </cell>
        </row>
        <row r="1449">
          <cell r="A1449">
            <v>32730402</v>
          </cell>
          <cell r="B1449" t="str">
            <v>MEJIA BARRIOS DENYS ESTHER</v>
          </cell>
          <cell r="C1449" t="str">
            <v>Sitionuevo (Mag)</v>
          </cell>
          <cell r="D1449">
            <v>681084281</v>
          </cell>
          <cell r="E1449" t="str">
            <v>Santa Marta (Mag)</v>
          </cell>
          <cell r="F1449" t="str">
            <v>BANCO POPULAR S.A.</v>
          </cell>
          <cell r="G1449" t="str">
            <v>AHORROS</v>
          </cell>
        </row>
        <row r="1450">
          <cell r="A1450">
            <v>32731842</v>
          </cell>
          <cell r="B1450" t="str">
            <v>ALMANZA MARTINEZ LILIA LUZ</v>
          </cell>
          <cell r="C1450" t="str">
            <v>Sitionuevo (Mag)</v>
          </cell>
          <cell r="D1450">
            <v>220637797</v>
          </cell>
          <cell r="E1450" t="str">
            <v>Santa Marta (Mag)</v>
          </cell>
          <cell r="F1450" t="str">
            <v>BANCO POPULAR S.A.</v>
          </cell>
          <cell r="G1450" t="str">
            <v>AHORROS</v>
          </cell>
        </row>
        <row r="1451">
          <cell r="A1451">
            <v>32733220</v>
          </cell>
          <cell r="B1451" t="str">
            <v>PAREJO VILORIA MARTHA LIGIA</v>
          </cell>
          <cell r="C1451" t="str">
            <v>Sitionuevo (Mag)</v>
          </cell>
          <cell r="D1451">
            <v>220605513</v>
          </cell>
          <cell r="E1451" t="str">
            <v>Santa Marta (Mag)</v>
          </cell>
          <cell r="F1451" t="str">
            <v>BANCO POPULAR S.A.</v>
          </cell>
          <cell r="G1451" t="str">
            <v>AHORROS</v>
          </cell>
        </row>
        <row r="1452">
          <cell r="A1452">
            <v>32737577</v>
          </cell>
          <cell r="B1452" t="str">
            <v>RAMIREZ GARCIA ALMA PIEDAD</v>
          </cell>
          <cell r="C1452" t="str">
            <v>Santa Bárbara De Pinto (Mag)</v>
          </cell>
          <cell r="D1452">
            <v>240105619</v>
          </cell>
          <cell r="E1452" t="str">
            <v>Santa Marta (Mag)</v>
          </cell>
          <cell r="F1452" t="str">
            <v>BANCO POPULAR S.A.</v>
          </cell>
          <cell r="G1452" t="str">
            <v>AHORROS</v>
          </cell>
        </row>
        <row r="1453">
          <cell r="A1453">
            <v>32737643</v>
          </cell>
          <cell r="B1453" t="str">
            <v>MARTINEZ LARIOS CLAUDINA</v>
          </cell>
          <cell r="C1453" t="str">
            <v>Santa Ana (Mag)</v>
          </cell>
          <cell r="D1453">
            <v>240098764</v>
          </cell>
          <cell r="E1453" t="str">
            <v>Santa Marta (Mag)</v>
          </cell>
          <cell r="F1453" t="str">
            <v>BANCO POPULAR S.A.</v>
          </cell>
          <cell r="G1453" t="str">
            <v>AHORROS</v>
          </cell>
        </row>
        <row r="1454">
          <cell r="A1454">
            <v>32737815</v>
          </cell>
          <cell r="B1454" t="str">
            <v>GUTIERREZ AGUILAR YUSMAIRA LUZ</v>
          </cell>
          <cell r="C1454" t="str">
            <v>Santa Bárbara De Pinto (Mag)</v>
          </cell>
          <cell r="D1454">
            <v>240105957</v>
          </cell>
          <cell r="E1454" t="str">
            <v>Santa Marta (Mag)</v>
          </cell>
          <cell r="F1454" t="str">
            <v>BANCO POPULAR S.A.</v>
          </cell>
          <cell r="G1454" t="str">
            <v>AHORROS</v>
          </cell>
        </row>
        <row r="1455">
          <cell r="A1455">
            <v>32738396</v>
          </cell>
          <cell r="B1455" t="str">
            <v>TAFUR CEBALLOS IVETT</v>
          </cell>
          <cell r="C1455" t="str">
            <v>Concordia (Mag)</v>
          </cell>
          <cell r="D1455">
            <v>400129862</v>
          </cell>
          <cell r="E1455" t="str">
            <v>Santa Marta (Mag)</v>
          </cell>
          <cell r="F1455" t="str">
            <v>BANCO POPULAR S.A.</v>
          </cell>
          <cell r="G1455" t="str">
            <v>AHORROS</v>
          </cell>
        </row>
        <row r="1456">
          <cell r="A1456">
            <v>32739243</v>
          </cell>
          <cell r="B1456" t="str">
            <v>GARCIAS PEÑA LEIBER ROSA</v>
          </cell>
          <cell r="C1456" t="str">
            <v>Salamina (Mag)</v>
          </cell>
          <cell r="D1456">
            <v>220184311</v>
          </cell>
          <cell r="E1456" t="str">
            <v>Santa Marta (Mag)</v>
          </cell>
          <cell r="F1456" t="str">
            <v>BANCO POPULAR S.A.</v>
          </cell>
          <cell r="G1456" t="str">
            <v>AHORROS</v>
          </cell>
        </row>
        <row r="1457">
          <cell r="A1457">
            <v>32739620</v>
          </cell>
          <cell r="B1457" t="str">
            <v>AGRESOTT ORTEGA CARMEN SOFIA</v>
          </cell>
          <cell r="C1457" t="str">
            <v>Salamina (Mag)</v>
          </cell>
          <cell r="D1457">
            <v>220606008</v>
          </cell>
          <cell r="E1457" t="str">
            <v>Santa Marta (Mag)</v>
          </cell>
          <cell r="F1457" t="str">
            <v>BANCO POPULAR S.A.</v>
          </cell>
          <cell r="G1457" t="str">
            <v>AHORROS</v>
          </cell>
        </row>
        <row r="1458">
          <cell r="A1458">
            <v>32743499</v>
          </cell>
          <cell r="B1458" t="str">
            <v>MORALES CONTRERAS QUISQUEYA</v>
          </cell>
          <cell r="C1458" t="str">
            <v>Remolino (Mag)</v>
          </cell>
          <cell r="D1458">
            <v>220041636</v>
          </cell>
          <cell r="E1458" t="str">
            <v>Santa Marta (Mag)</v>
          </cell>
          <cell r="F1458" t="str">
            <v>BANCO POPULAR S.A.</v>
          </cell>
          <cell r="G1458" t="str">
            <v>AHORROS</v>
          </cell>
        </row>
        <row r="1459">
          <cell r="A1459">
            <v>32747383</v>
          </cell>
          <cell r="B1459" t="str">
            <v>VILORIA MENDOZA VILMA ESTHER</v>
          </cell>
          <cell r="C1459" t="str">
            <v>Zapayán (Mag)</v>
          </cell>
          <cell r="D1459">
            <v>681010864</v>
          </cell>
          <cell r="E1459" t="str">
            <v>Santa Marta (Mag)</v>
          </cell>
          <cell r="F1459" t="str">
            <v>BANCO POPULAR S.A.</v>
          </cell>
          <cell r="G1459" t="str">
            <v>AHORROS</v>
          </cell>
        </row>
        <row r="1460">
          <cell r="A1460">
            <v>32747391</v>
          </cell>
          <cell r="B1460" t="str">
            <v>PALACIN MOYA NORMA BEATRIZ</v>
          </cell>
          <cell r="C1460" t="str">
            <v>Concordia (Mag)</v>
          </cell>
          <cell r="D1460">
            <v>221101397</v>
          </cell>
          <cell r="E1460" t="str">
            <v>Santa Marta (Mag)</v>
          </cell>
          <cell r="F1460" t="str">
            <v>BANCO POPULAR S.A.</v>
          </cell>
          <cell r="G1460" t="str">
            <v>AHORROS</v>
          </cell>
        </row>
        <row r="1461">
          <cell r="A1461">
            <v>32748874</v>
          </cell>
          <cell r="B1461" t="str">
            <v>DE LA CRUZ POLO LUZ MIREYA</v>
          </cell>
          <cell r="C1461" t="str">
            <v>Zapayán (Mag)</v>
          </cell>
          <cell r="D1461">
            <v>220607055</v>
          </cell>
          <cell r="E1461" t="str">
            <v>Santa Marta (Mag)</v>
          </cell>
          <cell r="F1461" t="str">
            <v>BANCO POPULAR S.A.</v>
          </cell>
          <cell r="G1461" t="str">
            <v>AHORROS</v>
          </cell>
        </row>
        <row r="1462">
          <cell r="A1462">
            <v>32748983</v>
          </cell>
          <cell r="B1462" t="str">
            <v>DE LA CRUZ DADUL SHEILA VERONICA</v>
          </cell>
          <cell r="C1462" t="str">
            <v>Pedraza (Mag)</v>
          </cell>
          <cell r="D1462">
            <v>220603898</v>
          </cell>
          <cell r="E1462" t="str">
            <v>Santa Marta (Mag)</v>
          </cell>
          <cell r="F1462" t="str">
            <v>BANCO POPULAR S.A.</v>
          </cell>
          <cell r="G1462" t="str">
            <v>AHORROS</v>
          </cell>
        </row>
        <row r="1463">
          <cell r="A1463">
            <v>32749374</v>
          </cell>
          <cell r="B1463" t="str">
            <v>DE LA CRUZ PACHECO MARIA DOLORES</v>
          </cell>
          <cell r="C1463" t="str">
            <v>Remolino (Mag)</v>
          </cell>
          <cell r="D1463">
            <v>220636393</v>
          </cell>
          <cell r="E1463" t="str">
            <v>Santa Marta (Mag)</v>
          </cell>
          <cell r="F1463" t="str">
            <v>BANCO POPULAR S.A.</v>
          </cell>
          <cell r="G1463" t="str">
            <v>AHORROS</v>
          </cell>
        </row>
        <row r="1464">
          <cell r="A1464">
            <v>32752041</v>
          </cell>
          <cell r="B1464" t="str">
            <v>VELEZ RAMOS MARITZA STELLA</v>
          </cell>
          <cell r="C1464" t="str">
            <v>Sitionuevo (Mag)</v>
          </cell>
          <cell r="D1464">
            <v>220180368</v>
          </cell>
          <cell r="E1464" t="str">
            <v>Santa Marta (Mag)</v>
          </cell>
          <cell r="F1464" t="str">
            <v>BANCO POPULAR S.A.</v>
          </cell>
          <cell r="G1464" t="str">
            <v>AHORROS</v>
          </cell>
        </row>
        <row r="1465">
          <cell r="A1465">
            <v>32753337</v>
          </cell>
          <cell r="B1465" t="str">
            <v>MELENDEZ GARIZABALO LUZ MARINA</v>
          </cell>
          <cell r="C1465" t="str">
            <v>Sitionuevo (Mag)</v>
          </cell>
          <cell r="D1465">
            <v>220637649</v>
          </cell>
          <cell r="E1465" t="str">
            <v>Santa Marta (Mag)</v>
          </cell>
          <cell r="F1465" t="str">
            <v>BANCO POPULAR S.A.</v>
          </cell>
          <cell r="G1465" t="str">
            <v>AHORROS</v>
          </cell>
        </row>
        <row r="1466">
          <cell r="A1466">
            <v>32756729</v>
          </cell>
          <cell r="B1466" t="str">
            <v>FIGUEROA OROZCO ENITH CECILIA</v>
          </cell>
          <cell r="C1466" t="str">
            <v>Zapayán (Mag)</v>
          </cell>
          <cell r="D1466">
            <v>220630818</v>
          </cell>
          <cell r="E1466" t="str">
            <v>Santa Marta (Mag)</v>
          </cell>
          <cell r="F1466" t="str">
            <v>BANCO POPULAR S.A.</v>
          </cell>
          <cell r="G1466" t="str">
            <v>AHORROS</v>
          </cell>
        </row>
        <row r="1467">
          <cell r="A1467">
            <v>32757465</v>
          </cell>
          <cell r="B1467" t="str">
            <v>GUTIERREZ AGUILAR LEVIS JUDITH</v>
          </cell>
          <cell r="C1467" t="str">
            <v>Santa Bárbara De Pinto (Mag)</v>
          </cell>
          <cell r="D1467">
            <v>240761148</v>
          </cell>
          <cell r="E1467" t="str">
            <v>Santa Marta (Mag)</v>
          </cell>
          <cell r="F1467" t="str">
            <v>BANCO POPULAR S.A.</v>
          </cell>
          <cell r="G1467" t="str">
            <v>AHORROS</v>
          </cell>
        </row>
        <row r="1468">
          <cell r="A1468">
            <v>32760289</v>
          </cell>
          <cell r="B1468" t="str">
            <v>ORTEGA SUAREZ DERIS ROSA</v>
          </cell>
          <cell r="C1468" t="str">
            <v>Piji#O Del Carmen (Mag)</v>
          </cell>
          <cell r="D1468">
            <v>240106229</v>
          </cell>
          <cell r="E1468" t="str">
            <v>Santa Marta (Mag)</v>
          </cell>
          <cell r="F1468" t="str">
            <v>BANCO POPULAR S.A.</v>
          </cell>
          <cell r="G1468" t="str">
            <v>AHORROS</v>
          </cell>
        </row>
        <row r="1469">
          <cell r="A1469">
            <v>32761891</v>
          </cell>
          <cell r="B1469" t="str">
            <v>HUELVAS PERTUZ SAUDITH ESTELLA</v>
          </cell>
          <cell r="C1469" t="str">
            <v>Zapayán (Mag)</v>
          </cell>
          <cell r="D1469">
            <v>220631485</v>
          </cell>
          <cell r="E1469" t="str">
            <v>Santa Marta (Mag)</v>
          </cell>
          <cell r="F1469" t="str">
            <v>BANCO POPULAR S.A.</v>
          </cell>
          <cell r="G1469" t="str">
            <v>AHORROS</v>
          </cell>
        </row>
        <row r="1470">
          <cell r="A1470">
            <v>32765032</v>
          </cell>
          <cell r="B1470" t="str">
            <v>ACEVEDO RODRIGUEZ ANA BERCELIA</v>
          </cell>
          <cell r="C1470" t="str">
            <v>El Pi#On (Mag)</v>
          </cell>
          <cell r="D1470">
            <v>230221737661</v>
          </cell>
          <cell r="E1470" t="str">
            <v>Santa Marta (Mag)</v>
          </cell>
          <cell r="F1470" t="str">
            <v>BANCO POPULAR S.A.</v>
          </cell>
          <cell r="G1470" t="str">
            <v>AHORROS</v>
          </cell>
        </row>
        <row r="1471">
          <cell r="A1471">
            <v>32765245</v>
          </cell>
          <cell r="B1471" t="str">
            <v>SIERRA SORACA YADIRA PAOLA</v>
          </cell>
          <cell r="C1471" t="str">
            <v>Santa Ana (Mag)</v>
          </cell>
          <cell r="D1471">
            <v>240760348</v>
          </cell>
          <cell r="E1471" t="str">
            <v>Santa Marta (Mag)</v>
          </cell>
          <cell r="F1471" t="str">
            <v>BANCO POPULAR S.A.</v>
          </cell>
          <cell r="G1471" t="str">
            <v>AHORROS</v>
          </cell>
        </row>
        <row r="1472">
          <cell r="A1472">
            <v>32770245</v>
          </cell>
          <cell r="B1472" t="str">
            <v>OROZCO SOLANO DORELCY DE JESUS</v>
          </cell>
          <cell r="C1472" t="str">
            <v>Salamina (Mag)</v>
          </cell>
          <cell r="D1472">
            <v>220020598</v>
          </cell>
          <cell r="E1472" t="str">
            <v>Santa Marta (Mag)</v>
          </cell>
          <cell r="F1472" t="str">
            <v>BANCO POPULAR S.A.</v>
          </cell>
          <cell r="G1472" t="str">
            <v>AHORROS</v>
          </cell>
        </row>
        <row r="1473">
          <cell r="A1473">
            <v>32771300</v>
          </cell>
          <cell r="B1473" t="str">
            <v>ALVAREZ ROLONG ANDREA DE JESUS</v>
          </cell>
          <cell r="C1473" t="str">
            <v>Sitionuevo (Mag)</v>
          </cell>
          <cell r="D1473">
            <v>220638563</v>
          </cell>
          <cell r="E1473" t="str">
            <v>Santa Marta (Mag)</v>
          </cell>
          <cell r="F1473" t="str">
            <v>BANCO POPULAR S.A.</v>
          </cell>
          <cell r="G1473" t="str">
            <v>AHORROS</v>
          </cell>
        </row>
        <row r="1474">
          <cell r="A1474">
            <v>32773129</v>
          </cell>
          <cell r="B1474" t="str">
            <v>OSPINO ALMANZA YOLEDA DEL CARMEN</v>
          </cell>
          <cell r="C1474" t="str">
            <v>Pedraza (Mag)</v>
          </cell>
          <cell r="D1474">
            <v>220624050</v>
          </cell>
          <cell r="E1474" t="str">
            <v>Santa Marta (Mag)</v>
          </cell>
          <cell r="F1474" t="str">
            <v>BANCO POPULAR S.A.</v>
          </cell>
          <cell r="G1474" t="str">
            <v>AHORROS</v>
          </cell>
        </row>
        <row r="1475">
          <cell r="A1475">
            <v>32778368</v>
          </cell>
          <cell r="B1475" t="str">
            <v>MONTERO REALES HEIDY MARGARITA</v>
          </cell>
          <cell r="C1475" t="str">
            <v>El Pi#On (Mag)</v>
          </cell>
          <cell r="D1475">
            <v>220845721</v>
          </cell>
          <cell r="E1475" t="str">
            <v>Santa Marta (Mag)</v>
          </cell>
          <cell r="F1475" t="str">
            <v>BANCO POPULAR S.A.</v>
          </cell>
          <cell r="G1475" t="str">
            <v>AHORROS</v>
          </cell>
        </row>
        <row r="1476">
          <cell r="A1476">
            <v>32798396</v>
          </cell>
          <cell r="B1476" t="str">
            <v>MANCERA BENAVIDES SANDRA MILENA</v>
          </cell>
          <cell r="C1476" t="str">
            <v>Piji#O Del Carmen (Mag)</v>
          </cell>
          <cell r="D1476">
            <v>400142709</v>
          </cell>
          <cell r="E1476" t="str">
            <v>Piji#O Del Carmen (Mag)</v>
          </cell>
          <cell r="F1476" t="str">
            <v>BANCO POPULAR S.A.</v>
          </cell>
          <cell r="G1476" t="str">
            <v>AHORROS</v>
          </cell>
        </row>
        <row r="1477">
          <cell r="A1477">
            <v>32802014</v>
          </cell>
          <cell r="B1477" t="str">
            <v>TORRES ROJANO MERYS MARGARITA</v>
          </cell>
          <cell r="C1477" t="str">
            <v>Zapayán (Mag)</v>
          </cell>
          <cell r="D1477">
            <v>220085021</v>
          </cell>
          <cell r="E1477" t="str">
            <v>Zapayán (Mag)</v>
          </cell>
          <cell r="F1477" t="str">
            <v>BANCO POPULAR S.A.</v>
          </cell>
          <cell r="G1477" t="str">
            <v>AHORROS</v>
          </cell>
        </row>
        <row r="1478">
          <cell r="A1478">
            <v>32810122</v>
          </cell>
          <cell r="B1478" t="str">
            <v>MANJARRES DE LA CRUZ CLEOFE</v>
          </cell>
          <cell r="C1478" t="str">
            <v>Sitionuevo (Mag)</v>
          </cell>
          <cell r="D1478">
            <v>220636617</v>
          </cell>
          <cell r="E1478" t="str">
            <v>Santa Marta (Mag)</v>
          </cell>
          <cell r="F1478" t="str">
            <v>BANCO POPULAR S.A.</v>
          </cell>
          <cell r="G1478" t="str">
            <v>AHORROS</v>
          </cell>
        </row>
        <row r="1479">
          <cell r="A1479">
            <v>32813243</v>
          </cell>
          <cell r="B1479" t="str">
            <v>MORRON PEREZ GLORIA MARIA</v>
          </cell>
          <cell r="C1479" t="str">
            <v>Sitionuevo (Mag)</v>
          </cell>
          <cell r="D1479">
            <v>220603666</v>
          </cell>
          <cell r="E1479" t="str">
            <v>Santa Marta (Mag)</v>
          </cell>
          <cell r="F1479" t="str">
            <v>BANCO POPULAR S.A.</v>
          </cell>
          <cell r="G1479" t="str">
            <v>AHORROS</v>
          </cell>
        </row>
        <row r="1480">
          <cell r="A1480">
            <v>32813483</v>
          </cell>
          <cell r="B1480" t="str">
            <v>MIRANDA SAMPER NAYIBE ESTHER</v>
          </cell>
          <cell r="C1480" t="str">
            <v>Sitionuevo (Mag)</v>
          </cell>
          <cell r="D1480">
            <v>687007781</v>
          </cell>
          <cell r="E1480" t="str">
            <v>Santa Marta (Mag)</v>
          </cell>
          <cell r="F1480" t="str">
            <v>BANCO POPULAR S.A.</v>
          </cell>
          <cell r="G1480" t="str">
            <v>AHORROS</v>
          </cell>
        </row>
        <row r="1481">
          <cell r="A1481">
            <v>32814369</v>
          </cell>
          <cell r="B1481" t="str">
            <v>SEGURA PEREZ VILMA</v>
          </cell>
          <cell r="C1481" t="str">
            <v>Sitionuevo (Mag)</v>
          </cell>
          <cell r="D1481">
            <v>220604763</v>
          </cell>
          <cell r="E1481" t="str">
            <v>Santa Marta (Mag)</v>
          </cell>
          <cell r="F1481" t="str">
            <v>BANCO POPULAR S.A.</v>
          </cell>
          <cell r="G1481" t="str">
            <v>AHORROS</v>
          </cell>
        </row>
        <row r="1482">
          <cell r="A1482">
            <v>32814558</v>
          </cell>
          <cell r="B1482" t="str">
            <v>ACUÑA AVENDAÑO GLADYS DE JESUS</v>
          </cell>
          <cell r="C1482" t="str">
            <v>Sitionuevo (Mag)</v>
          </cell>
          <cell r="D1482">
            <v>220604128</v>
          </cell>
          <cell r="E1482" t="str">
            <v>Santa Marta (Mag)</v>
          </cell>
          <cell r="F1482" t="str">
            <v>BANCO POPULAR S.A.</v>
          </cell>
          <cell r="G1482" t="str">
            <v>AHORROS</v>
          </cell>
        </row>
        <row r="1483">
          <cell r="A1483">
            <v>32815279</v>
          </cell>
          <cell r="B1483" t="str">
            <v>OSPINO RODRIGUEZ EDITH CECILIA</v>
          </cell>
          <cell r="C1483" t="str">
            <v>El Pi#On (Mag)</v>
          </cell>
          <cell r="D1483">
            <v>220109383</v>
          </cell>
          <cell r="E1483" t="str">
            <v>Santa Marta (Mag)</v>
          </cell>
          <cell r="F1483" t="str">
            <v>BANCO POPULAR S.A.</v>
          </cell>
          <cell r="G1483" t="str">
            <v>AHORROS</v>
          </cell>
        </row>
        <row r="1484">
          <cell r="A1484">
            <v>32816679</v>
          </cell>
          <cell r="B1484" t="str">
            <v>CERVANTES PUA FRANCISCA ISABEL</v>
          </cell>
          <cell r="C1484" t="str">
            <v>Sitionuevo (Mag)</v>
          </cell>
          <cell r="D1484">
            <v>220602031</v>
          </cell>
          <cell r="E1484" t="str">
            <v>Santa Marta (Mag)</v>
          </cell>
          <cell r="F1484" t="str">
            <v>BANCO POPULAR S.A.</v>
          </cell>
          <cell r="G1484" t="str">
            <v>AHORROS</v>
          </cell>
        </row>
        <row r="1485">
          <cell r="A1485">
            <v>32816792</v>
          </cell>
          <cell r="B1485" t="str">
            <v>ARTETA VISBAL NIRIDA ESTER</v>
          </cell>
          <cell r="C1485" t="str">
            <v>Sitionuevo (Mag)</v>
          </cell>
          <cell r="D1485">
            <v>220636724</v>
          </cell>
          <cell r="E1485" t="str">
            <v>Santa Marta (Mag)</v>
          </cell>
          <cell r="F1485" t="str">
            <v>BANCO POPULAR S.A.</v>
          </cell>
          <cell r="G1485" t="str">
            <v>AHORROS</v>
          </cell>
        </row>
        <row r="1486">
          <cell r="A1486">
            <v>32816931</v>
          </cell>
          <cell r="B1486" t="str">
            <v>TOLOZA FERNANDEZ GUILLERMINA DE JESUS</v>
          </cell>
          <cell r="C1486" t="str">
            <v>Zapayán (Mag)</v>
          </cell>
          <cell r="D1486">
            <v>220606750</v>
          </cell>
          <cell r="E1486" t="str">
            <v>Santa Marta (Mag)</v>
          </cell>
          <cell r="F1486" t="str">
            <v>BANCO POPULAR S.A.</v>
          </cell>
          <cell r="G1486" t="str">
            <v>AHORROS</v>
          </cell>
        </row>
        <row r="1487">
          <cell r="A1487">
            <v>32825173</v>
          </cell>
          <cell r="B1487" t="str">
            <v>GRANADOS ALMANZA ROSA ESPERANZA</v>
          </cell>
          <cell r="C1487" t="str">
            <v>Pedraza (Mag)</v>
          </cell>
          <cell r="D1487">
            <v>220604862</v>
          </cell>
          <cell r="E1487" t="str">
            <v>Santa Marta (Mag)</v>
          </cell>
          <cell r="F1487" t="str">
            <v>BANCO POPULAR S.A.</v>
          </cell>
          <cell r="G1487" t="str">
            <v>AHORROS</v>
          </cell>
        </row>
        <row r="1488">
          <cell r="A1488">
            <v>32825533</v>
          </cell>
          <cell r="B1488" t="str">
            <v>CASTILLO MEJIA DARIS MARIA</v>
          </cell>
          <cell r="C1488" t="str">
            <v>Sitionuevo (Mag)</v>
          </cell>
          <cell r="D1488">
            <v>220637763</v>
          </cell>
          <cell r="E1488" t="str">
            <v>Santa Marta (Mag)</v>
          </cell>
          <cell r="F1488" t="str">
            <v>BANCO POPULAR S.A.</v>
          </cell>
          <cell r="G1488" t="str">
            <v>AHORROS</v>
          </cell>
        </row>
        <row r="1489">
          <cell r="A1489">
            <v>32825899</v>
          </cell>
          <cell r="B1489" t="str">
            <v>OLAYA RIVERA YELIDES ESTELA</v>
          </cell>
          <cell r="C1489" t="str">
            <v>Pedraza (Mag)</v>
          </cell>
          <cell r="D1489">
            <v>220606404</v>
          </cell>
          <cell r="E1489" t="str">
            <v>Santa Marta (Mag)</v>
          </cell>
          <cell r="F1489" t="str">
            <v>BANCO POPULAR S.A.</v>
          </cell>
          <cell r="G1489" t="str">
            <v>AHORROS</v>
          </cell>
        </row>
        <row r="1490">
          <cell r="A1490">
            <v>32827866</v>
          </cell>
          <cell r="B1490" t="str">
            <v>DELGADO  LUCY DE JESUS</v>
          </cell>
          <cell r="C1490" t="str">
            <v>Sitionuevo (Mag)</v>
          </cell>
          <cell r="D1490">
            <v>220636575</v>
          </cell>
          <cell r="E1490" t="str">
            <v>Santa Marta (Mag)</v>
          </cell>
          <cell r="F1490" t="str">
            <v>BANCO POPULAR S.A.</v>
          </cell>
          <cell r="G1490" t="str">
            <v>AHORROS</v>
          </cell>
        </row>
        <row r="1491">
          <cell r="A1491">
            <v>32846152</v>
          </cell>
          <cell r="B1491" t="str">
            <v>ARIZA OSPINO LIBIA ESTELA</v>
          </cell>
          <cell r="C1491" t="str">
            <v>Puebloviejo (Mag)</v>
          </cell>
          <cell r="D1491">
            <v>229752175</v>
          </cell>
          <cell r="E1491" t="str">
            <v>Santa Marta (Mag)</v>
          </cell>
          <cell r="F1491" t="str">
            <v>BANCO POPULAR S.A.</v>
          </cell>
          <cell r="G1491" t="str">
            <v>AHORROS</v>
          </cell>
        </row>
        <row r="1492">
          <cell r="A1492">
            <v>32846273</v>
          </cell>
          <cell r="B1492" t="str">
            <v>RIQUETT BARRIOS CAROLINA MERCEDES</v>
          </cell>
          <cell r="C1492" t="str">
            <v>El Pi#On (Mag)</v>
          </cell>
          <cell r="D1492">
            <v>230400098521</v>
          </cell>
          <cell r="E1492" t="str">
            <v>Santa Marta (Mag)</v>
          </cell>
          <cell r="F1492" t="str">
            <v>BANCO POPULAR S.A.</v>
          </cell>
          <cell r="G1492" t="str">
            <v>AHORROS</v>
          </cell>
        </row>
        <row r="1493">
          <cell r="A1493">
            <v>32846582</v>
          </cell>
          <cell r="B1493" t="str">
            <v>MORALES SOLANO CONSUELO DE JESUS</v>
          </cell>
          <cell r="C1493" t="str">
            <v>Salamina (Mag)</v>
          </cell>
          <cell r="D1493">
            <v>220605877</v>
          </cell>
          <cell r="E1493" t="str">
            <v>Santa Marta (Mag)</v>
          </cell>
          <cell r="F1493" t="str">
            <v>BANCO POPULAR S.A.</v>
          </cell>
          <cell r="G1493" t="str">
            <v>AHORROS</v>
          </cell>
        </row>
        <row r="1494">
          <cell r="A1494">
            <v>32847148</v>
          </cell>
          <cell r="B1494" t="str">
            <v>ACOSTA ZAMBRANO ADELA ROSA</v>
          </cell>
          <cell r="C1494" t="str">
            <v>Sitionuevo (Mag)</v>
          </cell>
          <cell r="D1494">
            <v>220040877</v>
          </cell>
          <cell r="E1494" t="str">
            <v>Santa Marta (Mag)</v>
          </cell>
          <cell r="F1494" t="str">
            <v>BANCO POPULAR S.A.</v>
          </cell>
          <cell r="G1494" t="str">
            <v>AHORROS</v>
          </cell>
        </row>
        <row r="1495">
          <cell r="A1495">
            <v>32848272</v>
          </cell>
          <cell r="B1495" t="str">
            <v>MIER VERDOOREN LIANA GRACIELA</v>
          </cell>
          <cell r="C1495" t="str">
            <v>Pedraza (Mag)</v>
          </cell>
          <cell r="D1495">
            <v>220604938</v>
          </cell>
          <cell r="E1495" t="str">
            <v>Santa Marta (Mag)</v>
          </cell>
          <cell r="F1495" t="str">
            <v>BANCO POPULAR S.A.</v>
          </cell>
          <cell r="G1495" t="str">
            <v>AHORROS</v>
          </cell>
        </row>
        <row r="1496">
          <cell r="A1496">
            <v>32848680</v>
          </cell>
          <cell r="B1496" t="str">
            <v>ESCOBAR ESCALANTE ELADIA SEGUNDA</v>
          </cell>
          <cell r="C1496" t="str">
            <v>Zapayán (Mag)</v>
          </cell>
          <cell r="D1496">
            <v>220624795</v>
          </cell>
          <cell r="E1496" t="str">
            <v>Santa Marta (Mag)</v>
          </cell>
          <cell r="F1496" t="str">
            <v>BANCO POPULAR S.A.</v>
          </cell>
          <cell r="G1496" t="str">
            <v>AHORROS</v>
          </cell>
        </row>
        <row r="1497">
          <cell r="A1497">
            <v>32861179</v>
          </cell>
          <cell r="B1497" t="str">
            <v>MORENO POLO INGRIS ROSA</v>
          </cell>
          <cell r="C1497" t="str">
            <v>Sitionuevo (Mag)</v>
          </cell>
          <cell r="D1497">
            <v>220636534</v>
          </cell>
          <cell r="E1497" t="str">
            <v>Santa Marta (Mag)</v>
          </cell>
          <cell r="F1497" t="str">
            <v>BANCO POPULAR S.A.</v>
          </cell>
          <cell r="G1497" t="str">
            <v>AHORROS</v>
          </cell>
        </row>
        <row r="1498">
          <cell r="A1498">
            <v>32862787</v>
          </cell>
          <cell r="B1498" t="str">
            <v>GARIZABALO  ROCIO DEL CARMEN</v>
          </cell>
          <cell r="C1498" t="str">
            <v>Sitionuevo (Mag)</v>
          </cell>
          <cell r="D1498">
            <v>220637409</v>
          </cell>
          <cell r="E1498" t="str">
            <v>Santa Marta (Mag)</v>
          </cell>
          <cell r="F1498" t="str">
            <v>BANCO POPULAR S.A.</v>
          </cell>
          <cell r="G1498" t="str">
            <v>AHORROS</v>
          </cell>
        </row>
        <row r="1499">
          <cell r="A1499">
            <v>32863186</v>
          </cell>
          <cell r="B1499" t="str">
            <v>BUSTAMANTE DE LA CRUZ MONICA JUDITH</v>
          </cell>
          <cell r="C1499" t="str">
            <v>Zona Bananera (Mag)</v>
          </cell>
          <cell r="D1499">
            <v>220605273</v>
          </cell>
          <cell r="E1499" t="str">
            <v>Santa Marta (Mag)</v>
          </cell>
          <cell r="F1499" t="str">
            <v>BANCO POPULAR S.A.</v>
          </cell>
          <cell r="G1499" t="str">
            <v>AHORROS</v>
          </cell>
        </row>
        <row r="1500">
          <cell r="A1500">
            <v>32863231</v>
          </cell>
          <cell r="B1500" t="str">
            <v>BORRERO DE LA CRUZ MIRLA DE JESUS</v>
          </cell>
          <cell r="C1500" t="str">
            <v>Pedraza (Mag)</v>
          </cell>
          <cell r="D1500">
            <v>220603880</v>
          </cell>
          <cell r="E1500" t="str">
            <v>Santa Marta (Mag)</v>
          </cell>
          <cell r="F1500" t="str">
            <v>BANCO POPULAR S.A.</v>
          </cell>
          <cell r="G1500" t="str">
            <v>AHORROS</v>
          </cell>
        </row>
        <row r="1501">
          <cell r="A1501">
            <v>32864600</v>
          </cell>
          <cell r="B1501" t="str">
            <v>OSPINO SANTANA DANICE CLARETH</v>
          </cell>
          <cell r="C1501" t="str">
            <v>Pedraza (Mag)</v>
          </cell>
          <cell r="D1501">
            <v>220624084</v>
          </cell>
          <cell r="E1501" t="str">
            <v>Santa Marta (Mag)</v>
          </cell>
          <cell r="F1501" t="str">
            <v>BANCO POPULAR S.A.</v>
          </cell>
          <cell r="G1501" t="str">
            <v>AHORROS</v>
          </cell>
        </row>
        <row r="1502">
          <cell r="A1502">
            <v>32864735</v>
          </cell>
          <cell r="B1502" t="str">
            <v>CABRERA VILLARREAL ELIZABETH</v>
          </cell>
          <cell r="C1502" t="str">
            <v>Sitionuevo (Mag)</v>
          </cell>
          <cell r="D1502">
            <v>220636906</v>
          </cell>
          <cell r="E1502" t="str">
            <v>Santa Marta (Mag)</v>
          </cell>
          <cell r="F1502" t="str">
            <v>BANCO POPULAR S.A.</v>
          </cell>
          <cell r="G1502" t="str">
            <v>AHORROS</v>
          </cell>
        </row>
        <row r="1503">
          <cell r="A1503">
            <v>32864809</v>
          </cell>
          <cell r="B1503" t="str">
            <v>CASTILLO SUAREZ DORALBA DEL CARMEN</v>
          </cell>
          <cell r="C1503" t="str">
            <v>Sitionuevo (Mag)</v>
          </cell>
          <cell r="D1503">
            <v>220638449</v>
          </cell>
          <cell r="E1503" t="str">
            <v>Santa Marta (Mag)</v>
          </cell>
          <cell r="F1503" t="str">
            <v>BANCO POPULAR S.A.</v>
          </cell>
          <cell r="G1503" t="str">
            <v>AHORROS</v>
          </cell>
        </row>
        <row r="1504">
          <cell r="A1504">
            <v>32864847</v>
          </cell>
          <cell r="B1504" t="str">
            <v>SUAREZ AYALA VERENA MARIA</v>
          </cell>
          <cell r="C1504" t="str">
            <v>Sitionuevo (Mag)</v>
          </cell>
          <cell r="D1504">
            <v>220638357</v>
          </cell>
          <cell r="E1504" t="str">
            <v>Santa Marta (Mag)</v>
          </cell>
          <cell r="F1504" t="str">
            <v>BANCO POPULAR S.A.</v>
          </cell>
          <cell r="G1504" t="str">
            <v>AHORROS</v>
          </cell>
        </row>
        <row r="1505">
          <cell r="A1505">
            <v>32867498</v>
          </cell>
          <cell r="B1505" t="str">
            <v>CARDENAS MUÑOZ BERSAIDA DE JESUS</v>
          </cell>
          <cell r="C1505" t="str">
            <v>Zapayán (Mag)</v>
          </cell>
          <cell r="D1505">
            <v>400238366</v>
          </cell>
          <cell r="E1505" t="str">
            <v>Santa Marta (Mag)</v>
          </cell>
          <cell r="F1505" t="str">
            <v>BANCO POPULAR S.A.</v>
          </cell>
          <cell r="G1505" t="str">
            <v>AHORROS</v>
          </cell>
        </row>
        <row r="1506">
          <cell r="A1506">
            <v>32873096</v>
          </cell>
          <cell r="B1506" t="str">
            <v>MOVILLA SALGADO ONAIMA PATRICIA</v>
          </cell>
          <cell r="C1506" t="str">
            <v>Salamina (Mag)</v>
          </cell>
          <cell r="D1506">
            <v>220632087</v>
          </cell>
          <cell r="E1506" t="str">
            <v>Santa Marta (Mag)</v>
          </cell>
          <cell r="F1506" t="str">
            <v>BANCO POPULAR S.A.</v>
          </cell>
          <cell r="G1506" t="str">
            <v>AHORROS</v>
          </cell>
        </row>
        <row r="1507">
          <cell r="A1507">
            <v>32873584</v>
          </cell>
          <cell r="B1507" t="str">
            <v>JIMENEZ CANTILLO YIRA ROSA</v>
          </cell>
          <cell r="C1507" t="str">
            <v>Santa Ana (Mag)</v>
          </cell>
          <cell r="D1507">
            <v>240757211</v>
          </cell>
          <cell r="E1507" t="str">
            <v>Santa Marta (Mag)</v>
          </cell>
          <cell r="F1507" t="str">
            <v>BANCO POPULAR S.A.</v>
          </cell>
          <cell r="G1507" t="str">
            <v>AHORROS</v>
          </cell>
        </row>
        <row r="1508">
          <cell r="A1508">
            <v>32874694</v>
          </cell>
          <cell r="B1508" t="str">
            <v>PEDROZA CARRASQUILLA ELIANA YISETH</v>
          </cell>
          <cell r="C1508" t="str">
            <v>Sitionuevo (Mag)</v>
          </cell>
          <cell r="D1508">
            <v>220636732</v>
          </cell>
          <cell r="E1508" t="str">
            <v>Santa Marta (Mag)</v>
          </cell>
          <cell r="F1508" t="str">
            <v>BANCO POPULAR S.A.</v>
          </cell>
          <cell r="G1508" t="str">
            <v>AHORROS</v>
          </cell>
        </row>
        <row r="1509">
          <cell r="A1509">
            <v>32879777</v>
          </cell>
          <cell r="B1509" t="str">
            <v>REALES GOMEZ GLORIA MILENA</v>
          </cell>
          <cell r="C1509" t="str">
            <v>Zona Bananera (Mag)</v>
          </cell>
          <cell r="D1509">
            <v>230400173761</v>
          </cell>
          <cell r="E1509" t="str">
            <v>Santa Marta (Mag)</v>
          </cell>
          <cell r="F1509" t="str">
            <v>BANCO POPULAR S.A.</v>
          </cell>
          <cell r="G1509" t="str">
            <v>AHORROS</v>
          </cell>
        </row>
        <row r="1510">
          <cell r="A1510">
            <v>32884606</v>
          </cell>
          <cell r="B1510" t="str">
            <v>OROZCO OROZCO BELKIS ASTRID</v>
          </cell>
          <cell r="C1510" t="str">
            <v>Zapayán (Mag)</v>
          </cell>
          <cell r="D1510">
            <v>220018881</v>
          </cell>
          <cell r="E1510" t="str">
            <v>Barranquilla (Atl)</v>
          </cell>
          <cell r="F1510" t="str">
            <v>BANCO POPULAR S.A.</v>
          </cell>
          <cell r="G1510" t="str">
            <v>AHORROS</v>
          </cell>
        </row>
        <row r="1511">
          <cell r="A1511">
            <v>33067588</v>
          </cell>
          <cell r="B1511" t="str">
            <v>CUDRIS ACUÑA SANDRA ISABEL</v>
          </cell>
          <cell r="C1511" t="str">
            <v>Santa Bárbara De Pinto (Mag)</v>
          </cell>
          <cell r="D1511">
            <v>230240146290</v>
          </cell>
          <cell r="E1511" t="str">
            <v>Mompos (Bol)</v>
          </cell>
          <cell r="F1511" t="str">
            <v>BANCO POPULAR S.A.</v>
          </cell>
          <cell r="G1511" t="str">
            <v>AHORROS</v>
          </cell>
        </row>
        <row r="1512">
          <cell r="A1512">
            <v>33069696</v>
          </cell>
          <cell r="B1512" t="str">
            <v>SINNING DEL CASTILLO LUCEYDI</v>
          </cell>
          <cell r="C1512" t="str">
            <v>Santa Bárbara De Pinto (Mag)</v>
          </cell>
          <cell r="D1512">
            <v>240104539</v>
          </cell>
          <cell r="E1512" t="str">
            <v>Santa Marta (Mag)</v>
          </cell>
          <cell r="F1512" t="str">
            <v>BANCO POPULAR S.A.</v>
          </cell>
          <cell r="G1512" t="str">
            <v>AHORROS</v>
          </cell>
        </row>
        <row r="1513">
          <cell r="A1513">
            <v>33070119</v>
          </cell>
          <cell r="B1513" t="str">
            <v>TURIZO DE CORRALES MARIA TERESA</v>
          </cell>
          <cell r="C1513" t="str">
            <v>San Zenon (Mag)</v>
          </cell>
          <cell r="D1513">
            <v>240090589</v>
          </cell>
          <cell r="E1513" t="str">
            <v>Santa Marta (Mag)</v>
          </cell>
          <cell r="F1513" t="str">
            <v>BANCO POPULAR S.A.</v>
          </cell>
          <cell r="G1513" t="str">
            <v>AHORROS</v>
          </cell>
        </row>
        <row r="1514">
          <cell r="A1514">
            <v>33191574</v>
          </cell>
          <cell r="B1514" t="str">
            <v>FERNANDEZ DE GONZALEZ FREDYS CENITH</v>
          </cell>
          <cell r="C1514" t="str">
            <v>Santa Ana (Mag)</v>
          </cell>
          <cell r="D1514">
            <v>240755074</v>
          </cell>
          <cell r="E1514" t="str">
            <v>Santa Marta (Mag)</v>
          </cell>
          <cell r="F1514" t="str">
            <v>BANCO POPULAR S.A.</v>
          </cell>
          <cell r="G1514" t="str">
            <v>AHORROS</v>
          </cell>
        </row>
        <row r="1515">
          <cell r="A1515">
            <v>33196621</v>
          </cell>
          <cell r="B1515" t="str">
            <v>HERRERA PEÑA ALIX MARINA</v>
          </cell>
          <cell r="C1515" t="str">
            <v>San Zenon (Mag)</v>
          </cell>
          <cell r="D1515">
            <v>240090548</v>
          </cell>
          <cell r="E1515" t="str">
            <v>Santa Marta (Mag)</v>
          </cell>
          <cell r="F1515" t="str">
            <v>BANCO POPULAR S.A.</v>
          </cell>
          <cell r="G1515" t="str">
            <v>AHORROS</v>
          </cell>
        </row>
        <row r="1516">
          <cell r="A1516">
            <v>33196976</v>
          </cell>
          <cell r="B1516" t="str">
            <v>GUARNIZO MONROY LUZ MAYAMY</v>
          </cell>
          <cell r="C1516" t="str">
            <v>Santa Bárbara De Pinto (Mag)</v>
          </cell>
          <cell r="D1516">
            <v>240100974</v>
          </cell>
          <cell r="E1516" t="str">
            <v>Santa Marta (Mag)</v>
          </cell>
          <cell r="F1516" t="str">
            <v>BANCO POPULAR S.A.</v>
          </cell>
          <cell r="G1516" t="str">
            <v>AHORROS</v>
          </cell>
        </row>
        <row r="1517">
          <cell r="A1517">
            <v>33197855</v>
          </cell>
          <cell r="B1517" t="str">
            <v>ABRIL NOVOA AURA ELENA</v>
          </cell>
          <cell r="C1517" t="str">
            <v>Santa Bárbara De Pinto (Mag)</v>
          </cell>
          <cell r="D1517">
            <v>240105155</v>
          </cell>
          <cell r="E1517" t="str">
            <v>Santa Marta (Mag)</v>
          </cell>
          <cell r="F1517" t="str">
            <v>BANCO POPULAR S.A.</v>
          </cell>
          <cell r="G1517" t="str">
            <v>AHORROS</v>
          </cell>
        </row>
        <row r="1518">
          <cell r="A1518">
            <v>33202072</v>
          </cell>
          <cell r="B1518" t="str">
            <v>NAVARRO FONTALVO MARIA LUCIA</v>
          </cell>
          <cell r="C1518" t="str">
            <v>Santa Bárbara De Pinto (Mag)</v>
          </cell>
          <cell r="D1518">
            <v>240099242</v>
          </cell>
          <cell r="E1518" t="str">
            <v>Santa Marta (Mag)</v>
          </cell>
          <cell r="F1518" t="str">
            <v>BANCO POPULAR S.A.</v>
          </cell>
          <cell r="G1518" t="str">
            <v>AHORROS</v>
          </cell>
        </row>
        <row r="1519">
          <cell r="A1519">
            <v>33202649</v>
          </cell>
          <cell r="B1519" t="str">
            <v>GUTIERREZ MEZA AUDIS MARIA</v>
          </cell>
          <cell r="C1519" t="str">
            <v>El Pi#On (Mag)</v>
          </cell>
          <cell r="D1519">
            <v>229061379</v>
          </cell>
          <cell r="E1519" t="str">
            <v>Santa Marta (Mag)</v>
          </cell>
          <cell r="F1519" t="str">
            <v>BANCO POPULAR S.A.</v>
          </cell>
          <cell r="G1519" t="str">
            <v>AHORROS</v>
          </cell>
        </row>
        <row r="1520">
          <cell r="A1520">
            <v>33205411</v>
          </cell>
          <cell r="B1520" t="str">
            <v>MARTINEZ CABALLERO MARINA DEL SOCORRRO</v>
          </cell>
          <cell r="C1520" t="str">
            <v>Santa Bárbara De Pinto (Mag)</v>
          </cell>
          <cell r="D1520">
            <v>210240105627</v>
          </cell>
          <cell r="E1520" t="str">
            <v>Mompos (Bol)</v>
          </cell>
          <cell r="F1520" t="str">
            <v>BANCO POPULAR S.A.</v>
          </cell>
          <cell r="G1520" t="str">
            <v>AHORROS</v>
          </cell>
        </row>
        <row r="1521">
          <cell r="A1521">
            <v>33205776</v>
          </cell>
          <cell r="B1521" t="str">
            <v>NAVARRO HERRERA CANDELARIA</v>
          </cell>
          <cell r="C1521" t="str">
            <v>San Zenon (Mag)</v>
          </cell>
          <cell r="D1521">
            <v>240086165</v>
          </cell>
          <cell r="E1521" t="str">
            <v>Santa Marta (Mag)</v>
          </cell>
          <cell r="F1521" t="str">
            <v>BANCO POPULAR S.A.</v>
          </cell>
          <cell r="G1521" t="str">
            <v>AHORROS</v>
          </cell>
        </row>
        <row r="1522">
          <cell r="A1522">
            <v>33207024</v>
          </cell>
          <cell r="B1522" t="str">
            <v>SINNING GUERRERO CLAUDIA ISABEL</v>
          </cell>
          <cell r="C1522" t="str">
            <v>Santa Bárbara De Pinto (Mag)</v>
          </cell>
          <cell r="D1522">
            <v>400152286</v>
          </cell>
          <cell r="E1522" t="str">
            <v>Santa Marta (Mag)</v>
          </cell>
          <cell r="F1522" t="str">
            <v>BANCO POPULAR S.A.</v>
          </cell>
          <cell r="G1522" t="str">
            <v>AHORROS</v>
          </cell>
        </row>
        <row r="1523">
          <cell r="A1523">
            <v>33208288</v>
          </cell>
          <cell r="B1523" t="str">
            <v>RODRIGUEZ RODRIGUEZ AYNNE KATERINE</v>
          </cell>
          <cell r="C1523" t="str">
            <v>Santa Bárbara De Pinto (Mag)</v>
          </cell>
          <cell r="D1523">
            <v>230240123323</v>
          </cell>
          <cell r="E1523" t="str">
            <v>Mompos (Bol)</v>
          </cell>
          <cell r="F1523" t="str">
            <v>BANCO POPULAR S.A.</v>
          </cell>
          <cell r="G1523" t="str">
            <v>AHORROS</v>
          </cell>
        </row>
        <row r="1524">
          <cell r="A1524">
            <v>33210642</v>
          </cell>
          <cell r="B1524" t="str">
            <v>BARRAZA JIMENEZ NORMA RAQUEL</v>
          </cell>
          <cell r="C1524" t="str">
            <v>San Zenon (Mag)</v>
          </cell>
          <cell r="D1524">
            <v>240053298</v>
          </cell>
          <cell r="E1524" t="str">
            <v>Santa Marta (Mag)</v>
          </cell>
          <cell r="F1524" t="str">
            <v>BANCO POPULAR S.A.</v>
          </cell>
          <cell r="G1524" t="str">
            <v>AHORROS</v>
          </cell>
        </row>
        <row r="1525">
          <cell r="A1525">
            <v>33210760</v>
          </cell>
          <cell r="B1525" t="str">
            <v>SEQUEA GUTIERREZ NILBA</v>
          </cell>
          <cell r="C1525" t="str">
            <v>Piji#O Del Carmen (Mag)</v>
          </cell>
          <cell r="D1525">
            <v>240100883</v>
          </cell>
          <cell r="E1525" t="str">
            <v>Santa Marta (Mag)</v>
          </cell>
          <cell r="F1525" t="str">
            <v>BANCO POPULAR S.A.</v>
          </cell>
          <cell r="G1525" t="str">
            <v>AHORROS</v>
          </cell>
        </row>
        <row r="1526">
          <cell r="A1526">
            <v>33211094</v>
          </cell>
          <cell r="B1526" t="str">
            <v>OJEDA AREVALO ILSE</v>
          </cell>
          <cell r="C1526" t="str">
            <v>San Zenon (Mag)</v>
          </cell>
          <cell r="D1526">
            <v>240062307</v>
          </cell>
          <cell r="E1526" t="str">
            <v>Santa Marta (Mag)</v>
          </cell>
          <cell r="F1526" t="str">
            <v>BANCO POPULAR S.A.</v>
          </cell>
          <cell r="G1526" t="str">
            <v>AHORROS</v>
          </cell>
        </row>
        <row r="1527">
          <cell r="A1527">
            <v>33211122</v>
          </cell>
          <cell r="B1527" t="str">
            <v>GUTIERREZ RODERO ANA GRACIELA</v>
          </cell>
          <cell r="C1527" t="str">
            <v>Santa Ana (Mag)</v>
          </cell>
          <cell r="D1527">
            <v>240098970</v>
          </cell>
          <cell r="E1527" t="str">
            <v>Santa Marta (Mag)</v>
          </cell>
          <cell r="F1527" t="str">
            <v>BANCO POPULAR S.A.</v>
          </cell>
          <cell r="G1527" t="str">
            <v>AHORROS</v>
          </cell>
        </row>
        <row r="1528">
          <cell r="A1528">
            <v>33211322</v>
          </cell>
          <cell r="B1528" t="str">
            <v>AGUILAR DE ELJADUE SOFIA</v>
          </cell>
          <cell r="C1528" t="str">
            <v>Piji#O Del Carmen (Mag)</v>
          </cell>
          <cell r="D1528">
            <v>400122925</v>
          </cell>
          <cell r="E1528" t="str">
            <v>Santa Marta (Mag)</v>
          </cell>
          <cell r="F1528" t="str">
            <v>BANCO POPULAR S.A.</v>
          </cell>
          <cell r="G1528" t="str">
            <v>AHORROS</v>
          </cell>
        </row>
        <row r="1529">
          <cell r="A1529">
            <v>33211340</v>
          </cell>
          <cell r="B1529" t="str">
            <v>MARTINEZ PATERNINA EDITH</v>
          </cell>
          <cell r="C1529" t="str">
            <v>San Zenon (Mag)</v>
          </cell>
          <cell r="D1529">
            <v>240053256</v>
          </cell>
          <cell r="E1529" t="str">
            <v>Santa Marta (Mag)</v>
          </cell>
          <cell r="F1529" t="str">
            <v>BANCO POPULAR S.A.</v>
          </cell>
          <cell r="G1529" t="str">
            <v>AHORROS</v>
          </cell>
        </row>
        <row r="1530">
          <cell r="A1530">
            <v>33211388</v>
          </cell>
          <cell r="B1530" t="str">
            <v>VANEGAS PEDROZO REGINA</v>
          </cell>
          <cell r="C1530" t="str">
            <v>San Zenon (Mag)</v>
          </cell>
          <cell r="D1530">
            <v>240090662</v>
          </cell>
          <cell r="E1530" t="str">
            <v>Santa Marta (Mag)</v>
          </cell>
          <cell r="F1530" t="str">
            <v>BANCO POPULAR S.A.</v>
          </cell>
          <cell r="G1530" t="str">
            <v>AHORROS</v>
          </cell>
        </row>
        <row r="1531">
          <cell r="A1531">
            <v>33211627</v>
          </cell>
          <cell r="B1531" t="str">
            <v>CORRALES VERGARA LIDYS MARIA</v>
          </cell>
          <cell r="C1531" t="str">
            <v>San Zenon (Mag)</v>
          </cell>
          <cell r="D1531">
            <v>240090480</v>
          </cell>
          <cell r="E1531" t="str">
            <v>Santa Marta (Mag)</v>
          </cell>
          <cell r="F1531" t="str">
            <v>BANCO POPULAR S.A.</v>
          </cell>
          <cell r="G1531" t="str">
            <v>AHORROS</v>
          </cell>
        </row>
        <row r="1532">
          <cell r="A1532">
            <v>33211814</v>
          </cell>
          <cell r="B1532" t="str">
            <v>RODRIGUEZ MONTES LIGIA</v>
          </cell>
          <cell r="C1532" t="str">
            <v>San Zenon (Mag)</v>
          </cell>
          <cell r="D1532">
            <v>240090571</v>
          </cell>
          <cell r="E1532" t="str">
            <v>Santa Marta (Mag)</v>
          </cell>
          <cell r="F1532" t="str">
            <v>BANCO POPULAR S.A.</v>
          </cell>
          <cell r="G1532" t="str">
            <v>AHORROS</v>
          </cell>
        </row>
        <row r="1533">
          <cell r="A1533">
            <v>33212102</v>
          </cell>
          <cell r="B1533" t="str">
            <v>MACHADO RODRIGUEZ EDITH MARIA</v>
          </cell>
          <cell r="C1533" t="str">
            <v>Piji#O Del Carmen (Mag)</v>
          </cell>
          <cell r="D1533">
            <v>240098343</v>
          </cell>
          <cell r="E1533" t="str">
            <v>Santa Marta (Mag)</v>
          </cell>
          <cell r="F1533" t="str">
            <v>BANCO POPULAR S.A.</v>
          </cell>
          <cell r="G1533" t="str">
            <v>AHORROS</v>
          </cell>
        </row>
        <row r="1534">
          <cell r="A1534">
            <v>33212174</v>
          </cell>
          <cell r="B1534" t="str">
            <v>ARQUEZ MACHADO ALBA ESTHER</v>
          </cell>
          <cell r="C1534" t="str">
            <v>Piji#O Del Carmen (Mag)</v>
          </cell>
          <cell r="D1534">
            <v>240105130</v>
          </cell>
          <cell r="E1534" t="str">
            <v>Santa Marta (Mag)</v>
          </cell>
          <cell r="F1534" t="str">
            <v>BANCO POPULAR S.A.</v>
          </cell>
          <cell r="G1534" t="str">
            <v>AHORROS</v>
          </cell>
        </row>
        <row r="1535">
          <cell r="A1535">
            <v>33212361</v>
          </cell>
          <cell r="B1535" t="str">
            <v>NAVARRO ECHAVEZ EDITH</v>
          </cell>
          <cell r="C1535" t="str">
            <v>Santa Bárbara De Pinto (Mag)</v>
          </cell>
          <cell r="D1535">
            <v>230400327490</v>
          </cell>
          <cell r="E1535" t="str">
            <v>Santa Marta (Mag)</v>
          </cell>
          <cell r="F1535" t="str">
            <v>BANCO POPULAR S.A.</v>
          </cell>
          <cell r="G1535" t="str">
            <v>AHORROS</v>
          </cell>
        </row>
        <row r="1536">
          <cell r="A1536">
            <v>33213075</v>
          </cell>
          <cell r="B1536" t="str">
            <v>ARQUEZ SEQUEA ENITH MARIA</v>
          </cell>
          <cell r="C1536" t="str">
            <v>Piji#O Del Carmen (Mag)</v>
          </cell>
          <cell r="D1536">
            <v>240065318</v>
          </cell>
          <cell r="E1536" t="str">
            <v>Santa Marta (Mag)</v>
          </cell>
          <cell r="F1536" t="str">
            <v>BANCO POPULAR S.A.</v>
          </cell>
          <cell r="G1536" t="str">
            <v>AHORROS</v>
          </cell>
        </row>
        <row r="1537">
          <cell r="A1537">
            <v>33213090</v>
          </cell>
          <cell r="B1537" t="str">
            <v>PACHECO LIBERNAL BERTA CECILIA</v>
          </cell>
          <cell r="C1537" t="str">
            <v>Santa Bárbara De Pinto (Mag)</v>
          </cell>
          <cell r="D1537">
            <v>240756445</v>
          </cell>
          <cell r="E1537" t="str">
            <v>Santa Marta (Mag)</v>
          </cell>
          <cell r="F1537" t="str">
            <v>BANCO POPULAR S.A.</v>
          </cell>
          <cell r="G1537" t="str">
            <v>AHORROS</v>
          </cell>
        </row>
        <row r="1538">
          <cell r="A1538">
            <v>33213188</v>
          </cell>
          <cell r="B1538" t="str">
            <v>HERRERA NAVARRO ODALIS</v>
          </cell>
          <cell r="C1538" t="str">
            <v>San Zenon (Mag)</v>
          </cell>
          <cell r="D1538">
            <v>240095703</v>
          </cell>
          <cell r="E1538" t="str">
            <v>Santa Marta (Mag)</v>
          </cell>
          <cell r="F1538" t="str">
            <v>BANCO POPULAR S.A.</v>
          </cell>
          <cell r="G1538" t="str">
            <v>AHORROS</v>
          </cell>
        </row>
        <row r="1539">
          <cell r="A1539">
            <v>33213262</v>
          </cell>
          <cell r="B1539" t="str">
            <v>NAVARRO CARO OSIRIS MARIA</v>
          </cell>
          <cell r="C1539" t="str">
            <v>Piji#O Del Carmen (Mag)</v>
          </cell>
          <cell r="D1539">
            <v>240100511</v>
          </cell>
          <cell r="E1539" t="str">
            <v>Santa Marta (Mag)</v>
          </cell>
          <cell r="F1539" t="str">
            <v>BANCO POPULAR S.A.</v>
          </cell>
          <cell r="G1539" t="str">
            <v>AHORROS</v>
          </cell>
        </row>
        <row r="1540">
          <cell r="A1540">
            <v>33213736</v>
          </cell>
          <cell r="B1540" t="str">
            <v>DURAN POLANCO SIRLEY ESTER</v>
          </cell>
          <cell r="C1540" t="str">
            <v>Santa Bárbara De Pinto (Mag)</v>
          </cell>
          <cell r="D1540">
            <v>240099184</v>
          </cell>
          <cell r="E1540" t="str">
            <v>Santa Marta (Mag)</v>
          </cell>
          <cell r="F1540" t="str">
            <v>BANCO POPULAR S.A.</v>
          </cell>
          <cell r="G1540" t="str">
            <v>AHORROS</v>
          </cell>
        </row>
        <row r="1541">
          <cell r="A1541">
            <v>33213768</v>
          </cell>
          <cell r="B1541" t="str">
            <v>GARCIA PATERNINA ANGELA ISABEL</v>
          </cell>
          <cell r="C1541" t="str">
            <v>San Zenon (Mag)</v>
          </cell>
          <cell r="D1541">
            <v>240139022</v>
          </cell>
          <cell r="E1541" t="str">
            <v>Santa Marta (Mag)</v>
          </cell>
          <cell r="F1541" t="str">
            <v>BANCO POPULAR S.A.</v>
          </cell>
          <cell r="G1541" t="str">
            <v>AHORROS</v>
          </cell>
        </row>
        <row r="1542">
          <cell r="A1542">
            <v>33213921</v>
          </cell>
          <cell r="B1542" t="str">
            <v>HERRERA NAVARRO BERLIDES DE JESUS</v>
          </cell>
          <cell r="C1542" t="str">
            <v>San Zenon (Mag)</v>
          </cell>
          <cell r="D1542">
            <v>240088542</v>
          </cell>
          <cell r="E1542" t="str">
            <v>Santa Marta (Mag)</v>
          </cell>
          <cell r="F1542" t="str">
            <v>BANCO POPULAR S.A.</v>
          </cell>
          <cell r="G1542" t="str">
            <v>AHORROS</v>
          </cell>
        </row>
        <row r="1543">
          <cell r="A1543">
            <v>33214008</v>
          </cell>
          <cell r="B1543" t="str">
            <v>LARA OSPINO ANA BETTY</v>
          </cell>
          <cell r="C1543" t="str">
            <v>San Zenon (Mag)</v>
          </cell>
          <cell r="D1543">
            <v>240095349</v>
          </cell>
          <cell r="E1543" t="str">
            <v>Santa Marta (Mag)</v>
          </cell>
          <cell r="F1543" t="str">
            <v>BANCO POPULAR S.A.</v>
          </cell>
          <cell r="G1543" t="str">
            <v>AHORROS</v>
          </cell>
        </row>
        <row r="1544">
          <cell r="A1544">
            <v>33214250</v>
          </cell>
          <cell r="B1544" t="str">
            <v>AREVALO DE LEON YANETH OFELIA</v>
          </cell>
          <cell r="C1544" t="str">
            <v>Salamina (Mag)</v>
          </cell>
          <cell r="D1544">
            <v>240095968</v>
          </cell>
          <cell r="E1544" t="str">
            <v>Santa Marta (Mag)</v>
          </cell>
          <cell r="F1544" t="str">
            <v>BANCO POPULAR S.A.</v>
          </cell>
          <cell r="G1544" t="str">
            <v>AHORROS</v>
          </cell>
        </row>
        <row r="1545">
          <cell r="A1545">
            <v>33214290</v>
          </cell>
          <cell r="B1545" t="str">
            <v>GARCIA NAVARRO BEATRIZ</v>
          </cell>
          <cell r="C1545" t="str">
            <v>Piji#O Del Carmen (Mag)</v>
          </cell>
          <cell r="D1545">
            <v>240100297</v>
          </cell>
          <cell r="E1545" t="str">
            <v>Santa Marta (Mag)</v>
          </cell>
          <cell r="F1545" t="str">
            <v>BANCO POPULAR S.A.</v>
          </cell>
          <cell r="G1545" t="str">
            <v>AHORROS</v>
          </cell>
        </row>
        <row r="1546">
          <cell r="A1546">
            <v>33214310</v>
          </cell>
          <cell r="B1546" t="str">
            <v>ALVARADO VALENCIA MARIA ELEUTERIA</v>
          </cell>
          <cell r="C1546" t="str">
            <v>San Zenon (Mag)</v>
          </cell>
          <cell r="D1546">
            <v>240095323</v>
          </cell>
          <cell r="E1546" t="str">
            <v>Santa Marta (Mag)</v>
          </cell>
          <cell r="F1546" t="str">
            <v>BANCO POPULAR S.A.</v>
          </cell>
          <cell r="G1546" t="str">
            <v>AHORROS</v>
          </cell>
        </row>
        <row r="1547">
          <cell r="A1547">
            <v>33214561</v>
          </cell>
          <cell r="B1547" t="str">
            <v>LOPEZ NAVARRO ILBA MARINA</v>
          </cell>
          <cell r="C1547" t="str">
            <v>San Zenon (Mag)</v>
          </cell>
          <cell r="D1547">
            <v>240090670</v>
          </cell>
          <cell r="E1547" t="str">
            <v>Santa Marta (Mag)</v>
          </cell>
          <cell r="F1547" t="str">
            <v>BANCO POPULAR S.A.</v>
          </cell>
          <cell r="G1547" t="str">
            <v>AHORROS</v>
          </cell>
        </row>
        <row r="1548">
          <cell r="A1548">
            <v>33214586</v>
          </cell>
          <cell r="B1548" t="str">
            <v>MACHADO LOPEZ DIGNA ROSA</v>
          </cell>
          <cell r="C1548" t="str">
            <v>Piji#O Del Carmen (Mag)</v>
          </cell>
          <cell r="D1548">
            <v>240099325</v>
          </cell>
          <cell r="E1548" t="str">
            <v>Santa Marta (Mag)</v>
          </cell>
          <cell r="F1548" t="str">
            <v>BANCO POPULAR S.A.</v>
          </cell>
          <cell r="G1548" t="str">
            <v>AHORROS</v>
          </cell>
        </row>
        <row r="1549">
          <cell r="A1549">
            <v>33214645</v>
          </cell>
          <cell r="B1549" t="str">
            <v>MERIÑO FUENTES MARIA BERNARDA</v>
          </cell>
          <cell r="C1549" t="str">
            <v>Piji#O Del Carmen (Mag)</v>
          </cell>
          <cell r="D1549">
            <v>240100594</v>
          </cell>
          <cell r="E1549" t="str">
            <v>Santa Marta (Mag)</v>
          </cell>
          <cell r="F1549" t="str">
            <v>BANCO POPULAR S.A.</v>
          </cell>
          <cell r="G1549" t="str">
            <v>AHORROS</v>
          </cell>
        </row>
        <row r="1550">
          <cell r="A1550">
            <v>33214804</v>
          </cell>
          <cell r="B1550" t="str">
            <v>OLIVEROS JIMENEZ NEREIDA DEL CARMEN</v>
          </cell>
          <cell r="C1550" t="str">
            <v>Piji#O Del Carmen (Mag)</v>
          </cell>
          <cell r="D1550">
            <v>240100453</v>
          </cell>
          <cell r="E1550" t="str">
            <v>Santa Marta (Mag)</v>
          </cell>
          <cell r="F1550" t="str">
            <v>BANCO POPULAR S.A.</v>
          </cell>
          <cell r="G1550" t="str">
            <v>AHORROS</v>
          </cell>
        </row>
        <row r="1551">
          <cell r="A1551">
            <v>33214811</v>
          </cell>
          <cell r="B1551" t="str">
            <v>MACHADO LOPEZ NELSY REGINA</v>
          </cell>
          <cell r="C1551" t="str">
            <v>Piji#O Del Carmen (Mag)</v>
          </cell>
          <cell r="D1551">
            <v>240099341</v>
          </cell>
          <cell r="E1551" t="str">
            <v>Santa Marta (Mag)</v>
          </cell>
          <cell r="F1551" t="str">
            <v>BANCO POPULAR S.A.</v>
          </cell>
          <cell r="G1551" t="str">
            <v>AHORROS</v>
          </cell>
        </row>
        <row r="1552">
          <cell r="A1552">
            <v>33214900</v>
          </cell>
          <cell r="B1552" t="str">
            <v>LUQUE CONTRERA LADYS MARIA</v>
          </cell>
          <cell r="C1552" t="str">
            <v>Piji#O Del Carmen (Mag)</v>
          </cell>
          <cell r="D1552">
            <v>400051785</v>
          </cell>
          <cell r="E1552" t="str">
            <v>Santa Marta (Mag)</v>
          </cell>
          <cell r="F1552" t="str">
            <v>BANCO POPULAR S.A.</v>
          </cell>
          <cell r="G1552" t="str">
            <v>AHORROS</v>
          </cell>
        </row>
        <row r="1553">
          <cell r="A1553">
            <v>33215180</v>
          </cell>
          <cell r="B1553" t="str">
            <v>DELGADO FONSECA CRISTINA</v>
          </cell>
          <cell r="C1553" t="str">
            <v>San Zenon (Mag)</v>
          </cell>
          <cell r="D1553">
            <v>240095588</v>
          </cell>
          <cell r="E1553" t="str">
            <v>Santa Marta (Mag)</v>
          </cell>
          <cell r="F1553" t="str">
            <v>BANCO POPULAR S.A.</v>
          </cell>
          <cell r="G1553" t="str">
            <v>AHORROS</v>
          </cell>
        </row>
        <row r="1554">
          <cell r="A1554">
            <v>33215294</v>
          </cell>
          <cell r="B1554" t="str">
            <v>ROJAS CORTINA NIDIA</v>
          </cell>
          <cell r="C1554" t="str">
            <v>San Zenon (Mag)</v>
          </cell>
          <cell r="D1554">
            <v>240770529</v>
          </cell>
          <cell r="E1554" t="str">
            <v>Santa Marta (Mag)</v>
          </cell>
          <cell r="F1554" t="str">
            <v>BANCO POPULAR S.A.</v>
          </cell>
          <cell r="G1554" t="str">
            <v>AHORROS</v>
          </cell>
        </row>
        <row r="1555">
          <cell r="A1555">
            <v>33215410</v>
          </cell>
          <cell r="B1555" t="str">
            <v>OLIVEROS GABIRIA CENITH</v>
          </cell>
          <cell r="C1555" t="str">
            <v>Piji#O Del Carmen (Mag)</v>
          </cell>
          <cell r="D1555">
            <v>240100461</v>
          </cell>
          <cell r="E1555" t="str">
            <v>Santa Marta (Mag)</v>
          </cell>
          <cell r="F1555" t="str">
            <v>BANCO POPULAR S.A.</v>
          </cell>
          <cell r="G1555" t="str">
            <v>AHORROS</v>
          </cell>
        </row>
        <row r="1556">
          <cell r="A1556">
            <v>33215544</v>
          </cell>
          <cell r="B1556" t="str">
            <v>MACHADO LOPEZ LILIAM</v>
          </cell>
          <cell r="C1556" t="str">
            <v>Piji#O Del Carmen (Mag)</v>
          </cell>
          <cell r="D1556">
            <v>240101477</v>
          </cell>
          <cell r="E1556" t="str">
            <v>Santa Marta (Mag)</v>
          </cell>
          <cell r="F1556" t="str">
            <v>BANCO POPULAR S.A.</v>
          </cell>
          <cell r="G1556" t="str">
            <v>AHORROS</v>
          </cell>
        </row>
        <row r="1557">
          <cell r="A1557">
            <v>33215613</v>
          </cell>
          <cell r="B1557" t="str">
            <v>MARTINEZ MARTINEZ LEDYS</v>
          </cell>
          <cell r="C1557" t="str">
            <v>San Zenon (Mag)</v>
          </cell>
          <cell r="D1557">
            <v>240094805</v>
          </cell>
          <cell r="E1557" t="str">
            <v>Santa Marta (Mag)</v>
          </cell>
          <cell r="F1557" t="str">
            <v>BANCO POPULAR S.A.</v>
          </cell>
          <cell r="G1557" t="str">
            <v>AHORROS</v>
          </cell>
        </row>
        <row r="1558">
          <cell r="A1558">
            <v>33215723</v>
          </cell>
          <cell r="B1558" t="str">
            <v>ARRIETA GONZALEZ YANICE MARGARITA</v>
          </cell>
          <cell r="C1558" t="str">
            <v>Santa Ana (Mag)</v>
          </cell>
          <cell r="D1558">
            <v>240106419</v>
          </cell>
          <cell r="E1558" t="str">
            <v>Santa Marta (Mag)</v>
          </cell>
          <cell r="F1558" t="str">
            <v>BANCO POPULAR S.A.</v>
          </cell>
          <cell r="G1558" t="str">
            <v>AHORROS</v>
          </cell>
        </row>
        <row r="1559">
          <cell r="A1559">
            <v>33215982</v>
          </cell>
          <cell r="B1559" t="str">
            <v>MULFORD PALOMINO CARMEN</v>
          </cell>
          <cell r="C1559" t="str">
            <v>Piji#O Del Carmen (Mag)</v>
          </cell>
          <cell r="D1559">
            <v>240096727</v>
          </cell>
          <cell r="E1559" t="str">
            <v>Santa Marta (Mag)</v>
          </cell>
          <cell r="F1559" t="str">
            <v>BANCO POPULAR S.A.</v>
          </cell>
          <cell r="G1559" t="str">
            <v>AHORROS</v>
          </cell>
        </row>
        <row r="1560">
          <cell r="A1560">
            <v>33216002</v>
          </cell>
          <cell r="B1560" t="str">
            <v>JIMENEZ OLIVERO LUZ MARY</v>
          </cell>
          <cell r="C1560" t="str">
            <v>Piji#O Del Carmen (Mag)</v>
          </cell>
          <cell r="D1560">
            <v>240099895</v>
          </cell>
          <cell r="E1560" t="str">
            <v>Santa Marta (Mag)</v>
          </cell>
          <cell r="F1560" t="str">
            <v>BANCO POPULAR S.A.</v>
          </cell>
          <cell r="G1560" t="str">
            <v>AHORROS</v>
          </cell>
        </row>
        <row r="1561">
          <cell r="A1561">
            <v>33216098</v>
          </cell>
          <cell r="B1561" t="str">
            <v>NIÑO NAVARRO EDILMA</v>
          </cell>
          <cell r="C1561" t="str">
            <v>San Zenon (Mag)</v>
          </cell>
          <cell r="D1561">
            <v>240095448</v>
          </cell>
          <cell r="E1561" t="str">
            <v>Santa Marta (Mag)</v>
          </cell>
          <cell r="F1561" t="str">
            <v>BANCO POPULAR S.A.</v>
          </cell>
          <cell r="G1561" t="str">
            <v>AHORROS</v>
          </cell>
        </row>
        <row r="1562">
          <cell r="A1562">
            <v>33216171</v>
          </cell>
          <cell r="B1562" t="str">
            <v>ARRAZOLA GUERRERO LUCIA ISABEL</v>
          </cell>
          <cell r="C1562" t="str">
            <v>Piji#O Del Carmen (Mag)</v>
          </cell>
          <cell r="D1562">
            <v>240099408</v>
          </cell>
          <cell r="E1562" t="str">
            <v>Santa Marta (Mag)</v>
          </cell>
          <cell r="F1562" t="str">
            <v>BANCO POPULAR S.A.</v>
          </cell>
          <cell r="G1562" t="str">
            <v>AHORROS</v>
          </cell>
        </row>
        <row r="1563">
          <cell r="A1563">
            <v>33216180</v>
          </cell>
          <cell r="B1563" t="str">
            <v>OSPINO OLIVEROS MONICA MERCEDES</v>
          </cell>
          <cell r="C1563" t="str">
            <v>Piji#O Del Carmen (Mag)</v>
          </cell>
          <cell r="D1563">
            <v>240101519</v>
          </cell>
          <cell r="E1563" t="str">
            <v>Santa Marta (Mag)</v>
          </cell>
          <cell r="F1563" t="str">
            <v>BANCO POPULAR S.A.</v>
          </cell>
          <cell r="G1563" t="str">
            <v>AHORROS</v>
          </cell>
        </row>
        <row r="1564">
          <cell r="A1564">
            <v>33216190</v>
          </cell>
          <cell r="B1564" t="str">
            <v>MENDOZA ROCA BEDSI ESPERANZA</v>
          </cell>
          <cell r="C1564" t="str">
            <v>San Zenon (Mag)</v>
          </cell>
          <cell r="D1564">
            <v>240095679</v>
          </cell>
          <cell r="E1564" t="str">
            <v>Santa Marta (Mag)</v>
          </cell>
          <cell r="F1564" t="str">
            <v>BANCO POPULAR S.A.</v>
          </cell>
          <cell r="G1564" t="str">
            <v>AHORROS</v>
          </cell>
        </row>
        <row r="1565">
          <cell r="A1565">
            <v>33216512</v>
          </cell>
          <cell r="B1565" t="str">
            <v>QUIROZ RICO MADONYS MARIA</v>
          </cell>
          <cell r="C1565" t="str">
            <v>Piji#O Del Carmen (Mag)</v>
          </cell>
          <cell r="D1565">
            <v>240766675</v>
          </cell>
          <cell r="E1565" t="str">
            <v>Santa Marta (Mag)</v>
          </cell>
          <cell r="F1565" t="str">
            <v>BANCO POPULAR S.A.</v>
          </cell>
          <cell r="G1565" t="str">
            <v>AHORROS</v>
          </cell>
        </row>
        <row r="1566">
          <cell r="A1566">
            <v>33216619</v>
          </cell>
          <cell r="B1566" t="str">
            <v>ABUABARA OSPINO VILMA DEL ROSARIO</v>
          </cell>
          <cell r="C1566" t="str">
            <v>Sitionuevo (Mag)</v>
          </cell>
          <cell r="D1566">
            <v>240099085</v>
          </cell>
          <cell r="E1566" t="str">
            <v>Santa Marta (Mag)</v>
          </cell>
          <cell r="F1566" t="str">
            <v>BANCO POPULAR S.A.</v>
          </cell>
          <cell r="G1566" t="str">
            <v>AHORROS</v>
          </cell>
        </row>
        <row r="1567">
          <cell r="A1567">
            <v>33216631</v>
          </cell>
          <cell r="B1567" t="str">
            <v>LARIOS SOLIS CLAUDIA</v>
          </cell>
          <cell r="C1567" t="str">
            <v>Santa Ana (Mag)</v>
          </cell>
          <cell r="D1567">
            <v>240098780</v>
          </cell>
          <cell r="E1567" t="str">
            <v>Santa Marta (Mag)</v>
          </cell>
          <cell r="F1567" t="str">
            <v>BANCO POPULAR S.A.</v>
          </cell>
          <cell r="G1567" t="str">
            <v>AHORROS</v>
          </cell>
        </row>
        <row r="1568">
          <cell r="A1568">
            <v>33216728</v>
          </cell>
          <cell r="B1568" t="str">
            <v>JIMENEZ OLIVERO EUCARIS ISABEL</v>
          </cell>
          <cell r="C1568" t="str">
            <v>Piji#O Del Carmen (Mag)</v>
          </cell>
          <cell r="D1568">
            <v>240145516</v>
          </cell>
          <cell r="E1568" t="str">
            <v>Santa Marta (Mag)</v>
          </cell>
          <cell r="F1568" t="str">
            <v>BANCO POPULAR S.A.</v>
          </cell>
          <cell r="G1568" t="str">
            <v>AHORROS</v>
          </cell>
        </row>
        <row r="1569">
          <cell r="A1569">
            <v>33216744</v>
          </cell>
          <cell r="B1569" t="str">
            <v>MARTINEZ JIMENEZ NELVYS LEONOR</v>
          </cell>
          <cell r="C1569" t="str">
            <v>San Zenon (Mag)</v>
          </cell>
          <cell r="D1569">
            <v>210240098061</v>
          </cell>
          <cell r="E1569" t="str">
            <v>Santa Marta (Mag)</v>
          </cell>
          <cell r="F1569" t="str">
            <v>BANCO POPULAR S.A.</v>
          </cell>
          <cell r="G1569" t="str">
            <v>AHORROS</v>
          </cell>
        </row>
        <row r="1570">
          <cell r="A1570">
            <v>33216873</v>
          </cell>
          <cell r="B1570" t="str">
            <v>BENITEZ OROZCO INES GREGORIA</v>
          </cell>
          <cell r="C1570" t="str">
            <v>Santa Bárbara De Pinto (Mag)</v>
          </cell>
          <cell r="D1570">
            <v>240760520</v>
          </cell>
          <cell r="E1570" t="str">
            <v>Santa Marta (Mag)</v>
          </cell>
          <cell r="F1570" t="str">
            <v>BANCO POPULAR S.A.</v>
          </cell>
          <cell r="G1570" t="str">
            <v>AHORROS</v>
          </cell>
        </row>
        <row r="1571">
          <cell r="A1571">
            <v>33216875</v>
          </cell>
          <cell r="B1571" t="str">
            <v>MOLA TOBIO ALUDIS MARIA</v>
          </cell>
          <cell r="C1571" t="str">
            <v>San Sebastian De Buenavista (M</v>
          </cell>
          <cell r="D1571">
            <v>400235438</v>
          </cell>
          <cell r="E1571" t="str">
            <v>Santa Marta (Mag)</v>
          </cell>
          <cell r="F1571" t="str">
            <v>BANCO POPULAR S.A.</v>
          </cell>
          <cell r="G1571" t="str">
            <v>AHORROS</v>
          </cell>
        </row>
        <row r="1572">
          <cell r="A1572">
            <v>33217013</v>
          </cell>
          <cell r="B1572" t="str">
            <v>MEJIA FUENTES ROCIO</v>
          </cell>
          <cell r="C1572" t="str">
            <v>Sitionuevo (Mag)</v>
          </cell>
          <cell r="D1572">
            <v>240096396</v>
          </cell>
          <cell r="E1572" t="str">
            <v>Santa Marta (Mag)</v>
          </cell>
          <cell r="F1572" t="str">
            <v>BANCO POPULAR S.A.</v>
          </cell>
          <cell r="G1572" t="str">
            <v>AHORROS</v>
          </cell>
        </row>
        <row r="1573">
          <cell r="A1573">
            <v>33217309</v>
          </cell>
          <cell r="B1573" t="str">
            <v>LEON MARTINEZ CECILIA JUDITH</v>
          </cell>
          <cell r="C1573" t="str">
            <v>San Zenon (Mag)</v>
          </cell>
          <cell r="D1573">
            <v>240096867</v>
          </cell>
          <cell r="E1573" t="str">
            <v>Santa Marta (Mag)</v>
          </cell>
          <cell r="F1573" t="str">
            <v>BANCO POPULAR S.A.</v>
          </cell>
          <cell r="G1573" t="str">
            <v>AHORROS</v>
          </cell>
        </row>
        <row r="1574">
          <cell r="A1574">
            <v>33217369</v>
          </cell>
          <cell r="B1574" t="str">
            <v>AMARIS LARA DENNYS DEL CARMEN</v>
          </cell>
          <cell r="C1574" t="str">
            <v>Piji#O Del Carmen (Mag)</v>
          </cell>
          <cell r="D1574">
            <v>240066852</v>
          </cell>
          <cell r="E1574" t="str">
            <v>Santa Marta (Mag)</v>
          </cell>
          <cell r="F1574" t="str">
            <v>BANCO POPULAR S.A.</v>
          </cell>
          <cell r="G1574" t="str">
            <v>AHORROS</v>
          </cell>
        </row>
        <row r="1575">
          <cell r="A1575">
            <v>33217387</v>
          </cell>
          <cell r="B1575" t="str">
            <v>SEQUEA OYAGA ROQUELINA</v>
          </cell>
          <cell r="C1575" t="str">
            <v>Piji#O Del Carmen (Mag)</v>
          </cell>
          <cell r="D1575">
            <v>240100743</v>
          </cell>
          <cell r="E1575" t="str">
            <v>Santa Marta (Mag)</v>
          </cell>
          <cell r="F1575" t="str">
            <v>BANCO POPULAR S.A.</v>
          </cell>
          <cell r="G1575" t="str">
            <v>AHORROS</v>
          </cell>
        </row>
        <row r="1576">
          <cell r="A1576">
            <v>33217428</v>
          </cell>
          <cell r="B1576" t="str">
            <v>FUENTES MONTERO HERIKA PATRICIA</v>
          </cell>
          <cell r="C1576" t="str">
            <v>San Sebastian De Buenavista (M</v>
          </cell>
          <cell r="D1576">
            <v>720081470</v>
          </cell>
          <cell r="E1576" t="str">
            <v>Santa Marta (Mag)</v>
          </cell>
          <cell r="F1576" t="str">
            <v>BANCO POPULAR S.A.</v>
          </cell>
          <cell r="G1576" t="str">
            <v>AHORROS</v>
          </cell>
        </row>
        <row r="1577">
          <cell r="A1577">
            <v>33217429</v>
          </cell>
          <cell r="B1577" t="str">
            <v>LEON ARIAS MARLENE</v>
          </cell>
          <cell r="C1577" t="str">
            <v>San Zenon (Mag)</v>
          </cell>
          <cell r="D1577">
            <v>240096065</v>
          </cell>
          <cell r="E1577" t="str">
            <v>Santa Marta (Mag)</v>
          </cell>
          <cell r="F1577" t="str">
            <v>BANCO POPULAR S.A.</v>
          </cell>
          <cell r="G1577" t="str">
            <v>AHORROS</v>
          </cell>
        </row>
        <row r="1578">
          <cell r="A1578">
            <v>33217438</v>
          </cell>
          <cell r="B1578" t="str">
            <v>NIETO MARTINEZ MERLYS</v>
          </cell>
          <cell r="C1578" t="str">
            <v>San Zenon (Mag)</v>
          </cell>
          <cell r="D1578">
            <v>240756866</v>
          </cell>
          <cell r="E1578" t="str">
            <v>Santa Marta (Mag)</v>
          </cell>
          <cell r="F1578" t="str">
            <v>BANCO POPULAR S.A.</v>
          </cell>
          <cell r="G1578" t="str">
            <v>AHORROS</v>
          </cell>
        </row>
        <row r="1579">
          <cell r="A1579">
            <v>33217930</v>
          </cell>
          <cell r="B1579" t="str">
            <v>MORALES RODRIGUEZ OSMELIA</v>
          </cell>
          <cell r="C1579" t="str">
            <v>Piji#O Del Carmen (Mag)</v>
          </cell>
          <cell r="D1579">
            <v>240107391</v>
          </cell>
          <cell r="E1579" t="str">
            <v>Santa Marta (Mag)</v>
          </cell>
          <cell r="F1579" t="str">
            <v>BANCO POPULAR S.A.</v>
          </cell>
          <cell r="G1579" t="str">
            <v>AHORROS</v>
          </cell>
        </row>
        <row r="1580">
          <cell r="A1580">
            <v>33218048</v>
          </cell>
          <cell r="B1580" t="str">
            <v>OSPINO DAVILA KATY ESTELA</v>
          </cell>
          <cell r="C1580" t="str">
            <v>Piji#O Del Carmen (Mag)</v>
          </cell>
          <cell r="D1580">
            <v>240100537</v>
          </cell>
          <cell r="E1580" t="str">
            <v>Santa Marta (Mag)</v>
          </cell>
          <cell r="F1580" t="str">
            <v>BANCO POPULAR S.A.</v>
          </cell>
          <cell r="G1580" t="str">
            <v>AHORROS</v>
          </cell>
        </row>
        <row r="1581">
          <cell r="A1581">
            <v>33218225</v>
          </cell>
          <cell r="B1581" t="str">
            <v>GUERRERO CASTILLA AMIRA EMELINA</v>
          </cell>
          <cell r="C1581" t="str">
            <v>San Zenon (Mag)</v>
          </cell>
          <cell r="D1581">
            <v>240097931</v>
          </cell>
          <cell r="E1581" t="str">
            <v>San Zenon (Mag)</v>
          </cell>
          <cell r="F1581" t="str">
            <v>BANCO POPULAR S.A.</v>
          </cell>
          <cell r="G1581" t="str">
            <v>AHORROS</v>
          </cell>
        </row>
        <row r="1582">
          <cell r="A1582">
            <v>33218418</v>
          </cell>
          <cell r="B1582" t="str">
            <v>NAVARRO HERRERA CIELO</v>
          </cell>
          <cell r="C1582" t="str">
            <v>San Zenon (Mag)</v>
          </cell>
          <cell r="D1582">
            <v>240127670</v>
          </cell>
          <cell r="E1582" t="str">
            <v>Santa Marta (Mag)</v>
          </cell>
          <cell r="F1582" t="str">
            <v>BANCO POPULAR S.A.</v>
          </cell>
          <cell r="G1582" t="str">
            <v>AHORROS</v>
          </cell>
        </row>
        <row r="1583">
          <cell r="A1583">
            <v>33218426</v>
          </cell>
          <cell r="B1583" t="str">
            <v>TORRES ROJAS JUDITH</v>
          </cell>
          <cell r="C1583" t="str">
            <v>Zona Bananera (Mag)</v>
          </cell>
          <cell r="D1583">
            <v>240102400</v>
          </cell>
          <cell r="E1583" t="str">
            <v>Santa Marta (Mag)</v>
          </cell>
          <cell r="F1583" t="str">
            <v>BANCO POPULAR S.A.</v>
          </cell>
          <cell r="G1583" t="str">
            <v>AHORROS</v>
          </cell>
        </row>
        <row r="1584">
          <cell r="A1584">
            <v>33218514</v>
          </cell>
          <cell r="B1584" t="str">
            <v>ABUABARA MACHADO EMMA</v>
          </cell>
          <cell r="C1584" t="str">
            <v>Piji#O Del Carmen (Mag)</v>
          </cell>
          <cell r="D1584">
            <v>240105080</v>
          </cell>
          <cell r="E1584" t="str">
            <v>Santa Marta (Mag)</v>
          </cell>
          <cell r="F1584" t="str">
            <v>BANCO POPULAR S.A.</v>
          </cell>
          <cell r="G1584" t="str">
            <v>AHORROS</v>
          </cell>
        </row>
        <row r="1585">
          <cell r="A1585">
            <v>33218571</v>
          </cell>
          <cell r="B1585" t="str">
            <v>DIAZ OYAGA HILDA</v>
          </cell>
          <cell r="C1585" t="str">
            <v>Piji#O Del Carmen (Mag)</v>
          </cell>
          <cell r="D1585">
            <v>240105023</v>
          </cell>
          <cell r="E1585" t="str">
            <v>Santa Marta (Mag)</v>
          </cell>
          <cell r="F1585" t="str">
            <v>BANCO POPULAR S.A.</v>
          </cell>
          <cell r="G1585" t="str">
            <v>AHORROS</v>
          </cell>
        </row>
        <row r="1586">
          <cell r="A1586">
            <v>33218678</v>
          </cell>
          <cell r="B1586" t="str">
            <v>CABRALES CHAMORRO MAGALYS</v>
          </cell>
          <cell r="C1586" t="str">
            <v>San Zenon (Mag)</v>
          </cell>
          <cell r="D1586">
            <v>210240110049</v>
          </cell>
          <cell r="E1586" t="str">
            <v>Mompos (Bol)</v>
          </cell>
          <cell r="F1586" t="str">
            <v>BANCO POPULAR S.A.</v>
          </cell>
          <cell r="G1586" t="str">
            <v>AHORROS</v>
          </cell>
        </row>
        <row r="1587">
          <cell r="A1587">
            <v>33219180</v>
          </cell>
          <cell r="B1587" t="str">
            <v>YACUB MONTOYA JOHANNA MARIA</v>
          </cell>
          <cell r="C1587" t="str">
            <v>Santa Ana (Mag)</v>
          </cell>
          <cell r="D1587">
            <v>240104018</v>
          </cell>
          <cell r="E1587" t="str">
            <v>Santa Ana (Mag)</v>
          </cell>
          <cell r="F1587" t="str">
            <v>BANCO POPULAR S.A.</v>
          </cell>
          <cell r="G1587" t="str">
            <v>AHORROS</v>
          </cell>
        </row>
        <row r="1588">
          <cell r="A1588">
            <v>33219261</v>
          </cell>
          <cell r="B1588" t="str">
            <v>DAVILA ROCHA ENALBA</v>
          </cell>
          <cell r="C1588" t="str">
            <v>Piji#O Del Carmen (Mag)</v>
          </cell>
          <cell r="D1588">
            <v>240104299</v>
          </cell>
          <cell r="E1588" t="str">
            <v>Santa Marta (Mag)</v>
          </cell>
          <cell r="F1588" t="str">
            <v>BANCO POPULAR S.A.</v>
          </cell>
          <cell r="G1588" t="str">
            <v>AHORROS</v>
          </cell>
        </row>
        <row r="1589">
          <cell r="A1589">
            <v>33219671</v>
          </cell>
          <cell r="B1589" t="str">
            <v>MACHADO ORTIZ ROSARIO</v>
          </cell>
          <cell r="C1589" t="str">
            <v>Santa Ana (Mag)</v>
          </cell>
          <cell r="D1589">
            <v>240104406</v>
          </cell>
          <cell r="E1589" t="str">
            <v>Santa Marta (Mag)</v>
          </cell>
          <cell r="F1589" t="str">
            <v>BANCO POPULAR S.A.</v>
          </cell>
          <cell r="G1589" t="str">
            <v>AHORROS</v>
          </cell>
        </row>
        <row r="1590">
          <cell r="A1590">
            <v>33219928</v>
          </cell>
          <cell r="B1590" t="str">
            <v>MACHADO FERREIRA CIRA FERNANDA</v>
          </cell>
          <cell r="C1590" t="str">
            <v>Zona Bananera (Mag)</v>
          </cell>
          <cell r="D1590">
            <v>400121182</v>
          </cell>
          <cell r="E1590" t="str">
            <v>Piji#O Del Carmen (Mag)</v>
          </cell>
          <cell r="F1590" t="str">
            <v>BANCO POPULAR S.A.</v>
          </cell>
          <cell r="G1590" t="str">
            <v>AHORROS</v>
          </cell>
        </row>
        <row r="1591">
          <cell r="A1591">
            <v>33220759</v>
          </cell>
          <cell r="B1591" t="str">
            <v>CHAMORRO FONSECA NERIS MARIA</v>
          </cell>
          <cell r="C1591" t="str">
            <v>San Zenon (Mag)</v>
          </cell>
          <cell r="D1591">
            <v>240095794</v>
          </cell>
          <cell r="E1591" t="str">
            <v>Santa Marta (Mag)</v>
          </cell>
          <cell r="F1591" t="str">
            <v>BANCO POPULAR S.A.</v>
          </cell>
          <cell r="G1591" t="str">
            <v>AHORROS</v>
          </cell>
        </row>
        <row r="1592">
          <cell r="A1592">
            <v>33221591</v>
          </cell>
          <cell r="B1592" t="str">
            <v>MEJIA MARTINEZ MERLYS</v>
          </cell>
          <cell r="C1592" t="str">
            <v>San Zenon (Mag)</v>
          </cell>
          <cell r="D1592">
            <v>240123083</v>
          </cell>
          <cell r="E1592" t="str">
            <v>San Zenon (Mag)</v>
          </cell>
          <cell r="F1592" t="str">
            <v>BANCO POPULAR S.A.</v>
          </cell>
          <cell r="G1592" t="str">
            <v>AHORROS</v>
          </cell>
        </row>
        <row r="1593">
          <cell r="A1593">
            <v>33221731</v>
          </cell>
          <cell r="B1593" t="str">
            <v>SILVA POLO YOLEIDYS</v>
          </cell>
          <cell r="C1593" t="str">
            <v>San Zenon (Mag)</v>
          </cell>
          <cell r="D1593">
            <v>240123331</v>
          </cell>
          <cell r="E1593" t="str">
            <v>San Zenon (Mag)</v>
          </cell>
          <cell r="F1593" t="str">
            <v>BANCO POPULAR S.A.</v>
          </cell>
          <cell r="G1593" t="str">
            <v>AHORROS</v>
          </cell>
        </row>
        <row r="1594">
          <cell r="A1594">
            <v>33221797</v>
          </cell>
          <cell r="B1594" t="str">
            <v>JIMENEZ ACOSTA ZAIDA PATRICIA</v>
          </cell>
          <cell r="C1594" t="str">
            <v>Piji#O Del Carmen (Mag)</v>
          </cell>
          <cell r="D1594">
            <v>240149765</v>
          </cell>
          <cell r="E1594" t="str">
            <v>Santa Marta (Mag)</v>
          </cell>
          <cell r="F1594" t="str">
            <v>BANCO POPULAR S.A.</v>
          </cell>
          <cell r="G1594" t="str">
            <v>AHORROS</v>
          </cell>
        </row>
        <row r="1595">
          <cell r="A1595">
            <v>33223012</v>
          </cell>
          <cell r="B1595" t="str">
            <v>OSPINO CAÃRETE YENNIFER PAOLA</v>
          </cell>
          <cell r="C1595" t="str">
            <v>San Zenon (Mag)</v>
          </cell>
          <cell r="D1595">
            <v>240768408</v>
          </cell>
          <cell r="E1595" t="str">
            <v>Santa Bárbara De Pinto (Mag)</v>
          </cell>
          <cell r="F1595" t="str">
            <v>BANCO POPULAR S.A.</v>
          </cell>
          <cell r="G1595" t="str">
            <v>AHORROS</v>
          </cell>
        </row>
        <row r="1596">
          <cell r="A1596">
            <v>33238949</v>
          </cell>
          <cell r="B1596" t="str">
            <v>GARCIA BELLO VIVIANA MARGARITA</v>
          </cell>
          <cell r="C1596" t="str">
            <v>Santa Bárbara De Pinto (Mag)</v>
          </cell>
          <cell r="D1596">
            <v>240123059</v>
          </cell>
          <cell r="E1596" t="str">
            <v>Santa Bárbara De Pinto (Mag)</v>
          </cell>
          <cell r="F1596" t="str">
            <v>BANCO POPULAR S.A.</v>
          </cell>
          <cell r="G1596" t="str">
            <v>AHORROS</v>
          </cell>
        </row>
        <row r="1597">
          <cell r="A1597">
            <v>33266957</v>
          </cell>
          <cell r="B1597" t="str">
            <v>FABREGA MULETH MARIA ANGELICA</v>
          </cell>
          <cell r="C1597" t="str">
            <v>San Sebastian De Buenavista (M</v>
          </cell>
          <cell r="D1597">
            <v>240113845</v>
          </cell>
          <cell r="E1597" t="str">
            <v>Mompos (Bol)</v>
          </cell>
          <cell r="F1597" t="str">
            <v>BANCO POPULAR S.A.</v>
          </cell>
          <cell r="G1597" t="str">
            <v>AHORROS</v>
          </cell>
        </row>
        <row r="1598">
          <cell r="A1598">
            <v>33310084</v>
          </cell>
          <cell r="B1598" t="str">
            <v>AGUILAR MACIAS YELIS DEL CARMEN</v>
          </cell>
          <cell r="C1598" t="str">
            <v>Santa Bárbara De Pinto (Mag)</v>
          </cell>
          <cell r="D1598">
            <v>400170148</v>
          </cell>
          <cell r="E1598" t="str">
            <v>Santa Marta (Mag)</v>
          </cell>
          <cell r="F1598" t="str">
            <v>BANCO POPULAR S.A.</v>
          </cell>
          <cell r="G1598" t="str">
            <v>AHORROS</v>
          </cell>
        </row>
        <row r="1599">
          <cell r="A1599">
            <v>33340088</v>
          </cell>
          <cell r="B1599" t="str">
            <v>PARRA SALAZAR INES LUCIA</v>
          </cell>
          <cell r="C1599" t="str">
            <v>Santa Bárbara De Pinto (Mag)</v>
          </cell>
          <cell r="D1599">
            <v>240111468</v>
          </cell>
          <cell r="E1599" t="str">
            <v>Santa Marta (Mag)</v>
          </cell>
          <cell r="F1599" t="str">
            <v>BANCO POPULAR S.A.</v>
          </cell>
          <cell r="G1599" t="str">
            <v>AHORROS</v>
          </cell>
        </row>
        <row r="1600">
          <cell r="A1600">
            <v>36425264</v>
          </cell>
          <cell r="B1600" t="str">
            <v>ARIAS SOTO ROMUALDA</v>
          </cell>
          <cell r="C1600" t="str">
            <v>San Zenon (Mag)</v>
          </cell>
          <cell r="D1600">
            <v>240093047</v>
          </cell>
          <cell r="E1600" t="str">
            <v>Santa Marta (Mag)</v>
          </cell>
          <cell r="F1600" t="str">
            <v>BANCO POPULAR S.A.</v>
          </cell>
          <cell r="G1600" t="str">
            <v>AHORROS</v>
          </cell>
        </row>
        <row r="1601">
          <cell r="A1601">
            <v>36450677</v>
          </cell>
          <cell r="B1601" t="str">
            <v>CANTILLO BARRIOS CLAUDIA PATRICIA</v>
          </cell>
          <cell r="C1601" t="str">
            <v>Sabanas De San Angel (Mag)</v>
          </cell>
          <cell r="D1601">
            <v>400151106</v>
          </cell>
          <cell r="E1601" t="str">
            <v>Santa Marta (Mag)</v>
          </cell>
          <cell r="F1601" t="str">
            <v>BANCO POPULAR S.A.</v>
          </cell>
          <cell r="G1601" t="str">
            <v>AHORROS</v>
          </cell>
        </row>
        <row r="1602">
          <cell r="A1602">
            <v>36451948</v>
          </cell>
          <cell r="B1602" t="str">
            <v>ESCORCIA BONETT LICETT SELENE</v>
          </cell>
          <cell r="C1602" t="str">
            <v>Sitionuevo (Mag)</v>
          </cell>
          <cell r="D1602">
            <v>220042287</v>
          </cell>
          <cell r="E1602" t="str">
            <v>Santa Marta (Mag)</v>
          </cell>
          <cell r="F1602" t="str">
            <v>BANCO POPULAR S.A.</v>
          </cell>
          <cell r="G1602" t="str">
            <v>AHORROS</v>
          </cell>
        </row>
        <row r="1603">
          <cell r="A1603">
            <v>36454158</v>
          </cell>
          <cell r="B1603" t="str">
            <v>GUARDIA MORALES RUBYS MILENA</v>
          </cell>
          <cell r="C1603" t="str">
            <v>Zona Bananera (Mag)</v>
          </cell>
          <cell r="D1603">
            <v>400211009</v>
          </cell>
          <cell r="E1603" t="str">
            <v>Santa Marta (Mag)</v>
          </cell>
          <cell r="F1603" t="str">
            <v>BANCO POPULAR S.A.</v>
          </cell>
          <cell r="G1603" t="str">
            <v>AHORROS</v>
          </cell>
        </row>
        <row r="1604">
          <cell r="A1604">
            <v>36505402</v>
          </cell>
          <cell r="B1604" t="str">
            <v>VERGARA DE LEON ELVYS</v>
          </cell>
          <cell r="C1604" t="str">
            <v>Santa Ana (Mag)</v>
          </cell>
          <cell r="D1604">
            <v>240081612</v>
          </cell>
          <cell r="E1604" t="str">
            <v>Santa Marta (Mag)</v>
          </cell>
          <cell r="F1604" t="str">
            <v>BANCO POPULAR S.A.</v>
          </cell>
          <cell r="G1604" t="str">
            <v>AHORROS</v>
          </cell>
        </row>
        <row r="1605">
          <cell r="A1605">
            <v>36505413</v>
          </cell>
          <cell r="B1605" t="str">
            <v>JIMENEZ MEZA LELLY ESTHER</v>
          </cell>
          <cell r="C1605" t="str">
            <v>Santa Ana (Mag)</v>
          </cell>
          <cell r="D1605">
            <v>240124628</v>
          </cell>
          <cell r="E1605" t="str">
            <v>Santa Ana (Mag)</v>
          </cell>
          <cell r="F1605" t="str">
            <v>BANCO POPULAR S.A.</v>
          </cell>
          <cell r="G1605" t="str">
            <v>AHORROS</v>
          </cell>
        </row>
        <row r="1606">
          <cell r="A1606">
            <v>36505459</v>
          </cell>
          <cell r="B1606" t="str">
            <v>PORTELA VILLAMIZAR LESFIA CECILIA</v>
          </cell>
          <cell r="C1606" t="str">
            <v>Santa Ana (Mag)</v>
          </cell>
          <cell r="D1606">
            <v>210240105940</v>
          </cell>
          <cell r="E1606" t="str">
            <v>Mompos (Bol)</v>
          </cell>
          <cell r="F1606" t="str">
            <v>BANCO POPULAR S.A.</v>
          </cell>
          <cell r="G1606" t="str">
            <v>AHORROS</v>
          </cell>
        </row>
        <row r="1607">
          <cell r="A1607">
            <v>36505683</v>
          </cell>
          <cell r="B1607" t="str">
            <v>SINNING RIOS ELBA MARINA</v>
          </cell>
          <cell r="C1607" t="str">
            <v>Santa Bárbara De Pinto (Mag)</v>
          </cell>
          <cell r="D1607">
            <v>240110981</v>
          </cell>
          <cell r="E1607" t="str">
            <v>Santa Marta (Mag)</v>
          </cell>
          <cell r="F1607" t="str">
            <v>BANCO POPULAR S.A.</v>
          </cell>
          <cell r="G1607" t="str">
            <v>AHORROS</v>
          </cell>
        </row>
        <row r="1608">
          <cell r="A1608">
            <v>36505690</v>
          </cell>
          <cell r="B1608" t="str">
            <v>ORTIZ HERAZO SANDRA YOJANA</v>
          </cell>
          <cell r="C1608" t="str">
            <v>Santa Bárbara De Pinto (Mag)</v>
          </cell>
          <cell r="D1608">
            <v>240106666</v>
          </cell>
          <cell r="E1608" t="str">
            <v>Santa Bárbara De Pinto (Mag)</v>
          </cell>
          <cell r="F1608" t="str">
            <v>BANCO POPULAR S.A.</v>
          </cell>
          <cell r="G1608" t="str">
            <v>AHORROS</v>
          </cell>
        </row>
        <row r="1609">
          <cell r="A1609">
            <v>36505709</v>
          </cell>
          <cell r="B1609" t="str">
            <v>NAVARRO AREVALO MARTA PATRICIA</v>
          </cell>
          <cell r="C1609" t="str">
            <v>Santa Bárbara De Pinto (Mag)</v>
          </cell>
          <cell r="D1609">
            <v>240105932</v>
          </cell>
          <cell r="E1609" t="str">
            <v>Santa Marta (Mag)</v>
          </cell>
          <cell r="F1609" t="str">
            <v>BANCO POPULAR S.A.</v>
          </cell>
          <cell r="G1609" t="str">
            <v>AHORROS</v>
          </cell>
        </row>
        <row r="1610">
          <cell r="A1610">
            <v>36505823</v>
          </cell>
          <cell r="B1610" t="str">
            <v>VIDES GARCIA ARELYS</v>
          </cell>
          <cell r="C1610" t="str">
            <v>Piji#O Del Carmen (Mag)</v>
          </cell>
          <cell r="D1610">
            <v>400261723</v>
          </cell>
          <cell r="E1610" t="str">
            <v>Santa Marta (Mag)</v>
          </cell>
          <cell r="F1610" t="str">
            <v>BANCO POPULAR S.A.</v>
          </cell>
          <cell r="G1610" t="str">
            <v>AHORROS</v>
          </cell>
        </row>
        <row r="1611">
          <cell r="A1611">
            <v>36505834</v>
          </cell>
          <cell r="B1611" t="str">
            <v>LOPEZ LOPEZ ELEANA MERCEDES</v>
          </cell>
          <cell r="C1611" t="str">
            <v>Santa Ana (Mag)</v>
          </cell>
          <cell r="D1611">
            <v>240111864</v>
          </cell>
          <cell r="E1611" t="str">
            <v>Santa Marta (Mag)</v>
          </cell>
          <cell r="F1611" t="str">
            <v>BANCO POPULAR S.A.</v>
          </cell>
          <cell r="G1611" t="str">
            <v>AHORROS</v>
          </cell>
        </row>
        <row r="1612">
          <cell r="A1612">
            <v>36505893</v>
          </cell>
          <cell r="B1612" t="str">
            <v>LARIOS BENAVIDES AMARILIS ESTER</v>
          </cell>
          <cell r="C1612" t="str">
            <v>Santa Bárbara De Pinto (Mag)</v>
          </cell>
          <cell r="D1612">
            <v>240123109</v>
          </cell>
          <cell r="E1612" t="str">
            <v>Santa Bárbara De Pinto (Mag)</v>
          </cell>
          <cell r="F1612" t="str">
            <v>BANCO POPULAR S.A.</v>
          </cell>
          <cell r="G1612" t="str">
            <v>AHORROS</v>
          </cell>
        </row>
        <row r="1613">
          <cell r="A1613">
            <v>36505927</v>
          </cell>
          <cell r="B1613" t="str">
            <v>MEDINA ARRIETA CENOBIA MERCEDES</v>
          </cell>
          <cell r="C1613" t="str">
            <v>Santa Ana (Mag)</v>
          </cell>
          <cell r="D1613">
            <v>240111708</v>
          </cell>
          <cell r="E1613" t="str">
            <v>Santa Marta (Mag)</v>
          </cell>
          <cell r="F1613" t="str">
            <v>BANCO POPULAR S.A.</v>
          </cell>
          <cell r="G1613" t="str">
            <v>AHORROS</v>
          </cell>
        </row>
        <row r="1614">
          <cell r="A1614">
            <v>36506072</v>
          </cell>
          <cell r="B1614" t="str">
            <v>ORTIZ DAVILA MARIA ELVIRA</v>
          </cell>
          <cell r="C1614" t="str">
            <v>Santa Ana (Mag)</v>
          </cell>
          <cell r="D1614">
            <v>400236360</v>
          </cell>
          <cell r="E1614" t="str">
            <v>Santa Marta (Mag)</v>
          </cell>
          <cell r="F1614" t="str">
            <v>BANCO POPULAR S.A.</v>
          </cell>
          <cell r="G1614" t="str">
            <v>AHORROS</v>
          </cell>
        </row>
        <row r="1615">
          <cell r="A1615">
            <v>36506098</v>
          </cell>
          <cell r="B1615" t="str">
            <v>FUENTES SALAS ERICA PATRICIA</v>
          </cell>
          <cell r="C1615" t="str">
            <v>Santa Ana (Mag)</v>
          </cell>
          <cell r="D1615">
            <v>400238143</v>
          </cell>
          <cell r="E1615" t="str">
            <v>Santa Marta (Mag)</v>
          </cell>
          <cell r="F1615" t="str">
            <v>BANCO POPULAR S.A.</v>
          </cell>
          <cell r="G1615" t="str">
            <v>AHORROS</v>
          </cell>
        </row>
        <row r="1616">
          <cell r="A1616">
            <v>36506244</v>
          </cell>
          <cell r="B1616" t="str">
            <v>ARRIETA SIERRA ROSALBA AMPARO</v>
          </cell>
          <cell r="C1616" t="str">
            <v>Santa Ana (Mag)</v>
          </cell>
          <cell r="D1616">
            <v>240139048</v>
          </cell>
          <cell r="E1616" t="str">
            <v>Santa Marta (Mag)</v>
          </cell>
          <cell r="F1616" t="str">
            <v>BANCO POPULAR S.A.</v>
          </cell>
          <cell r="G1616" t="str">
            <v>AHORROS</v>
          </cell>
        </row>
        <row r="1617">
          <cell r="A1617">
            <v>36506258</v>
          </cell>
          <cell r="B1617" t="str">
            <v>REYES PEREZ HEIDY</v>
          </cell>
          <cell r="C1617" t="str">
            <v>Santa Ana (Mag)</v>
          </cell>
          <cell r="D1617">
            <v>400141990</v>
          </cell>
          <cell r="E1617" t="str">
            <v>Santa Ana (Mag)</v>
          </cell>
          <cell r="F1617" t="str">
            <v>BANCO POPULAR S.A.</v>
          </cell>
          <cell r="G1617" t="str">
            <v>AHORROS</v>
          </cell>
        </row>
        <row r="1618">
          <cell r="A1618">
            <v>36506349</v>
          </cell>
          <cell r="B1618" t="str">
            <v>DAVILA MENDOZA BELKYS MILDRETH</v>
          </cell>
          <cell r="C1618" t="str">
            <v>Santa Ana (Mag)</v>
          </cell>
          <cell r="D1618">
            <v>240106526</v>
          </cell>
          <cell r="E1618" t="str">
            <v>Santa Marta (Mag)</v>
          </cell>
          <cell r="F1618" t="str">
            <v>BANCO POPULAR S.A.</v>
          </cell>
          <cell r="G1618" t="str">
            <v>AHORROS</v>
          </cell>
        </row>
        <row r="1619">
          <cell r="A1619">
            <v>36507157</v>
          </cell>
          <cell r="B1619" t="str">
            <v>JIMENEZ JIMENEZ BLANEIDYS PAOLA</v>
          </cell>
          <cell r="C1619" t="str">
            <v>Santa Ana (Mag)</v>
          </cell>
          <cell r="D1619">
            <v>400145843</v>
          </cell>
          <cell r="E1619" t="str">
            <v>Santa Ana (Mag)</v>
          </cell>
          <cell r="F1619" t="str">
            <v>BANCO POPULAR S.A.</v>
          </cell>
          <cell r="G1619" t="str">
            <v>AHORROS</v>
          </cell>
        </row>
        <row r="1620">
          <cell r="A1620">
            <v>36529072</v>
          </cell>
          <cell r="B1620" t="str">
            <v>ORTIZ DE SALAS OMAYRA RAQUEL</v>
          </cell>
          <cell r="C1620" t="str">
            <v>Sitionuevo (Mag)</v>
          </cell>
          <cell r="D1620">
            <v>220025944</v>
          </cell>
          <cell r="E1620" t="str">
            <v>Santa Marta (Mag)</v>
          </cell>
          <cell r="F1620" t="str">
            <v>BANCO POPULAR S.A.</v>
          </cell>
          <cell r="G1620" t="str">
            <v>AHORROS</v>
          </cell>
        </row>
        <row r="1621">
          <cell r="A1621">
            <v>36531818</v>
          </cell>
          <cell r="B1621" t="str">
            <v>CELEDON DE DONADO NOHORA JUDITH</v>
          </cell>
          <cell r="C1621" t="str">
            <v>Salamina (Mag)</v>
          </cell>
          <cell r="D1621">
            <v>220604946</v>
          </cell>
          <cell r="E1621" t="str">
            <v>Santa Marta (Mag)</v>
          </cell>
          <cell r="F1621" t="str">
            <v>BANCO POPULAR S.A.</v>
          </cell>
          <cell r="G1621" t="str">
            <v>AHORROS</v>
          </cell>
        </row>
        <row r="1622">
          <cell r="A1622">
            <v>36533939</v>
          </cell>
          <cell r="B1622" t="str">
            <v>CAMARGO PAEZ CARMEN CECILIA</v>
          </cell>
          <cell r="C1622" t="str">
            <v>El Pi#On (Mag)</v>
          </cell>
          <cell r="D1622">
            <v>220252787</v>
          </cell>
          <cell r="E1622" t="str">
            <v>Santa Marta (Mag)</v>
          </cell>
          <cell r="F1622" t="str">
            <v>BANCO POPULAR S.A.</v>
          </cell>
          <cell r="G1622" t="str">
            <v>AHORROS</v>
          </cell>
        </row>
        <row r="1623">
          <cell r="A1623">
            <v>36534859</v>
          </cell>
          <cell r="B1623" t="str">
            <v>FIGUEROA RAMOS ANDREA MARIA</v>
          </cell>
          <cell r="C1623" t="str">
            <v>Pedraza (Mag)</v>
          </cell>
          <cell r="D1623">
            <v>220605596</v>
          </cell>
          <cell r="E1623" t="str">
            <v>Santa Marta (Mag)</v>
          </cell>
          <cell r="F1623" t="str">
            <v>BANCO POPULAR S.A.</v>
          </cell>
          <cell r="G1623" t="str">
            <v>AHORROS</v>
          </cell>
        </row>
        <row r="1624">
          <cell r="A1624">
            <v>36535604</v>
          </cell>
          <cell r="B1624" t="str">
            <v>ANDRADE LOZANO YILDA MARINA</v>
          </cell>
          <cell r="C1624" t="str">
            <v>Remolino (Mag)</v>
          </cell>
          <cell r="D1624">
            <v>220604193</v>
          </cell>
          <cell r="E1624" t="str">
            <v>Santa Marta (Mag)</v>
          </cell>
          <cell r="F1624" t="str">
            <v>BANCO POPULAR S.A.</v>
          </cell>
          <cell r="G1624" t="str">
            <v>AHORROS</v>
          </cell>
        </row>
        <row r="1625">
          <cell r="A1625">
            <v>36535625</v>
          </cell>
          <cell r="B1625" t="str">
            <v>LOBATO DE PERTUZ RUBY DEL SOCORRO</v>
          </cell>
          <cell r="C1625" t="str">
            <v>Puebloviejo (Mag)</v>
          </cell>
          <cell r="D1625">
            <v>220603112</v>
          </cell>
          <cell r="E1625" t="str">
            <v>Santa Marta (Mag)</v>
          </cell>
          <cell r="F1625" t="str">
            <v>BANCO POPULAR S.A.</v>
          </cell>
          <cell r="G1625" t="str">
            <v>AHORROS</v>
          </cell>
        </row>
        <row r="1626">
          <cell r="A1626">
            <v>36537675</v>
          </cell>
          <cell r="B1626" t="str">
            <v>SEQUEA GUTIERREZ ROQUELINA</v>
          </cell>
          <cell r="C1626" t="str">
            <v>Piji#O Del Carmen (Mag)</v>
          </cell>
          <cell r="D1626">
            <v>240100115</v>
          </cell>
          <cell r="E1626" t="str">
            <v>Santa Marta (Mag)</v>
          </cell>
          <cell r="F1626" t="str">
            <v>BANCO POPULAR S.A.</v>
          </cell>
          <cell r="G1626" t="str">
            <v>AHORROS</v>
          </cell>
        </row>
        <row r="1627">
          <cell r="A1627">
            <v>36539142</v>
          </cell>
          <cell r="B1627" t="str">
            <v>MORRON VARGAS GLORIA DE JESUS</v>
          </cell>
          <cell r="C1627" t="str">
            <v>Remolino (Mag)</v>
          </cell>
          <cell r="D1627">
            <v>220605406</v>
          </cell>
          <cell r="E1627" t="str">
            <v>Santa Marta (Mag)</v>
          </cell>
          <cell r="F1627" t="str">
            <v>BANCO POPULAR S.A.</v>
          </cell>
          <cell r="G1627" t="str">
            <v>AHORROS</v>
          </cell>
        </row>
        <row r="1628">
          <cell r="A1628">
            <v>36546491</v>
          </cell>
          <cell r="B1628" t="str">
            <v>BARRIOS ORTIZ DORA MARIA</v>
          </cell>
          <cell r="C1628" t="str">
            <v>Sitionuevo (Mag)</v>
          </cell>
          <cell r="D1628">
            <v>220047633</v>
          </cell>
          <cell r="E1628" t="str">
            <v>Sitionuevo (Mag)</v>
          </cell>
          <cell r="F1628" t="str">
            <v>BANCO POPULAR S.A.</v>
          </cell>
          <cell r="G1628" t="str">
            <v>AHORROS</v>
          </cell>
        </row>
        <row r="1629">
          <cell r="A1629">
            <v>36548631</v>
          </cell>
          <cell r="B1629" t="str">
            <v>HERRERA HERRERA ALMA ROSA</v>
          </cell>
          <cell r="C1629" t="str">
            <v>Cerro San Antonio (Mag)</v>
          </cell>
          <cell r="D1629">
            <v>400063582</v>
          </cell>
          <cell r="E1629" t="str">
            <v>Santa Marta (Mag)</v>
          </cell>
          <cell r="F1629" t="str">
            <v>BANCO POPULAR S.A.</v>
          </cell>
          <cell r="G1629" t="str">
            <v>AHORROS</v>
          </cell>
        </row>
        <row r="1630">
          <cell r="A1630">
            <v>36549805</v>
          </cell>
          <cell r="B1630" t="str">
            <v>ORTEGA CANTILLO RUBY MARIA</v>
          </cell>
          <cell r="C1630" t="str">
            <v>Remolino (Mag)</v>
          </cell>
          <cell r="D1630">
            <v>220605455</v>
          </cell>
          <cell r="E1630" t="str">
            <v>Santa Marta (Mag)</v>
          </cell>
          <cell r="F1630" t="str">
            <v>BANCO POPULAR S.A.</v>
          </cell>
          <cell r="G1630" t="str">
            <v>AHORROS</v>
          </cell>
        </row>
        <row r="1631">
          <cell r="A1631">
            <v>36550514</v>
          </cell>
          <cell r="B1631" t="str">
            <v>SALCEDO LARA CARMEN DOLORES</v>
          </cell>
          <cell r="C1631" t="str">
            <v>Salamina (Mag)</v>
          </cell>
          <cell r="D1631">
            <v>220605612</v>
          </cell>
          <cell r="E1631" t="str">
            <v>Santa Marta (Mag)</v>
          </cell>
          <cell r="F1631" t="str">
            <v>BANCO POPULAR S.A.</v>
          </cell>
          <cell r="G1631" t="str">
            <v>AHORROS</v>
          </cell>
        </row>
        <row r="1632">
          <cell r="A1632">
            <v>36551885</v>
          </cell>
          <cell r="B1632" t="str">
            <v>DE ANGEL VILLEGAS LUZ MARINA</v>
          </cell>
          <cell r="C1632" t="str">
            <v>Piji#O Del Carmen (Mag)</v>
          </cell>
          <cell r="D1632">
            <v>400154266</v>
          </cell>
          <cell r="E1632" t="str">
            <v>Piji#O Del Carmen (Mag)</v>
          </cell>
          <cell r="F1632" t="str">
            <v>BANCO POPULAR S.A.</v>
          </cell>
          <cell r="G1632" t="str">
            <v>AHORROS</v>
          </cell>
        </row>
        <row r="1633">
          <cell r="A1633">
            <v>36553418</v>
          </cell>
          <cell r="B1633" t="str">
            <v>PEÑARANDA DE FEX LUZMILA DEL SOCORRO</v>
          </cell>
          <cell r="C1633" t="str">
            <v>El Banco (Mag)</v>
          </cell>
          <cell r="D1633">
            <v>400147161</v>
          </cell>
          <cell r="E1633" t="str">
            <v>Santa Ana (Mag)</v>
          </cell>
          <cell r="F1633" t="str">
            <v>BANCO POPULAR S.A.</v>
          </cell>
          <cell r="G1633" t="str">
            <v>AHORROS</v>
          </cell>
        </row>
        <row r="1634">
          <cell r="A1634">
            <v>36555614</v>
          </cell>
          <cell r="B1634" t="str">
            <v>TERNERA PABON SARA LUZ</v>
          </cell>
          <cell r="C1634" t="str">
            <v>Zona Bananera (Mag)</v>
          </cell>
          <cell r="D1634">
            <v>400233243</v>
          </cell>
          <cell r="E1634" t="str">
            <v>Santa Marta (Mag)</v>
          </cell>
          <cell r="F1634" t="str">
            <v>BANCO POPULAR S.A.</v>
          </cell>
          <cell r="G1634" t="str">
            <v>AHORROS</v>
          </cell>
        </row>
        <row r="1635">
          <cell r="A1635">
            <v>36557799</v>
          </cell>
          <cell r="B1635" t="str">
            <v>ZAMBRANO OJEDA MARTHA OTILIA</v>
          </cell>
          <cell r="C1635" t="str">
            <v>Remolino (Mag)</v>
          </cell>
          <cell r="D1635">
            <v>220604987</v>
          </cell>
          <cell r="E1635" t="str">
            <v>Santa Marta (Mag)</v>
          </cell>
          <cell r="F1635" t="str">
            <v>BANCO POPULAR S.A.</v>
          </cell>
          <cell r="G1635" t="str">
            <v>AHORROS</v>
          </cell>
        </row>
        <row r="1636">
          <cell r="A1636">
            <v>36559233</v>
          </cell>
          <cell r="B1636" t="str">
            <v>ARQUEZ MACHADO CARMEN</v>
          </cell>
          <cell r="C1636" t="str">
            <v>Piji#O Del Carmen (Mag)</v>
          </cell>
          <cell r="D1636">
            <v>240096339</v>
          </cell>
          <cell r="E1636" t="str">
            <v>Santa Marta (Mag)</v>
          </cell>
          <cell r="F1636" t="str">
            <v>BANCO POPULAR S.A.</v>
          </cell>
          <cell r="G1636" t="str">
            <v>AHORROS</v>
          </cell>
        </row>
        <row r="1637">
          <cell r="A1637">
            <v>36559362</v>
          </cell>
          <cell r="B1637" t="str">
            <v>PEREZ GARZON ROSA PAULINA</v>
          </cell>
          <cell r="C1637" t="str">
            <v>Zona Bananera (Mag)</v>
          </cell>
          <cell r="D1637">
            <v>230400338828</v>
          </cell>
          <cell r="E1637" t="str">
            <v>Santa Marta (Mag)</v>
          </cell>
          <cell r="F1637" t="str">
            <v>BANCO POPULAR S.A.</v>
          </cell>
          <cell r="G1637" t="str">
            <v>AHORROS</v>
          </cell>
        </row>
        <row r="1638">
          <cell r="A1638">
            <v>36559407</v>
          </cell>
          <cell r="B1638" t="str">
            <v>ESCOBAR PARRA IVONNE DE JESUS</v>
          </cell>
          <cell r="C1638" t="str">
            <v>Puebloviejo (Mag)</v>
          </cell>
          <cell r="D1638">
            <v>230400007506</v>
          </cell>
          <cell r="E1638" t="str">
            <v>Santa Marta (Mag)</v>
          </cell>
          <cell r="F1638" t="str">
            <v>BANCO POPULAR S.A.</v>
          </cell>
          <cell r="G1638" t="str">
            <v>AHORROS</v>
          </cell>
        </row>
        <row r="1639">
          <cell r="A1639">
            <v>36560342</v>
          </cell>
          <cell r="B1639" t="str">
            <v>DE LA ROSA SALGADO LUZ MARIA</v>
          </cell>
          <cell r="C1639" t="str">
            <v>Zapayán (Mag)</v>
          </cell>
          <cell r="D1639">
            <v>220625339</v>
          </cell>
          <cell r="E1639" t="str">
            <v>Santa Marta (Mag)</v>
          </cell>
          <cell r="F1639" t="str">
            <v>BANCO POPULAR S.A.</v>
          </cell>
          <cell r="G1639" t="str">
            <v>AHORROS</v>
          </cell>
        </row>
        <row r="1640">
          <cell r="A1640">
            <v>36560625</v>
          </cell>
          <cell r="B1640" t="str">
            <v>SOTO CASTAÑO RAFAELA</v>
          </cell>
          <cell r="C1640" t="str">
            <v>Piji#O Del Carmen (Mag)</v>
          </cell>
          <cell r="D1640">
            <v>240105718</v>
          </cell>
          <cell r="E1640" t="str">
            <v>Santa Marta (Mag)</v>
          </cell>
          <cell r="F1640" t="str">
            <v>BANCO POPULAR S.A.</v>
          </cell>
          <cell r="G1640" t="str">
            <v>AHORROS</v>
          </cell>
        </row>
        <row r="1641">
          <cell r="A1641">
            <v>36561203</v>
          </cell>
          <cell r="B1641" t="str">
            <v>ALMAZO PERDOMO BISELIS DEL ROSARIO</v>
          </cell>
          <cell r="C1641" t="str">
            <v>Santa Ana (Mag)</v>
          </cell>
          <cell r="D1641">
            <v>240100370</v>
          </cell>
          <cell r="E1641" t="str">
            <v>Santa Marta (Mag)</v>
          </cell>
          <cell r="F1641" t="str">
            <v>BANCO POPULAR S.A.</v>
          </cell>
          <cell r="G1641" t="str">
            <v>AHORROS</v>
          </cell>
        </row>
        <row r="1642">
          <cell r="A1642">
            <v>36561668</v>
          </cell>
          <cell r="B1642" t="str">
            <v>CHICA LARIOS EVERILDES</v>
          </cell>
          <cell r="C1642" t="str">
            <v>Piji#O Del Carmen (Mag)</v>
          </cell>
          <cell r="D1642">
            <v>240099358</v>
          </cell>
          <cell r="E1642" t="str">
            <v>Santa Marta (Mag)</v>
          </cell>
          <cell r="F1642" t="str">
            <v>BANCO POPULAR S.A.</v>
          </cell>
          <cell r="G1642" t="str">
            <v>AHORROS</v>
          </cell>
        </row>
        <row r="1643">
          <cell r="A1643">
            <v>36562417</v>
          </cell>
          <cell r="B1643" t="str">
            <v>DE LA HOZ VILLA ELVIRA ROSA</v>
          </cell>
          <cell r="C1643" t="str">
            <v>Sabanas De San Angel (Mag)</v>
          </cell>
          <cell r="D1643">
            <v>400155164</v>
          </cell>
          <cell r="E1643" t="str">
            <v>Santa Marta (Mag)</v>
          </cell>
          <cell r="F1643" t="str">
            <v>BANCO POPULAR S.A.</v>
          </cell>
          <cell r="G1643" t="str">
            <v>AHORROS</v>
          </cell>
        </row>
        <row r="1644">
          <cell r="A1644">
            <v>36563089</v>
          </cell>
          <cell r="B1644" t="str">
            <v>PERTUZ RETAMOZO DUBIS MARINA</v>
          </cell>
          <cell r="C1644" t="str">
            <v>Remolino (Mag)</v>
          </cell>
          <cell r="D1644">
            <v>220636112</v>
          </cell>
          <cell r="E1644" t="str">
            <v>Santa Marta (Mag)</v>
          </cell>
          <cell r="F1644" t="str">
            <v>BANCO POPULAR S.A.</v>
          </cell>
          <cell r="G1644" t="str">
            <v>AHORROS</v>
          </cell>
        </row>
        <row r="1645">
          <cell r="A1645">
            <v>36563851</v>
          </cell>
          <cell r="B1645" t="str">
            <v>RODRIGUEZ BARRIOS MARIA ELENA</v>
          </cell>
          <cell r="C1645" t="str">
            <v>Zapayán (Mag)</v>
          </cell>
          <cell r="D1645">
            <v>220606537</v>
          </cell>
          <cell r="E1645" t="str">
            <v>Santa Marta (Mag)</v>
          </cell>
          <cell r="F1645" t="str">
            <v>BANCO POPULAR S.A.</v>
          </cell>
          <cell r="G1645" t="str">
            <v>AHORROS</v>
          </cell>
        </row>
        <row r="1646">
          <cell r="A1646">
            <v>36565809</v>
          </cell>
          <cell r="B1646" t="str">
            <v>NIEBLES AYOLA BELKIS JANET</v>
          </cell>
          <cell r="C1646" t="str">
            <v>Zona Bananera (Mag)</v>
          </cell>
          <cell r="D1646">
            <v>400218608</v>
          </cell>
          <cell r="E1646" t="str">
            <v>Santa Marta (Mag)</v>
          </cell>
          <cell r="F1646" t="str">
            <v>BANCO POPULAR S.A.</v>
          </cell>
          <cell r="G1646" t="str">
            <v>AHORROS</v>
          </cell>
        </row>
        <row r="1647">
          <cell r="A1647">
            <v>36575326</v>
          </cell>
          <cell r="B1647" t="str">
            <v>AREVALO FONSECA CRISTINA</v>
          </cell>
          <cell r="C1647" t="str">
            <v>Sitionuevo (Mag)</v>
          </cell>
          <cell r="D1647">
            <v>220602684</v>
          </cell>
          <cell r="E1647" t="str">
            <v>Santa Marta (Mag)</v>
          </cell>
          <cell r="F1647" t="str">
            <v>BANCO POPULAR S.A.</v>
          </cell>
          <cell r="G1647" t="str">
            <v>AHORROS</v>
          </cell>
        </row>
        <row r="1648">
          <cell r="A1648">
            <v>36575371</v>
          </cell>
          <cell r="B1648" t="str">
            <v>AMADOR BARRAZA FARINA</v>
          </cell>
          <cell r="C1648" t="str">
            <v>San Sebastian De Buenavista (M</v>
          </cell>
          <cell r="D1648">
            <v>210240107466</v>
          </cell>
          <cell r="E1648" t="str">
            <v>Santa Marta (Mag)</v>
          </cell>
          <cell r="F1648" t="str">
            <v>BANCO POPULAR S.A.</v>
          </cell>
          <cell r="G1648" t="str">
            <v>AHORROS</v>
          </cell>
        </row>
        <row r="1649">
          <cell r="A1649">
            <v>36576047</v>
          </cell>
          <cell r="B1649" t="str">
            <v>FUENTES JIMENEZ IGNACIA</v>
          </cell>
          <cell r="C1649" t="str">
            <v>San Zenon (Mag)</v>
          </cell>
          <cell r="D1649">
            <v>240062802</v>
          </cell>
          <cell r="E1649" t="str">
            <v>Santa Marta (Mag)</v>
          </cell>
          <cell r="F1649" t="str">
            <v>BANCO POPULAR S.A.</v>
          </cell>
          <cell r="G1649" t="str">
            <v>AHORROS</v>
          </cell>
        </row>
        <row r="1650">
          <cell r="A1650">
            <v>36576293</v>
          </cell>
          <cell r="B1650" t="str">
            <v>CUETO ZAMBRANO IRIDIS</v>
          </cell>
          <cell r="C1650" t="str">
            <v>San Sebastian De Buenavista (M</v>
          </cell>
          <cell r="D1650">
            <v>400180790</v>
          </cell>
          <cell r="E1650" t="str">
            <v>Santa Marta (Mag)</v>
          </cell>
          <cell r="F1650" t="str">
            <v>BANCO POPULAR S.A.</v>
          </cell>
          <cell r="G1650" t="str">
            <v>AHORROS</v>
          </cell>
        </row>
        <row r="1651">
          <cell r="A1651">
            <v>36576648</v>
          </cell>
          <cell r="B1651" t="str">
            <v>GARCES MEJIA YOMAIRA</v>
          </cell>
          <cell r="C1651" t="str">
            <v>San Sebastian De Buenavista (M</v>
          </cell>
          <cell r="D1651">
            <v>240769349</v>
          </cell>
          <cell r="E1651" t="str">
            <v>Santa Marta (Mag)</v>
          </cell>
          <cell r="F1651" t="str">
            <v>BANCO POPULAR S.A.</v>
          </cell>
          <cell r="G1651" t="str">
            <v>AHORROS</v>
          </cell>
        </row>
        <row r="1652">
          <cell r="A1652">
            <v>36577359</v>
          </cell>
          <cell r="B1652" t="str">
            <v>PAVA ATENCIA KENIA</v>
          </cell>
          <cell r="C1652" t="str">
            <v>San Zenon (Mag)</v>
          </cell>
          <cell r="D1652">
            <v>240139238</v>
          </cell>
          <cell r="E1652" t="str">
            <v>Santa Marta (Mag)</v>
          </cell>
          <cell r="F1652" t="str">
            <v>BANCO POPULAR S.A.</v>
          </cell>
          <cell r="G1652" t="str">
            <v>AHORROS</v>
          </cell>
        </row>
        <row r="1653">
          <cell r="A1653">
            <v>36624454</v>
          </cell>
          <cell r="B1653" t="str">
            <v>MENDOZA LOBATO LEA MARIA</v>
          </cell>
          <cell r="C1653" t="str">
            <v>Ariguani (El Dificil) (Mag)</v>
          </cell>
          <cell r="D1653">
            <v>400152385</v>
          </cell>
          <cell r="E1653" t="str">
            <v>Santa Marta (Mag)</v>
          </cell>
          <cell r="F1653" t="str">
            <v>BANCO POPULAR S.A.</v>
          </cell>
          <cell r="G1653" t="str">
            <v>AHORROS</v>
          </cell>
        </row>
        <row r="1654">
          <cell r="A1654">
            <v>36640375</v>
          </cell>
          <cell r="B1654" t="str">
            <v>RANGEL GONZALEZ LILIANA</v>
          </cell>
          <cell r="C1654" t="str">
            <v>Zona Bananera (Mag)</v>
          </cell>
          <cell r="D1654">
            <v>400271847</v>
          </cell>
          <cell r="E1654" t="str">
            <v>Santa Marta (Mag)</v>
          </cell>
          <cell r="F1654" t="str">
            <v>BANCO POPULAR S.A.</v>
          </cell>
          <cell r="G1654" t="str">
            <v>AHORROS</v>
          </cell>
        </row>
        <row r="1655">
          <cell r="A1655">
            <v>36665819</v>
          </cell>
          <cell r="B1655" t="str">
            <v>HENRIQUEZ ROMERO AMALIA BEATRIZ</v>
          </cell>
          <cell r="C1655" t="str">
            <v>Santa Ana (Mag)</v>
          </cell>
          <cell r="D1655">
            <v>240112102</v>
          </cell>
          <cell r="E1655" t="str">
            <v>Santa Marta (Mag)</v>
          </cell>
          <cell r="F1655" t="str">
            <v>BANCO POPULAR S.A.</v>
          </cell>
          <cell r="G1655" t="str">
            <v>AHORROS</v>
          </cell>
        </row>
        <row r="1656">
          <cell r="A1656">
            <v>36665986</v>
          </cell>
          <cell r="B1656" t="str">
            <v>PEREZ MENDOZA MONICA PATRICIA</v>
          </cell>
          <cell r="C1656" t="str">
            <v>Santa Bárbara De Pinto (Mag)</v>
          </cell>
          <cell r="D1656">
            <v>400120077</v>
          </cell>
          <cell r="E1656" t="str">
            <v>Santa Bárbara De Pinto (Mag)</v>
          </cell>
          <cell r="F1656" t="str">
            <v>BANCO POPULAR S.A.</v>
          </cell>
          <cell r="G1656" t="str">
            <v>AHORROS</v>
          </cell>
        </row>
        <row r="1657">
          <cell r="A1657">
            <v>36668098</v>
          </cell>
          <cell r="B1657" t="str">
            <v>RICO YEPES JULIETH DEL SOCORRO</v>
          </cell>
          <cell r="C1657" t="str">
            <v>Sitionuevo (Mag)</v>
          </cell>
          <cell r="D1657">
            <v>221119605</v>
          </cell>
          <cell r="E1657" t="str">
            <v>Sitionuevo (Mag)</v>
          </cell>
          <cell r="F1657" t="str">
            <v>BANCO POPULAR S.A.</v>
          </cell>
          <cell r="G1657" t="str">
            <v>AHORROS</v>
          </cell>
        </row>
        <row r="1658">
          <cell r="A1658">
            <v>36669500</v>
          </cell>
          <cell r="B1658" t="str">
            <v>ASTAIZA BUCHAR ROSANA PAOLA</v>
          </cell>
          <cell r="C1658" t="str">
            <v>El Pi#On (Mag)</v>
          </cell>
          <cell r="D1658">
            <v>230408001873</v>
          </cell>
          <cell r="E1658" t="str">
            <v>Santa Marta (Mag)</v>
          </cell>
          <cell r="F1658" t="str">
            <v>BANCO POPULAR S.A.</v>
          </cell>
          <cell r="G1658" t="str">
            <v>AHORROS</v>
          </cell>
        </row>
        <row r="1659">
          <cell r="A1659">
            <v>36695339</v>
          </cell>
          <cell r="B1659" t="str">
            <v>JULIO BERDUGO INGRID MILENA</v>
          </cell>
          <cell r="C1659" t="str">
            <v>Fundacion (Mag)</v>
          </cell>
          <cell r="D1659">
            <v>400302915</v>
          </cell>
          <cell r="E1659" t="str">
            <v>Santa Marta (Mag)</v>
          </cell>
          <cell r="F1659" t="str">
            <v>BANCO POPULAR S.A.</v>
          </cell>
          <cell r="G1659" t="str">
            <v>AHORROS</v>
          </cell>
        </row>
        <row r="1660">
          <cell r="A1660">
            <v>36710118</v>
          </cell>
          <cell r="B1660" t="str">
            <v>MENDOZA MARTINEZ MARTA</v>
          </cell>
          <cell r="C1660" t="str">
            <v>Piji#O Del Carmen (Mag)</v>
          </cell>
          <cell r="D1660">
            <v>240105817</v>
          </cell>
          <cell r="E1660" t="str">
            <v>Santa Marta (Mag)</v>
          </cell>
          <cell r="F1660" t="str">
            <v>BANCO POPULAR S.A.</v>
          </cell>
          <cell r="G1660" t="str">
            <v>AHORROS</v>
          </cell>
        </row>
        <row r="1661">
          <cell r="A1661">
            <v>36710231</v>
          </cell>
          <cell r="B1661" t="str">
            <v>ALVARADO VANEGAS DALIDA ESTER</v>
          </cell>
          <cell r="C1661" t="str">
            <v>Piji#O Del Carmen (Mag)</v>
          </cell>
          <cell r="D1661">
            <v>240099549</v>
          </cell>
          <cell r="E1661" t="str">
            <v>Santa Marta (Mag)</v>
          </cell>
          <cell r="F1661" t="str">
            <v>BANCO POPULAR S.A.</v>
          </cell>
          <cell r="G1661" t="str">
            <v>AHORROS</v>
          </cell>
        </row>
        <row r="1662">
          <cell r="A1662">
            <v>36710515</v>
          </cell>
          <cell r="B1662" t="str">
            <v>CONTRERAS TABARES MABEL CENIT</v>
          </cell>
          <cell r="C1662" t="str">
            <v>Piji#O Del Carmen (Mag)</v>
          </cell>
          <cell r="D1662">
            <v>240107474</v>
          </cell>
          <cell r="E1662" t="str">
            <v>Santa Marta (Mag)</v>
          </cell>
          <cell r="F1662" t="str">
            <v>BANCO POPULAR S.A.</v>
          </cell>
          <cell r="G1662" t="str">
            <v>AHORROS</v>
          </cell>
        </row>
        <row r="1663">
          <cell r="A1663">
            <v>36718410</v>
          </cell>
          <cell r="B1663" t="str">
            <v>LEMUS SALGADO LIZETH ALEXANDRA</v>
          </cell>
          <cell r="C1663" t="str">
            <v>Puebloviejo (Mag)</v>
          </cell>
          <cell r="D1663">
            <v>400308797</v>
          </cell>
          <cell r="E1663" t="str">
            <v>Santa Marta (Mag)</v>
          </cell>
          <cell r="F1663" t="str">
            <v>BANCO POPULAR S.A.</v>
          </cell>
          <cell r="G1663" t="str">
            <v>AHORROS</v>
          </cell>
        </row>
        <row r="1664">
          <cell r="A1664">
            <v>36720104</v>
          </cell>
          <cell r="B1664" t="str">
            <v>ALVAREZ DE LA ROSA MONICA PATRICIA</v>
          </cell>
          <cell r="C1664" t="str">
            <v>El Reten (Mag)</v>
          </cell>
          <cell r="D1664">
            <v>400190377</v>
          </cell>
          <cell r="E1664" t="str">
            <v>Santa Marta (Mag)</v>
          </cell>
          <cell r="F1664" t="str">
            <v>BANCO POPULAR S.A.</v>
          </cell>
          <cell r="G1664" t="str">
            <v>AHORROS</v>
          </cell>
        </row>
        <row r="1665">
          <cell r="A1665">
            <v>36721096</v>
          </cell>
          <cell r="B1665" t="str">
            <v>RUIZ PEREZ NIYERETH SHIRLEY</v>
          </cell>
          <cell r="C1665" t="str">
            <v>Zona Bananera (Mag)</v>
          </cell>
          <cell r="D1665">
            <v>400223020</v>
          </cell>
          <cell r="E1665" t="str">
            <v>Santa Marta (Mag)</v>
          </cell>
          <cell r="F1665" t="str">
            <v>BANCO POPULAR S.A.</v>
          </cell>
          <cell r="G1665" t="str">
            <v>AHORROS</v>
          </cell>
        </row>
        <row r="1666">
          <cell r="A1666">
            <v>36721955</v>
          </cell>
          <cell r="B1666" t="str">
            <v>HENRY PEREZ LIZETH YANITH</v>
          </cell>
          <cell r="C1666" t="str">
            <v>Zona Bananera (Mag)</v>
          </cell>
          <cell r="D1666">
            <v>400223087</v>
          </cell>
          <cell r="E1666" t="str">
            <v>Santa Marta (Mag)</v>
          </cell>
          <cell r="F1666" t="str">
            <v>BANCO POPULAR S.A.</v>
          </cell>
          <cell r="G1666" t="str">
            <v>AHORROS</v>
          </cell>
        </row>
        <row r="1667">
          <cell r="A1667">
            <v>36723317</v>
          </cell>
          <cell r="B1667" t="str">
            <v>MOZO MIER MONICA PAOLA</v>
          </cell>
          <cell r="C1667" t="str">
            <v>Guamal (Mag)</v>
          </cell>
          <cell r="D1667">
            <v>400207957</v>
          </cell>
          <cell r="E1667" t="str">
            <v>Santa Marta (Mag)</v>
          </cell>
          <cell r="F1667" t="str">
            <v>BANCO POPULAR S.A.</v>
          </cell>
          <cell r="G1667" t="str">
            <v>AHORROS</v>
          </cell>
        </row>
        <row r="1668">
          <cell r="A1668">
            <v>36724409</v>
          </cell>
          <cell r="B1668" t="str">
            <v>IBARRA RAMIREZ JAZMIN LILIANA</v>
          </cell>
          <cell r="C1668" t="str">
            <v>Aracataca (Mag)</v>
          </cell>
          <cell r="D1668">
            <v>230400333035</v>
          </cell>
          <cell r="E1668" t="str">
            <v>Santa Marta (Mag)</v>
          </cell>
          <cell r="F1668" t="str">
            <v>BANCO POPULAR S.A.</v>
          </cell>
          <cell r="G1668" t="str">
            <v>AHORROS</v>
          </cell>
        </row>
        <row r="1669">
          <cell r="A1669">
            <v>36724446</v>
          </cell>
          <cell r="B1669" t="str">
            <v>VARON MONTERO LINA MARCELA</v>
          </cell>
          <cell r="C1669" t="str">
            <v>El Pi#On (Mag)</v>
          </cell>
          <cell r="D1669">
            <v>400151312</v>
          </cell>
          <cell r="E1669" t="str">
            <v>Santa Marta (Mag)</v>
          </cell>
          <cell r="F1669" t="str">
            <v>BANCO POPULAR S.A.</v>
          </cell>
          <cell r="G1669" t="str">
            <v>AHORROS</v>
          </cell>
        </row>
        <row r="1670">
          <cell r="A1670">
            <v>36724512</v>
          </cell>
          <cell r="B1670" t="str">
            <v>SANABRIA TORRES YOLIMA CECILIA</v>
          </cell>
          <cell r="C1670" t="str">
            <v>Algarrobo (Mag)</v>
          </cell>
          <cell r="D1670">
            <v>230400150728</v>
          </cell>
          <cell r="E1670" t="str">
            <v>Santa Marta (Mag)</v>
          </cell>
          <cell r="F1670" t="str">
            <v>BANCO POPULAR S.A.</v>
          </cell>
          <cell r="G1670" t="str">
            <v>AHORROS</v>
          </cell>
        </row>
        <row r="1671">
          <cell r="A1671">
            <v>36741254</v>
          </cell>
          <cell r="B1671" t="str">
            <v>PARAMO DE MOLINARES ANDREA</v>
          </cell>
          <cell r="C1671" t="str">
            <v>San Zenon (Mag)</v>
          </cell>
          <cell r="D1671">
            <v>240090654</v>
          </cell>
          <cell r="E1671" t="str">
            <v>Santa Marta (Mag)</v>
          </cell>
          <cell r="F1671" t="str">
            <v>BANCO POPULAR S.A.</v>
          </cell>
          <cell r="G1671" t="str">
            <v>AHORROS</v>
          </cell>
        </row>
        <row r="1672">
          <cell r="A1672">
            <v>37924580</v>
          </cell>
          <cell r="B1672" t="str">
            <v>ALVARADO GUTIERREZ JESUSITA</v>
          </cell>
          <cell r="C1672" t="str">
            <v>Santa Ana (Mag)</v>
          </cell>
          <cell r="D1672">
            <v>240099507</v>
          </cell>
          <cell r="E1672" t="str">
            <v>Santa Marta (Mag)</v>
          </cell>
          <cell r="F1672" t="str">
            <v>BANCO POPULAR S.A.</v>
          </cell>
          <cell r="G1672" t="str">
            <v>AHORROS</v>
          </cell>
        </row>
        <row r="1673">
          <cell r="A1673">
            <v>37936081</v>
          </cell>
          <cell r="B1673" t="str">
            <v>JIMENEZ PALOMINO VILMA</v>
          </cell>
          <cell r="C1673" t="str">
            <v>Santa Ana (Mag)</v>
          </cell>
          <cell r="D1673">
            <v>240106138</v>
          </cell>
          <cell r="E1673" t="str">
            <v>Santa Bárbara De Pinto (Mag)</v>
          </cell>
          <cell r="F1673" t="str">
            <v>BANCO POPULAR S.A.</v>
          </cell>
          <cell r="G1673" t="str">
            <v>AHORROS</v>
          </cell>
        </row>
        <row r="1674">
          <cell r="A1674">
            <v>37942117</v>
          </cell>
          <cell r="B1674" t="str">
            <v>RIVERA RIVERA NELSI</v>
          </cell>
          <cell r="C1674" t="str">
            <v>Piji#O Del Carmen (Mag)</v>
          </cell>
          <cell r="D1674">
            <v>240099986</v>
          </cell>
          <cell r="E1674" t="str">
            <v>Santa Marta (Mag)</v>
          </cell>
          <cell r="F1674" t="str">
            <v>BANCO POPULAR S.A.</v>
          </cell>
          <cell r="G1674" t="str">
            <v>AHORROS</v>
          </cell>
        </row>
        <row r="1675">
          <cell r="A1675">
            <v>39000527</v>
          </cell>
          <cell r="B1675" t="str">
            <v>DEL VALLE ZAPATA NANCY ISABEL</v>
          </cell>
          <cell r="C1675" t="str">
            <v>Zona Bananera (Mag)</v>
          </cell>
          <cell r="D1675">
            <v>400280731</v>
          </cell>
          <cell r="E1675" t="str">
            <v>Santa Marta (Mag)</v>
          </cell>
          <cell r="F1675" t="str">
            <v>BANCO POPULAR S.A.</v>
          </cell>
          <cell r="G1675" t="str">
            <v>AHORROS</v>
          </cell>
        </row>
        <row r="1676">
          <cell r="A1676">
            <v>39010555</v>
          </cell>
          <cell r="B1676" t="str">
            <v>CARO TORRES MYRIAM DEL CARMEN</v>
          </cell>
          <cell r="C1676" t="str">
            <v>Santa Ana (Mag)</v>
          </cell>
          <cell r="D1676">
            <v>400126488</v>
          </cell>
          <cell r="E1676" t="str">
            <v>Santa Ana (Mag)</v>
          </cell>
          <cell r="F1676" t="str">
            <v>BANCO POPULAR S.A.</v>
          </cell>
          <cell r="G1676" t="str">
            <v>AHORROS</v>
          </cell>
        </row>
        <row r="1677">
          <cell r="A1677">
            <v>39013008</v>
          </cell>
          <cell r="B1677" t="str">
            <v>MARTINEZ MARTINEZ LUZ CELIS</v>
          </cell>
          <cell r="C1677" t="str">
            <v>El Banco (Mag)</v>
          </cell>
          <cell r="D1677">
            <v>400218525</v>
          </cell>
          <cell r="E1677" t="str">
            <v>Santa Marta (Mag)</v>
          </cell>
          <cell r="F1677" t="str">
            <v>BANCO POPULAR S.A.</v>
          </cell>
          <cell r="G1677" t="str">
            <v>AHORROS</v>
          </cell>
        </row>
        <row r="1678">
          <cell r="A1678">
            <v>39013056</v>
          </cell>
          <cell r="B1678" t="str">
            <v>MERCADO GALEZO LYDA</v>
          </cell>
          <cell r="C1678" t="str">
            <v>El Banco (Mag)</v>
          </cell>
          <cell r="D1678">
            <v>400226056</v>
          </cell>
          <cell r="E1678" t="str">
            <v>Santa Marta (Mag)</v>
          </cell>
          <cell r="F1678" t="str">
            <v>BANCO POPULAR S.A.</v>
          </cell>
          <cell r="G1678" t="str">
            <v>AHORROS</v>
          </cell>
        </row>
        <row r="1679">
          <cell r="A1679">
            <v>39027226</v>
          </cell>
          <cell r="B1679" t="str">
            <v>AHUMADA ARRIETA LEONOR MARGARITA</v>
          </cell>
          <cell r="C1679" t="str">
            <v>Zona Bananera (Mag)</v>
          </cell>
          <cell r="D1679">
            <v>220605588</v>
          </cell>
          <cell r="E1679" t="str">
            <v>Santa Marta (Mag)</v>
          </cell>
          <cell r="F1679" t="str">
            <v>BANCO POPULAR S.A.</v>
          </cell>
          <cell r="G1679" t="str">
            <v>AHORROS</v>
          </cell>
        </row>
        <row r="1680">
          <cell r="A1680">
            <v>39029166</v>
          </cell>
          <cell r="B1680" t="str">
            <v>GASTELBONDO FORNARIS INIRIDA DEL SOCORRO</v>
          </cell>
          <cell r="C1680" t="str">
            <v>Sitionuevo (Mag)</v>
          </cell>
          <cell r="D1680">
            <v>220602783</v>
          </cell>
          <cell r="E1680" t="str">
            <v>Santa Marta (Mag)</v>
          </cell>
          <cell r="F1680" t="str">
            <v>BANCO POPULAR S.A.</v>
          </cell>
          <cell r="G1680" t="str">
            <v>AHORROS</v>
          </cell>
        </row>
        <row r="1681">
          <cell r="A1681">
            <v>39029681</v>
          </cell>
          <cell r="B1681" t="str">
            <v>GRANDETT FORNARIS BETTY SOFIA</v>
          </cell>
          <cell r="C1681" t="str">
            <v>Salamina (Mag)</v>
          </cell>
          <cell r="D1681">
            <v>220605646</v>
          </cell>
          <cell r="E1681" t="str">
            <v>Santa Marta (Mag)</v>
          </cell>
          <cell r="F1681" t="str">
            <v>BANCO POPULAR S.A.</v>
          </cell>
          <cell r="G1681" t="str">
            <v>AHORROS</v>
          </cell>
        </row>
        <row r="1682">
          <cell r="A1682">
            <v>39030072</v>
          </cell>
          <cell r="B1682" t="str">
            <v>ARRIETA CHARRIS GEMA DEL CARMEN</v>
          </cell>
          <cell r="C1682" t="str">
            <v>Santa Ana (Mag)</v>
          </cell>
          <cell r="D1682">
            <v>240098863</v>
          </cell>
          <cell r="E1682" t="str">
            <v>Santa Marta (Mag)</v>
          </cell>
          <cell r="F1682" t="str">
            <v>BANCO POPULAR S.A.</v>
          </cell>
          <cell r="G1682" t="str">
            <v>AHORROS</v>
          </cell>
        </row>
        <row r="1683">
          <cell r="A1683">
            <v>39031955</v>
          </cell>
          <cell r="B1683" t="str">
            <v>AVENDAÑO MARTINEZ LAUDELINA MARIA</v>
          </cell>
          <cell r="C1683" t="str">
            <v>Sitionuevo (Mag)</v>
          </cell>
          <cell r="D1683">
            <v>220024582</v>
          </cell>
          <cell r="E1683" t="str">
            <v>Santa Marta (Mag)</v>
          </cell>
          <cell r="F1683" t="str">
            <v>BANCO POPULAR S.A.</v>
          </cell>
          <cell r="G1683" t="str">
            <v>AHORROS</v>
          </cell>
        </row>
        <row r="1684">
          <cell r="A1684">
            <v>39032389</v>
          </cell>
          <cell r="B1684" t="str">
            <v>NUÑEZ SUAREZ AGUSTINA ELOISA</v>
          </cell>
          <cell r="C1684" t="str">
            <v>Sitionuevo (Mag)</v>
          </cell>
          <cell r="D1684">
            <v>220638571</v>
          </cell>
          <cell r="E1684" t="str">
            <v>Santa Marta (Mag)</v>
          </cell>
          <cell r="F1684" t="str">
            <v>BANCO POPULAR S.A.</v>
          </cell>
          <cell r="G1684" t="str">
            <v>AHORROS</v>
          </cell>
        </row>
        <row r="1685">
          <cell r="A1685">
            <v>39050097</v>
          </cell>
          <cell r="B1685" t="str">
            <v>GUTIERREZ MERIÑO OSIRIS</v>
          </cell>
          <cell r="C1685" t="str">
            <v>Zapayán (Mag)</v>
          </cell>
          <cell r="D1685">
            <v>220626543</v>
          </cell>
          <cell r="E1685" t="str">
            <v>Santa Marta (Mag)</v>
          </cell>
          <cell r="F1685" t="str">
            <v>BANCO POPULAR S.A.</v>
          </cell>
          <cell r="G1685" t="str">
            <v>AHORROS</v>
          </cell>
        </row>
        <row r="1686">
          <cell r="A1686">
            <v>39057321</v>
          </cell>
          <cell r="B1686" t="str">
            <v>DURAN FONTANILLA ROCIO DEL CARMEN</v>
          </cell>
          <cell r="C1686" t="str">
            <v>Puebloviejo (Mag)</v>
          </cell>
          <cell r="D1686">
            <v>400191508</v>
          </cell>
          <cell r="E1686" t="str">
            <v>Santa Marta (Mag)</v>
          </cell>
          <cell r="F1686" t="str">
            <v>BANCO POPULAR S.A.</v>
          </cell>
          <cell r="G1686" t="str">
            <v>AHORROS</v>
          </cell>
        </row>
        <row r="1687">
          <cell r="A1687">
            <v>39057613</v>
          </cell>
          <cell r="B1687" t="str">
            <v>HENRIQUEZ SALTAREN MARTA KARINA</v>
          </cell>
          <cell r="C1687" t="str">
            <v>Zona Bananera (Mag)</v>
          </cell>
          <cell r="D1687">
            <v>400153011</v>
          </cell>
          <cell r="E1687" t="str">
            <v>Santa Marta (Mag)</v>
          </cell>
          <cell r="F1687" t="str">
            <v>BANCO POPULAR S.A.</v>
          </cell>
          <cell r="G1687" t="str">
            <v>AHORROS</v>
          </cell>
        </row>
        <row r="1688">
          <cell r="A1688">
            <v>39057679</v>
          </cell>
          <cell r="B1688" t="str">
            <v>BARROS PEREZ ROSILIN</v>
          </cell>
          <cell r="C1688" t="str">
            <v>Zona Bananera (Mag)</v>
          </cell>
          <cell r="D1688">
            <v>400151775</v>
          </cell>
          <cell r="E1688" t="str">
            <v>Santa Marta (Mag)</v>
          </cell>
          <cell r="F1688" t="str">
            <v>BANCO POPULAR S.A.</v>
          </cell>
          <cell r="G1688" t="str">
            <v>AHORROS</v>
          </cell>
        </row>
        <row r="1689">
          <cell r="A1689">
            <v>39058406</v>
          </cell>
          <cell r="B1689" t="str">
            <v>MELENDEZ NAVARRO MARIA DEL CARMEN</v>
          </cell>
          <cell r="C1689" t="str">
            <v>Zona Bananera (Mag)</v>
          </cell>
          <cell r="D1689">
            <v>230400216735</v>
          </cell>
          <cell r="E1689" t="str">
            <v>Santa Marta (Mag)</v>
          </cell>
          <cell r="F1689" t="str">
            <v>BANCO POPULAR S.A.</v>
          </cell>
          <cell r="G1689" t="str">
            <v>AHORROS</v>
          </cell>
        </row>
        <row r="1690">
          <cell r="A1690">
            <v>39058720</v>
          </cell>
          <cell r="B1690" t="str">
            <v>MORENO RAMIREZ ELUBERLITH MARIA</v>
          </cell>
          <cell r="C1690" t="str">
            <v>Zona Bananera (Mag)</v>
          </cell>
          <cell r="D1690">
            <v>230400236253</v>
          </cell>
          <cell r="E1690" t="str">
            <v>Santa Marta (Mag)</v>
          </cell>
          <cell r="F1690" t="str">
            <v>BANCO POPULAR S.A.</v>
          </cell>
          <cell r="G1690" t="str">
            <v>AHORROS</v>
          </cell>
        </row>
        <row r="1691">
          <cell r="A1691">
            <v>39059705</v>
          </cell>
          <cell r="B1691" t="str">
            <v>PEREZ RINCON DALIA ROSA</v>
          </cell>
          <cell r="C1691" t="str">
            <v>Santa Ana (Mag)</v>
          </cell>
          <cell r="D1691">
            <v>400233078</v>
          </cell>
          <cell r="E1691" t="str">
            <v>Santa Marta (Mag)</v>
          </cell>
          <cell r="F1691" t="str">
            <v>BANCO POPULAR S.A.</v>
          </cell>
          <cell r="G1691" t="str">
            <v>AHORROS</v>
          </cell>
        </row>
        <row r="1692">
          <cell r="A1692">
            <v>39068404</v>
          </cell>
          <cell r="B1692" t="str">
            <v>ORTIZ RADA MARCIANA</v>
          </cell>
          <cell r="C1692" t="str">
            <v>Piji#O Del Carmen (Mag)</v>
          </cell>
          <cell r="D1692">
            <v>240099606</v>
          </cell>
          <cell r="E1692" t="str">
            <v>Santa Marta (Mag)</v>
          </cell>
          <cell r="F1692" t="str">
            <v>BANCO POPULAR S.A.</v>
          </cell>
          <cell r="G1692" t="str">
            <v>AHORROS</v>
          </cell>
        </row>
        <row r="1693">
          <cell r="A1693">
            <v>39069509</v>
          </cell>
          <cell r="B1693" t="str">
            <v>CALVO BARROS MARIA DE JESUS</v>
          </cell>
          <cell r="C1693" t="str">
            <v>Piji#O Del Carmen (Mag)</v>
          </cell>
          <cell r="D1693">
            <v>240099473</v>
          </cell>
          <cell r="E1693" t="str">
            <v>Santa Marta (Mag)</v>
          </cell>
          <cell r="F1693" t="str">
            <v>BANCO POPULAR S.A.</v>
          </cell>
          <cell r="G1693" t="str">
            <v>AHORROS</v>
          </cell>
        </row>
        <row r="1694">
          <cell r="A1694">
            <v>39070284</v>
          </cell>
          <cell r="B1694" t="str">
            <v>MEZA CASTILLO IRIS DELCARMEN</v>
          </cell>
          <cell r="C1694" t="str">
            <v>Piji#O Del Carmen (Mag)</v>
          </cell>
          <cell r="D1694">
            <v>240108985</v>
          </cell>
          <cell r="E1694" t="str">
            <v>Piji#O Del Carmen (Mag)</v>
          </cell>
          <cell r="F1694" t="str">
            <v>BANCO POPULAR S.A.</v>
          </cell>
          <cell r="G1694" t="str">
            <v>AHORROS</v>
          </cell>
        </row>
        <row r="1695">
          <cell r="A1695">
            <v>39070626</v>
          </cell>
          <cell r="B1695" t="str">
            <v>ANDRADE TOBIAS KATY DEL PILAR</v>
          </cell>
          <cell r="C1695" t="str">
            <v>Santa Ana (Mag)</v>
          </cell>
          <cell r="D1695">
            <v>400170015</v>
          </cell>
          <cell r="E1695" t="str">
            <v>Santa Marta (Mag)</v>
          </cell>
          <cell r="F1695" t="str">
            <v>BANCO POPULAR S.A.</v>
          </cell>
          <cell r="G1695" t="str">
            <v>AHORROS</v>
          </cell>
        </row>
        <row r="1696">
          <cell r="A1696">
            <v>39087884</v>
          </cell>
          <cell r="B1696" t="str">
            <v>SALCEDO PALACIN NELSY ESPERANZA</v>
          </cell>
          <cell r="C1696" t="str">
            <v>Salamina (Mag)</v>
          </cell>
          <cell r="D1696">
            <v>221050438</v>
          </cell>
          <cell r="E1696" t="str">
            <v>Santa Marta (Mag)</v>
          </cell>
          <cell r="F1696" t="str">
            <v>BANCO POPULAR S.A.</v>
          </cell>
          <cell r="G1696" t="str">
            <v>AHORROS</v>
          </cell>
        </row>
        <row r="1697">
          <cell r="A1697">
            <v>39088867</v>
          </cell>
          <cell r="B1697" t="str">
            <v>BORRERO GUTIERREZ BELIA ISABEL</v>
          </cell>
          <cell r="C1697" t="str">
            <v>Pedraza (Mag)</v>
          </cell>
          <cell r="D1697">
            <v>220604805</v>
          </cell>
          <cell r="E1697" t="str">
            <v>Santa Marta (Mag)</v>
          </cell>
          <cell r="F1697" t="str">
            <v>BANCO POPULAR S.A.</v>
          </cell>
          <cell r="G1697" t="str">
            <v>AHORROS</v>
          </cell>
        </row>
        <row r="1698">
          <cell r="A1698">
            <v>39090045</v>
          </cell>
          <cell r="B1698" t="str">
            <v>PEÑALOZA ROYERO NIBIA DEL SOCORRO</v>
          </cell>
          <cell r="C1698" t="str">
            <v>Santa Bárbara De Pinto (Mag)</v>
          </cell>
          <cell r="D1698">
            <v>240099259</v>
          </cell>
          <cell r="E1698" t="str">
            <v>Santa Marta (Mag)</v>
          </cell>
          <cell r="F1698" t="str">
            <v>BANCO POPULAR S.A.</v>
          </cell>
          <cell r="G1698" t="str">
            <v>AHORROS</v>
          </cell>
        </row>
        <row r="1699">
          <cell r="A1699">
            <v>39091433</v>
          </cell>
          <cell r="B1699" t="str">
            <v>SANEZ CAMPO ISABEL MARIA</v>
          </cell>
          <cell r="C1699" t="str">
            <v>Santa Bárbara De Pinto (Mag)</v>
          </cell>
          <cell r="D1699">
            <v>240106930</v>
          </cell>
          <cell r="E1699" t="str">
            <v>Santa Marta (Mag)</v>
          </cell>
          <cell r="F1699" t="str">
            <v>BANCO POPULAR S.A.</v>
          </cell>
          <cell r="G1699" t="str">
            <v>AHORROS</v>
          </cell>
        </row>
        <row r="1700">
          <cell r="A1700">
            <v>39101215</v>
          </cell>
          <cell r="B1700" t="str">
            <v>RIQUETT CASTRO CARMEN REGINA</v>
          </cell>
          <cell r="C1700" t="str">
            <v>Nueva Granada (Mag)</v>
          </cell>
          <cell r="D1700">
            <v>400210811</v>
          </cell>
          <cell r="E1700" t="str">
            <v>Santa Marta (Mag)</v>
          </cell>
          <cell r="F1700" t="str">
            <v>BANCO POPULAR S.A.</v>
          </cell>
          <cell r="G1700" t="str">
            <v>AHORROS</v>
          </cell>
        </row>
        <row r="1701">
          <cell r="A1701">
            <v>39105073</v>
          </cell>
          <cell r="B1701" t="str">
            <v>FERNANDEZ ALFARO BENILDA ROSA</v>
          </cell>
          <cell r="C1701" t="str">
            <v>Santa Bárbara De Pinto (Mag)</v>
          </cell>
          <cell r="D1701">
            <v>240760538</v>
          </cell>
          <cell r="E1701" t="str">
            <v>Santa Marta (Mag)</v>
          </cell>
          <cell r="F1701" t="str">
            <v>BANCO POPULAR S.A.</v>
          </cell>
          <cell r="G1701" t="str">
            <v>AHORROS</v>
          </cell>
        </row>
        <row r="1702">
          <cell r="A1702">
            <v>39105075</v>
          </cell>
          <cell r="B1702" t="str">
            <v>RAMIREZ GARCIA ESMERALDA BELISA</v>
          </cell>
          <cell r="C1702" t="str">
            <v>Santa Bárbara De Pinto (Mag)</v>
          </cell>
          <cell r="D1702">
            <v>240101048</v>
          </cell>
          <cell r="E1702" t="str">
            <v>Santa Marta (Mag)</v>
          </cell>
          <cell r="F1702" t="str">
            <v>BANCO POPULAR S.A.</v>
          </cell>
          <cell r="G1702" t="str">
            <v>AHORROS</v>
          </cell>
        </row>
        <row r="1703">
          <cell r="A1703">
            <v>39141416</v>
          </cell>
          <cell r="B1703" t="str">
            <v>MARTINEZ TOVAR YANELY ANGELICA</v>
          </cell>
          <cell r="C1703" t="str">
            <v>Algarrobo (Mag)</v>
          </cell>
          <cell r="D1703">
            <v>230400338349</v>
          </cell>
          <cell r="E1703" t="str">
            <v>Santa Marta (Mag)</v>
          </cell>
          <cell r="F1703" t="str">
            <v>BANCO POPULAR S.A.</v>
          </cell>
          <cell r="G1703" t="str">
            <v>AHORROS</v>
          </cell>
        </row>
        <row r="1704">
          <cell r="A1704">
            <v>39150506</v>
          </cell>
          <cell r="B1704" t="str">
            <v>FAJARDO OSPINO GLADYS ELENA</v>
          </cell>
          <cell r="C1704" t="str">
            <v>San Sebastian De Buenavista (M</v>
          </cell>
          <cell r="D1704">
            <v>230305020760</v>
          </cell>
          <cell r="E1704" t="str">
            <v>Santa Marta (Mag)</v>
          </cell>
          <cell r="F1704" t="str">
            <v>BANCO POPULAR S.A.</v>
          </cell>
          <cell r="G1704" t="str">
            <v>AHORROS</v>
          </cell>
        </row>
        <row r="1705">
          <cell r="A1705">
            <v>39684771</v>
          </cell>
          <cell r="B1705" t="str">
            <v>BELTRAN LADINO GILMA CLEMENCIA</v>
          </cell>
          <cell r="C1705" t="str">
            <v>Santa Ana (Mag)</v>
          </cell>
          <cell r="D1705">
            <v>240120576</v>
          </cell>
          <cell r="E1705" t="str">
            <v>Santa Ana (Mag)</v>
          </cell>
          <cell r="F1705" t="str">
            <v>BANCO POPULAR S.A.</v>
          </cell>
          <cell r="G1705" t="str">
            <v>AHORROS</v>
          </cell>
        </row>
        <row r="1706">
          <cell r="A1706">
            <v>39738626</v>
          </cell>
          <cell r="B1706" t="str">
            <v>CASTRO PADILLA YAMILE MARIA</v>
          </cell>
          <cell r="C1706" t="str">
            <v>Zona Bananera (Mag)</v>
          </cell>
          <cell r="D1706">
            <v>230400048864</v>
          </cell>
          <cell r="E1706" t="str">
            <v>Santa Marta (Mag)</v>
          </cell>
          <cell r="F1706" t="str">
            <v>BANCO POPULAR S.A.</v>
          </cell>
          <cell r="G1706" t="str">
            <v>AHORROS</v>
          </cell>
        </row>
        <row r="1707">
          <cell r="A1707">
            <v>40924051</v>
          </cell>
          <cell r="B1707" t="str">
            <v>PADILLA HERNANDEZ LUZ STELLA</v>
          </cell>
          <cell r="C1707" t="str">
            <v>Santa Ana (Mag)</v>
          </cell>
          <cell r="D1707">
            <v>210240106351</v>
          </cell>
          <cell r="E1707" t="str">
            <v>Santa Marta (Mag)</v>
          </cell>
          <cell r="F1707" t="str">
            <v>BANCO POPULAR S.A.</v>
          </cell>
          <cell r="G1707" t="str">
            <v>AHORROS</v>
          </cell>
        </row>
        <row r="1708">
          <cell r="A1708">
            <v>40925596</v>
          </cell>
          <cell r="B1708" t="str">
            <v>DAVILA ROCHA GRISELDA</v>
          </cell>
          <cell r="C1708" t="str">
            <v>Piji#O Del Carmen (Mag)</v>
          </cell>
          <cell r="D1708">
            <v>240104307</v>
          </cell>
          <cell r="E1708" t="str">
            <v>Santa Marta (Mag)</v>
          </cell>
          <cell r="F1708" t="str">
            <v>BANCO POPULAR S.A.</v>
          </cell>
          <cell r="G1708" t="str">
            <v>AHORROS</v>
          </cell>
        </row>
        <row r="1709">
          <cell r="A1709">
            <v>40927852</v>
          </cell>
          <cell r="B1709" t="str">
            <v>MACHADO MARTINEZ MARIA JUSTINA</v>
          </cell>
          <cell r="C1709" t="str">
            <v>Piji#O Del Carmen (Mag)</v>
          </cell>
          <cell r="D1709">
            <v>240106047</v>
          </cell>
          <cell r="E1709" t="str">
            <v>Santa Marta (Mag)</v>
          </cell>
          <cell r="F1709" t="str">
            <v>BANCO POPULAR S.A.</v>
          </cell>
          <cell r="G1709" t="str">
            <v>AHORROS</v>
          </cell>
        </row>
        <row r="1710">
          <cell r="A1710">
            <v>41563620</v>
          </cell>
          <cell r="B1710" t="str">
            <v>JIMENEZ CAMMERER ELOISA</v>
          </cell>
          <cell r="C1710" t="str">
            <v>Santa Ana (Mag)</v>
          </cell>
          <cell r="D1710">
            <v>240096826</v>
          </cell>
          <cell r="E1710" t="str">
            <v>Santa Marta (Mag)</v>
          </cell>
          <cell r="F1710" t="str">
            <v>BANCO POPULAR S.A.</v>
          </cell>
          <cell r="G1710" t="str">
            <v>AHORROS</v>
          </cell>
        </row>
        <row r="1711">
          <cell r="A1711">
            <v>41661601</v>
          </cell>
          <cell r="B1711" t="str">
            <v>DEL CASTILLO MARRIAGA MARIA AUXILIADORA</v>
          </cell>
          <cell r="C1711" t="str">
            <v>Santa Bárbara De Pinto (Mag)</v>
          </cell>
          <cell r="D1711">
            <v>240099150</v>
          </cell>
          <cell r="E1711" t="str">
            <v>Santa Marta (Mag)</v>
          </cell>
          <cell r="F1711" t="str">
            <v>BANCO POPULAR S.A.</v>
          </cell>
          <cell r="G1711" t="str">
            <v>AHORROS</v>
          </cell>
        </row>
        <row r="1712">
          <cell r="A1712">
            <v>42494217</v>
          </cell>
          <cell r="B1712" t="str">
            <v>FAJARDO YEPEZ AVELINA</v>
          </cell>
          <cell r="C1712" t="str">
            <v>Pedraza (Mag)</v>
          </cell>
          <cell r="D1712">
            <v>300128428</v>
          </cell>
          <cell r="E1712" t="str">
            <v>Santa Marta (Mag)</v>
          </cell>
          <cell r="F1712" t="str">
            <v>BANCO POPULAR S.A.</v>
          </cell>
          <cell r="G1712" t="str">
            <v>AHORROS</v>
          </cell>
        </row>
        <row r="1713">
          <cell r="A1713">
            <v>43184211</v>
          </cell>
          <cell r="B1713" t="str">
            <v>BORJA PEREZ MARGARITA MARIA</v>
          </cell>
          <cell r="C1713" t="str">
            <v>Pivijay (Mag)</v>
          </cell>
          <cell r="D1713">
            <v>230400338604</v>
          </cell>
          <cell r="E1713" t="str">
            <v>Santa Marta (Mag)</v>
          </cell>
          <cell r="F1713" t="str">
            <v>BANCO POPULAR S.A.</v>
          </cell>
          <cell r="G1713" t="str">
            <v>AHORROS</v>
          </cell>
        </row>
        <row r="1714">
          <cell r="A1714">
            <v>43596174</v>
          </cell>
          <cell r="B1714" t="str">
            <v>VERBEL CERA KATIA MARINA</v>
          </cell>
          <cell r="C1714" t="str">
            <v>Piji#O Del Carmen (Mag)</v>
          </cell>
          <cell r="D1714">
            <v>240104745</v>
          </cell>
          <cell r="E1714" t="str">
            <v>Santa Marta (Mag)</v>
          </cell>
          <cell r="F1714" t="str">
            <v>BANCO POPULAR S.A.</v>
          </cell>
          <cell r="G1714" t="str">
            <v>AHORROS</v>
          </cell>
        </row>
        <row r="1715">
          <cell r="A1715">
            <v>44150807</v>
          </cell>
          <cell r="B1715" t="str">
            <v>RAMIREZ DE LA CRUZ EIMYSS JOHANA</v>
          </cell>
          <cell r="C1715" t="str">
            <v>Sitionuevo (Mag)</v>
          </cell>
          <cell r="D1715">
            <v>230682141023</v>
          </cell>
          <cell r="E1715" t="str">
            <v>Santa Marta (Mag)</v>
          </cell>
          <cell r="F1715" t="str">
            <v>BANCO POPULAR S.A.</v>
          </cell>
          <cell r="G1715" t="str">
            <v>AHORROS</v>
          </cell>
        </row>
        <row r="1716">
          <cell r="A1716">
            <v>44205683</v>
          </cell>
          <cell r="B1716" t="str">
            <v>CABALLERO CABALLERO MARIA DEL PILAR</v>
          </cell>
          <cell r="C1716" t="str">
            <v>Nueva Granada (Mag)</v>
          </cell>
          <cell r="D1716">
            <v>681125555</v>
          </cell>
          <cell r="E1716" t="str">
            <v>Santa Marta (Mag)</v>
          </cell>
          <cell r="F1716" t="str">
            <v>BANCO POPULAR S.A.</v>
          </cell>
          <cell r="G1716" t="str">
            <v>AHORROS</v>
          </cell>
        </row>
        <row r="1717">
          <cell r="A1717">
            <v>45443172</v>
          </cell>
          <cell r="B1717" t="str">
            <v>ROJAS MORALES DEISY ANTONI</v>
          </cell>
          <cell r="C1717" t="str">
            <v>San Sebastian De Buenavista (M</v>
          </cell>
          <cell r="D1717">
            <v>240167783</v>
          </cell>
          <cell r="E1717" t="str">
            <v>Santa Marta (Mag)</v>
          </cell>
          <cell r="F1717" t="str">
            <v>BANCO POPULAR S.A.</v>
          </cell>
          <cell r="G1717" t="str">
            <v>AHORROS</v>
          </cell>
        </row>
        <row r="1718">
          <cell r="A1718">
            <v>45457585</v>
          </cell>
          <cell r="B1718" t="str">
            <v>SEQUEA MORALES ESTHER</v>
          </cell>
          <cell r="C1718" t="str">
            <v>Piji#O Del Carmen (Mag)</v>
          </cell>
          <cell r="D1718">
            <v>240094227</v>
          </cell>
          <cell r="E1718" t="str">
            <v>Mompos (Bol)</v>
          </cell>
          <cell r="F1718" t="str">
            <v>BANCO POPULAR S.A.</v>
          </cell>
          <cell r="G1718" t="str">
            <v>AHORROS</v>
          </cell>
        </row>
        <row r="1719">
          <cell r="A1719">
            <v>45497829</v>
          </cell>
          <cell r="B1719" t="str">
            <v>OROZCO OSPINO CARMEN LUZ</v>
          </cell>
          <cell r="C1719" t="str">
            <v>Zapayán (Mag)</v>
          </cell>
          <cell r="D1719">
            <v>220624324</v>
          </cell>
          <cell r="E1719" t="str">
            <v>Santa Marta (Mag)</v>
          </cell>
          <cell r="F1719" t="str">
            <v>BANCO POPULAR S.A.</v>
          </cell>
          <cell r="G1719" t="str">
            <v>AHORROS</v>
          </cell>
        </row>
        <row r="1720">
          <cell r="A1720">
            <v>49595450</v>
          </cell>
          <cell r="B1720" t="str">
            <v>SORACA MEJIA DINA LUZ</v>
          </cell>
          <cell r="C1720" t="str">
            <v>Piji#O Del Carmen (Mag)</v>
          </cell>
          <cell r="D1720">
            <v>240108704</v>
          </cell>
          <cell r="E1720" t="str">
            <v>Santa Marta (Mag)</v>
          </cell>
          <cell r="F1720" t="str">
            <v>BANCO POPULAR S.A.</v>
          </cell>
          <cell r="G1720" t="str">
            <v>AHORROS</v>
          </cell>
        </row>
        <row r="1721">
          <cell r="A1721">
            <v>49686799</v>
          </cell>
          <cell r="B1721" t="str">
            <v>MELO BELTRAN CLELIA</v>
          </cell>
          <cell r="C1721" t="str">
            <v>San Sebastian De Buenavista (M</v>
          </cell>
          <cell r="D1721">
            <v>240105494</v>
          </cell>
          <cell r="E1721" t="str">
            <v>Santa Marta (Mag)</v>
          </cell>
          <cell r="F1721" t="str">
            <v>BANCO POPULAR S.A.</v>
          </cell>
          <cell r="G1721" t="str">
            <v>AHORROS</v>
          </cell>
        </row>
        <row r="1722">
          <cell r="A1722">
            <v>49695702</v>
          </cell>
          <cell r="B1722" t="str">
            <v>ROMERO IBARRA NELLY MERCEDES</v>
          </cell>
          <cell r="C1722" t="str">
            <v>Santa Bárbara De Pinto (Mag)</v>
          </cell>
          <cell r="D1722">
            <v>240110916</v>
          </cell>
          <cell r="E1722" t="str">
            <v>Santa Bárbara De Pinto (Mag)</v>
          </cell>
          <cell r="F1722" t="str">
            <v>BANCO POPULAR S.A.</v>
          </cell>
          <cell r="G1722" t="str">
            <v>AHORROS</v>
          </cell>
        </row>
        <row r="1723">
          <cell r="A1723">
            <v>49738376</v>
          </cell>
          <cell r="B1723" t="str">
            <v>GONZALEZ MONTOYA GLORIA ISABEL</v>
          </cell>
          <cell r="C1723" t="str">
            <v>Santa Ana (Mag)</v>
          </cell>
          <cell r="D1723">
            <v>240097675</v>
          </cell>
          <cell r="E1723" t="str">
            <v>Santa Marta (Mag)</v>
          </cell>
          <cell r="F1723" t="str">
            <v>BANCO POPULAR S.A.</v>
          </cell>
          <cell r="G1723" t="str">
            <v>AHORROS</v>
          </cell>
        </row>
        <row r="1724">
          <cell r="A1724">
            <v>49746077</v>
          </cell>
          <cell r="B1724" t="str">
            <v>NUÑEZ VALET OMAIRA ESTHER</v>
          </cell>
          <cell r="C1724" t="str">
            <v>Piji#O Del Carmen (Mag)</v>
          </cell>
          <cell r="D1724">
            <v>240099515</v>
          </cell>
          <cell r="E1724" t="str">
            <v>Santa Marta (Mag)</v>
          </cell>
          <cell r="F1724" t="str">
            <v>BANCO POPULAR S.A.</v>
          </cell>
          <cell r="G1724" t="str">
            <v>AHORROS</v>
          </cell>
        </row>
        <row r="1725">
          <cell r="A1725">
            <v>49761369</v>
          </cell>
          <cell r="B1725" t="str">
            <v>DIAZ LEMUS ALBA MARIA</v>
          </cell>
          <cell r="C1725" t="str">
            <v>Piji#O Del Carmen (Mag)</v>
          </cell>
          <cell r="D1725">
            <v>240099580</v>
          </cell>
          <cell r="E1725" t="str">
            <v>Santa Marta (Mag)</v>
          </cell>
          <cell r="F1725" t="str">
            <v>BANCO POPULAR S.A.</v>
          </cell>
          <cell r="G1725" t="str">
            <v>AHORROS</v>
          </cell>
        </row>
        <row r="1726">
          <cell r="A1726">
            <v>49762049</v>
          </cell>
          <cell r="B1726" t="str">
            <v>BARRIOS DIAZ IRIS MARIA</v>
          </cell>
          <cell r="C1726" t="str">
            <v>Piji#O Del Carmen (Mag)</v>
          </cell>
          <cell r="D1726">
            <v>240100735</v>
          </cell>
          <cell r="E1726" t="str">
            <v>Santa Marta (Mag)</v>
          </cell>
          <cell r="F1726" t="str">
            <v>BANCO POPULAR S.A.</v>
          </cell>
          <cell r="G1726" t="str">
            <v>AHORROS</v>
          </cell>
        </row>
        <row r="1727">
          <cell r="A1727">
            <v>49764028</v>
          </cell>
          <cell r="B1727" t="str">
            <v>AREVALO FONSECA BERTHA</v>
          </cell>
          <cell r="C1727" t="str">
            <v>San Zenon (Mag)</v>
          </cell>
          <cell r="D1727">
            <v>300312352</v>
          </cell>
          <cell r="E1727" t="str">
            <v>Santa Marta (Mag)</v>
          </cell>
          <cell r="F1727" t="str">
            <v>BANCO POPULAR S.A.</v>
          </cell>
          <cell r="G1727" t="str">
            <v>AHORROS</v>
          </cell>
        </row>
        <row r="1728">
          <cell r="A1728">
            <v>49767213</v>
          </cell>
          <cell r="B1728" t="str">
            <v>CALLE RANGEL EMINA</v>
          </cell>
          <cell r="C1728" t="str">
            <v>Piji#O Del Carmen (Mag)</v>
          </cell>
          <cell r="D1728">
            <v>210300073525</v>
          </cell>
          <cell r="E1728" t="str">
            <v>Santa Marta (Mag)</v>
          </cell>
          <cell r="F1728" t="str">
            <v>BANCO POPULAR S.A.</v>
          </cell>
          <cell r="G1728" t="str">
            <v>AHORROS</v>
          </cell>
        </row>
        <row r="1729">
          <cell r="A1729">
            <v>49772107</v>
          </cell>
          <cell r="B1729" t="str">
            <v>GUTIERREZ ALVAREZ BERENA MARIA</v>
          </cell>
          <cell r="C1729" t="str">
            <v>Santa Ana (Mag)</v>
          </cell>
          <cell r="D1729">
            <v>240106450</v>
          </cell>
          <cell r="E1729" t="str">
            <v>Santa Marta (Mag)</v>
          </cell>
          <cell r="F1729" t="str">
            <v>BANCO POPULAR S.A.</v>
          </cell>
          <cell r="G1729" t="str">
            <v>AHORROS</v>
          </cell>
        </row>
        <row r="1730">
          <cell r="A1730">
            <v>49772675</v>
          </cell>
          <cell r="B1730" t="str">
            <v>ROMERO IBARRA MERLIS CRISTINA</v>
          </cell>
          <cell r="C1730" t="str">
            <v>Santa Bárbara De Pinto (Mag)</v>
          </cell>
          <cell r="D1730">
            <v>240755207</v>
          </cell>
          <cell r="E1730" t="str">
            <v>Santa Marta (Mag)</v>
          </cell>
          <cell r="F1730" t="str">
            <v>BANCO POPULAR S.A.</v>
          </cell>
          <cell r="G1730" t="str">
            <v>AHORROS</v>
          </cell>
        </row>
        <row r="1731">
          <cell r="A1731">
            <v>49773884</v>
          </cell>
          <cell r="B1731" t="str">
            <v>FLORES ZAMBRANO MAGALIS</v>
          </cell>
          <cell r="C1731" t="str">
            <v>San Sebastian De Buenavista (M</v>
          </cell>
          <cell r="D1731">
            <v>240096859</v>
          </cell>
          <cell r="E1731" t="str">
            <v>Mompos (Bol)</v>
          </cell>
          <cell r="F1731" t="str">
            <v>BANCO POPULAR S.A.</v>
          </cell>
          <cell r="G1731" t="str">
            <v>AHORROS</v>
          </cell>
        </row>
        <row r="1732">
          <cell r="A1732">
            <v>49784047</v>
          </cell>
          <cell r="B1732" t="str">
            <v>CAVIEDES MARTINEZ GINA PAOLA</v>
          </cell>
          <cell r="C1732" t="str">
            <v>Zona Bananera (Mag)</v>
          </cell>
          <cell r="D1732">
            <v>400259008</v>
          </cell>
          <cell r="E1732" t="str">
            <v>Santa Marta (Mag)</v>
          </cell>
          <cell r="F1732" t="str">
            <v>BANCO POPULAR S.A.</v>
          </cell>
          <cell r="G1732" t="str">
            <v>AHORROS</v>
          </cell>
        </row>
        <row r="1733">
          <cell r="A1733">
            <v>49786562</v>
          </cell>
          <cell r="B1733" t="str">
            <v>ALONSO ESCOBAR LUZ ADRIANA</v>
          </cell>
          <cell r="C1733" t="str">
            <v>Sabanas De San Angel (Mag)</v>
          </cell>
          <cell r="D1733">
            <v>400279410</v>
          </cell>
          <cell r="E1733" t="str">
            <v>Santa Marta (Mag)</v>
          </cell>
          <cell r="F1733" t="str">
            <v>BANCO POPULAR S.A.</v>
          </cell>
          <cell r="G1733" t="str">
            <v>AHORROS</v>
          </cell>
        </row>
        <row r="1734">
          <cell r="A1734">
            <v>49788351</v>
          </cell>
          <cell r="B1734" t="str">
            <v>CORDOBA SUAREZ GASALIS MARIA</v>
          </cell>
          <cell r="C1734" t="str">
            <v>San Sebastian De Buenavista (M</v>
          </cell>
          <cell r="D1734">
            <v>240108753</v>
          </cell>
          <cell r="E1734" t="str">
            <v>Santa Marta (Mag)</v>
          </cell>
          <cell r="F1734" t="str">
            <v>BANCO POPULAR S.A.</v>
          </cell>
          <cell r="G1734" t="str">
            <v>AHORROS</v>
          </cell>
        </row>
        <row r="1735">
          <cell r="A1735">
            <v>49792406</v>
          </cell>
          <cell r="B1735" t="str">
            <v>ZULETA PALMERA MAIRA IBETH</v>
          </cell>
          <cell r="C1735" t="str">
            <v>Zapayán (Mag)</v>
          </cell>
          <cell r="D1735">
            <v>400151718</v>
          </cell>
          <cell r="E1735" t="str">
            <v>Santa Marta (Mag)</v>
          </cell>
          <cell r="F1735" t="str">
            <v>BANCO POPULAR S.A.</v>
          </cell>
          <cell r="G1735" t="str">
            <v>AHORROS</v>
          </cell>
        </row>
        <row r="1736">
          <cell r="A1736">
            <v>52072156</v>
          </cell>
          <cell r="B1736" t="str">
            <v>LOPEZ PEREZ ELEANA</v>
          </cell>
          <cell r="C1736" t="str">
            <v>Santa Ana (Mag)</v>
          </cell>
          <cell r="D1736">
            <v>240104463</v>
          </cell>
          <cell r="E1736" t="str">
            <v>Santa Marta (Mag)</v>
          </cell>
          <cell r="F1736" t="str">
            <v>BANCO POPULAR S.A.</v>
          </cell>
          <cell r="G1736" t="str">
            <v>AHORROS</v>
          </cell>
        </row>
        <row r="1737">
          <cell r="A1737">
            <v>55245813</v>
          </cell>
          <cell r="B1737" t="str">
            <v>ROENES ROMERO MILENA PATRICIA</v>
          </cell>
          <cell r="C1737" t="str">
            <v>Sitionuevo (Mag)</v>
          </cell>
          <cell r="D1737">
            <v>220180541</v>
          </cell>
          <cell r="E1737" t="str">
            <v>Santa Marta (Mag)</v>
          </cell>
          <cell r="F1737" t="str">
            <v>BANCO POPULAR S.A.</v>
          </cell>
          <cell r="G1737" t="str">
            <v>AHORROS</v>
          </cell>
        </row>
        <row r="1738">
          <cell r="A1738">
            <v>56054809</v>
          </cell>
          <cell r="B1738" t="str">
            <v>TOLEDO DURAN YAJAYRA ESTHER</v>
          </cell>
          <cell r="C1738" t="str">
            <v>San Zenon (Mag)</v>
          </cell>
          <cell r="D1738">
            <v>240097964</v>
          </cell>
          <cell r="E1738" t="str">
            <v>San Zenon (Mag)</v>
          </cell>
          <cell r="F1738" t="str">
            <v>BANCO POPULAR S.A.</v>
          </cell>
          <cell r="G1738" t="str">
            <v>AHORROS</v>
          </cell>
        </row>
        <row r="1739">
          <cell r="A1739">
            <v>56097149</v>
          </cell>
          <cell r="B1739" t="str">
            <v>VEGA VEGA MARTHA CECILIA</v>
          </cell>
          <cell r="C1739" t="str">
            <v>Sitionuevo (Mag)</v>
          </cell>
          <cell r="D1739">
            <v>221001563</v>
          </cell>
          <cell r="E1739" t="str">
            <v>Sitionuevo (Mag)</v>
          </cell>
          <cell r="F1739" t="str">
            <v>BANCO POPULAR S.A.</v>
          </cell>
          <cell r="G1739" t="str">
            <v>AHORROS</v>
          </cell>
        </row>
        <row r="1740">
          <cell r="A1740">
            <v>57060051</v>
          </cell>
          <cell r="B1740" t="str">
            <v>ORTIZ GONZALEZ LOURDES</v>
          </cell>
          <cell r="C1740" t="str">
            <v>San Zenon (Mag)</v>
          </cell>
          <cell r="D1740">
            <v>240095828</v>
          </cell>
          <cell r="E1740" t="str">
            <v>Santa Marta (Mag)</v>
          </cell>
          <cell r="F1740" t="str">
            <v>BANCO POPULAR S.A.</v>
          </cell>
          <cell r="G1740" t="str">
            <v>AHORROS</v>
          </cell>
        </row>
        <row r="1741">
          <cell r="A1741">
            <v>57115900</v>
          </cell>
          <cell r="B1741" t="str">
            <v>CABRERA MEJIA ISABEL MARIA</v>
          </cell>
          <cell r="C1741" t="str">
            <v>Sitionuevo (Mag)</v>
          </cell>
          <cell r="D1741">
            <v>220606917</v>
          </cell>
          <cell r="E1741" t="str">
            <v>Santa Marta (Mag)</v>
          </cell>
          <cell r="F1741" t="str">
            <v>BANCO POPULAR S.A.</v>
          </cell>
          <cell r="G1741" t="str">
            <v>AHORROS</v>
          </cell>
        </row>
        <row r="1742">
          <cell r="A1742">
            <v>57116089</v>
          </cell>
          <cell r="B1742" t="str">
            <v>YASNAYA MARINA ANAYA ALEMAN</v>
          </cell>
          <cell r="C1742" t="str">
            <v>Tenerife (Mag)</v>
          </cell>
          <cell r="D1742">
            <v>400210829</v>
          </cell>
          <cell r="E1742" t="str">
            <v>Santa Marta (Mag)</v>
          </cell>
          <cell r="F1742" t="str">
            <v>BANCO POPULAR S.A.</v>
          </cell>
          <cell r="G1742" t="str">
            <v>AHORROS</v>
          </cell>
        </row>
        <row r="1743">
          <cell r="A1743">
            <v>57170372</v>
          </cell>
          <cell r="B1743" t="str">
            <v>BERDUGO AYOLA MARYORIS</v>
          </cell>
          <cell r="C1743" t="str">
            <v>Santa Ana (Mag)</v>
          </cell>
          <cell r="D1743">
            <v>400233136</v>
          </cell>
          <cell r="E1743" t="str">
            <v>Santa Marta (Mag)</v>
          </cell>
          <cell r="F1743" t="str">
            <v>BANCO POPULAR S.A.</v>
          </cell>
          <cell r="G1743" t="str">
            <v>AHORROS</v>
          </cell>
        </row>
        <row r="1744">
          <cell r="A1744">
            <v>57170850</v>
          </cell>
          <cell r="B1744" t="str">
            <v>BERDUGO ORTEGA CARMEN ELENA</v>
          </cell>
          <cell r="C1744" t="str">
            <v>Zona Bananera (Mag)</v>
          </cell>
          <cell r="D1744">
            <v>230400278552</v>
          </cell>
          <cell r="E1744" t="str">
            <v>Santa Marta (Mag)</v>
          </cell>
          <cell r="F1744" t="str">
            <v>BANCO POPULAR S.A.</v>
          </cell>
          <cell r="G1744" t="str">
            <v>AHORROS</v>
          </cell>
        </row>
        <row r="1745">
          <cell r="A1745">
            <v>57270088</v>
          </cell>
          <cell r="B1745" t="str">
            <v>CHIQUILLO MANOTAS DELFINA ROSA</v>
          </cell>
          <cell r="C1745" t="str">
            <v>Algarrobo (Mag)</v>
          </cell>
          <cell r="D1745">
            <v>400206157</v>
          </cell>
          <cell r="E1745" t="str">
            <v>Santa Marta (Mag)</v>
          </cell>
          <cell r="F1745" t="str">
            <v>BANCO POPULAR S.A.</v>
          </cell>
          <cell r="G1745" t="str">
            <v>AHORROS</v>
          </cell>
        </row>
        <row r="1746">
          <cell r="A1746">
            <v>57292256</v>
          </cell>
          <cell r="B1746" t="str">
            <v>PATERNINA OSPINO LIZETH PAOLA</v>
          </cell>
          <cell r="C1746" t="str">
            <v>Puebloviejo (Mag)</v>
          </cell>
          <cell r="D1746">
            <v>230400347423</v>
          </cell>
          <cell r="E1746" t="str">
            <v>Santa Marta (Mag)</v>
          </cell>
          <cell r="F1746" t="str">
            <v>BANCO POPULAR S.A.</v>
          </cell>
          <cell r="G1746" t="str">
            <v>AHORROS</v>
          </cell>
        </row>
        <row r="1747">
          <cell r="A1747">
            <v>57294093</v>
          </cell>
          <cell r="B1747" t="str">
            <v>NARVAEZ BOVEA TATIANA ISABEL</v>
          </cell>
          <cell r="C1747" t="str">
            <v>Zona Bananera (Mag)</v>
          </cell>
          <cell r="D1747">
            <v>230400337788</v>
          </cell>
          <cell r="E1747" t="str">
            <v>Santa Marta (Mag)</v>
          </cell>
          <cell r="F1747" t="str">
            <v>BANCO POPULAR S.A.</v>
          </cell>
          <cell r="G1747" t="str">
            <v>AHORROS</v>
          </cell>
        </row>
        <row r="1748">
          <cell r="A1748">
            <v>57294650</v>
          </cell>
          <cell r="B1748" t="str">
            <v>BOCANEGRA OROZCO LAUREN MARGARITA</v>
          </cell>
          <cell r="C1748" t="str">
            <v>El Pi#On (Mag)</v>
          </cell>
          <cell r="D1748">
            <v>400172706</v>
          </cell>
          <cell r="E1748" t="str">
            <v>Santa Marta (Mag)</v>
          </cell>
          <cell r="F1748" t="str">
            <v>BANCO POPULAR S.A.</v>
          </cell>
          <cell r="G1748" t="str">
            <v>AHORROS</v>
          </cell>
        </row>
        <row r="1749">
          <cell r="A1749">
            <v>57296235</v>
          </cell>
          <cell r="B1749" t="str">
            <v>VEGA AGUILAR ANGELA KATERINE</v>
          </cell>
          <cell r="C1749" t="str">
            <v>Piji#O Del Carmen (Mag)</v>
          </cell>
          <cell r="D1749">
            <v>400316550</v>
          </cell>
          <cell r="E1749" t="str">
            <v>Santa Marta (Mag)</v>
          </cell>
          <cell r="F1749" t="str">
            <v>BANCO POPULAR S.A.</v>
          </cell>
          <cell r="G1749" t="str">
            <v>AHORROS</v>
          </cell>
        </row>
        <row r="1750">
          <cell r="A1750">
            <v>57296267</v>
          </cell>
          <cell r="B1750" t="str">
            <v>PINEDA ROJAS KARLA ESMERALDA</v>
          </cell>
          <cell r="C1750" t="str">
            <v>Santa Ana (Mag)</v>
          </cell>
          <cell r="D1750">
            <v>240120527</v>
          </cell>
          <cell r="E1750" t="str">
            <v>Santa Ana (Mag)</v>
          </cell>
          <cell r="F1750" t="str">
            <v>BANCO POPULAR S.A.</v>
          </cell>
          <cell r="G1750" t="str">
            <v>AHORROS</v>
          </cell>
        </row>
        <row r="1751">
          <cell r="A1751">
            <v>57298243</v>
          </cell>
          <cell r="B1751" t="str">
            <v>RODRIGUEZ PEREZ DAMARIS</v>
          </cell>
          <cell r="C1751" t="str">
            <v>Fundacion (Mag)</v>
          </cell>
          <cell r="D1751">
            <v>400154308</v>
          </cell>
          <cell r="E1751" t="str">
            <v>Santa Marta (Mag)</v>
          </cell>
          <cell r="F1751" t="str">
            <v>BANCO POPULAR S.A.</v>
          </cell>
          <cell r="G1751" t="str">
            <v>AHORROS</v>
          </cell>
        </row>
        <row r="1752">
          <cell r="A1752">
            <v>57300142</v>
          </cell>
          <cell r="B1752" t="str">
            <v>DE LA CRUZ ROSAS LESBIA MARGITH</v>
          </cell>
          <cell r="C1752" t="str">
            <v>Sitionuevo (Mag)</v>
          </cell>
          <cell r="D1752">
            <v>220731087</v>
          </cell>
          <cell r="E1752" t="str">
            <v>Santa Marta (Mag)</v>
          </cell>
          <cell r="F1752" t="str">
            <v>BANCO POPULAR S.A.</v>
          </cell>
          <cell r="G1752" t="str">
            <v>AHORROS</v>
          </cell>
        </row>
        <row r="1753">
          <cell r="A1753">
            <v>57300494</v>
          </cell>
          <cell r="B1753" t="str">
            <v>DE LA CRUZ CANTILLO ROSALBA ESTHER</v>
          </cell>
          <cell r="C1753" t="str">
            <v>El Pi#On (Mag)</v>
          </cell>
          <cell r="D1753">
            <v>400147070</v>
          </cell>
          <cell r="E1753" t="str">
            <v>El Pi#On (Mag)</v>
          </cell>
          <cell r="F1753" t="str">
            <v>BANCO POPULAR S.A.</v>
          </cell>
          <cell r="G1753" t="str">
            <v>AHORROS</v>
          </cell>
        </row>
        <row r="1754">
          <cell r="A1754">
            <v>57301299</v>
          </cell>
          <cell r="B1754" t="str">
            <v>MERCADO RUIZ EDILMA JUDITH</v>
          </cell>
          <cell r="C1754" t="str">
            <v>Remolino (Mag)</v>
          </cell>
          <cell r="D1754">
            <v>220604615</v>
          </cell>
          <cell r="E1754" t="str">
            <v>Santa Marta (Mag)</v>
          </cell>
          <cell r="F1754" t="str">
            <v>BANCO POPULAR S.A.</v>
          </cell>
          <cell r="G1754" t="str">
            <v>AHORROS</v>
          </cell>
        </row>
        <row r="1755">
          <cell r="A1755">
            <v>57301522</v>
          </cell>
          <cell r="B1755" t="str">
            <v>RIQUETT ESCORCIA YANETTE CECILIA</v>
          </cell>
          <cell r="C1755" t="str">
            <v>El Pi#On (Mag)</v>
          </cell>
          <cell r="D1755">
            <v>681013959</v>
          </cell>
          <cell r="E1755" t="str">
            <v>Santa Marta (Mag)</v>
          </cell>
          <cell r="F1755" t="str">
            <v>BANCO POPULAR S.A.</v>
          </cell>
          <cell r="G1755" t="str">
            <v>AHORROS</v>
          </cell>
        </row>
        <row r="1756">
          <cell r="A1756">
            <v>57301663</v>
          </cell>
          <cell r="B1756" t="str">
            <v>CABARCAS OROZCO MANUELA ANTONIA</v>
          </cell>
          <cell r="C1756" t="str">
            <v>Pivijay (Mag)</v>
          </cell>
          <cell r="D1756">
            <v>400314530</v>
          </cell>
          <cell r="E1756" t="str">
            <v>Santa Marta (Mag)</v>
          </cell>
          <cell r="F1756" t="str">
            <v>BANCO POPULAR S.A.</v>
          </cell>
          <cell r="G1756" t="str">
            <v>AHORROS</v>
          </cell>
        </row>
        <row r="1757">
          <cell r="A1757">
            <v>57302306</v>
          </cell>
          <cell r="B1757" t="str">
            <v>PERTUZ RAMIREZ ARMINDA ROSA</v>
          </cell>
          <cell r="C1757" t="str">
            <v>Pivijay (Mag)</v>
          </cell>
          <cell r="D1757">
            <v>400155594</v>
          </cell>
          <cell r="E1757" t="str">
            <v>Santa Marta (Mag)</v>
          </cell>
          <cell r="F1757" t="str">
            <v>BANCO POPULAR S.A.</v>
          </cell>
          <cell r="G1757" t="str">
            <v>AHORROS</v>
          </cell>
        </row>
        <row r="1758">
          <cell r="A1758">
            <v>57302381</v>
          </cell>
          <cell r="B1758" t="str">
            <v>BARRANCO OROZCO ALBERTINA DE JESUS</v>
          </cell>
          <cell r="C1758" t="str">
            <v>El Pi#On (Mag)</v>
          </cell>
          <cell r="D1758">
            <v>220040869</v>
          </cell>
          <cell r="E1758" t="str">
            <v>Santa Marta (Mag)</v>
          </cell>
          <cell r="F1758" t="str">
            <v>BANCO POPULAR S.A.</v>
          </cell>
          <cell r="G1758" t="str">
            <v>AHORROS</v>
          </cell>
        </row>
        <row r="1759">
          <cell r="A1759">
            <v>57302539</v>
          </cell>
          <cell r="B1759" t="str">
            <v>PACHECO MANGA NANCY ESTHER</v>
          </cell>
          <cell r="C1759" t="str">
            <v>Sitionuevo (Mag)</v>
          </cell>
          <cell r="D1759">
            <v>220606040</v>
          </cell>
          <cell r="E1759" t="str">
            <v>Santa Marta (Mag)</v>
          </cell>
          <cell r="F1759" t="str">
            <v>BANCO POPULAR S.A.</v>
          </cell>
          <cell r="G1759" t="str">
            <v>AHORROS</v>
          </cell>
        </row>
        <row r="1760">
          <cell r="A1760">
            <v>57302659</v>
          </cell>
          <cell r="B1760" t="str">
            <v>CERVANTES MADRID ADALGY</v>
          </cell>
          <cell r="C1760" t="str">
            <v>Sabanas De San Angel (Mag)</v>
          </cell>
          <cell r="D1760">
            <v>400300166</v>
          </cell>
          <cell r="E1760" t="str">
            <v>Santa Marta (Mag)</v>
          </cell>
          <cell r="F1760" t="str">
            <v>BANCO POPULAR S.A.</v>
          </cell>
          <cell r="G1760" t="str">
            <v>AHORROS</v>
          </cell>
        </row>
        <row r="1761">
          <cell r="A1761">
            <v>57303198</v>
          </cell>
          <cell r="B1761" t="str">
            <v>QUESADA JURE YOLIMA ESTHER</v>
          </cell>
          <cell r="C1761" t="str">
            <v>Pivijay (Mag)</v>
          </cell>
          <cell r="D1761">
            <v>240108993</v>
          </cell>
          <cell r="E1761" t="str">
            <v>Santa Marta (Mag)</v>
          </cell>
          <cell r="F1761" t="str">
            <v>BANCO POPULAR S.A.</v>
          </cell>
          <cell r="G1761" t="str">
            <v>AHORROS</v>
          </cell>
        </row>
        <row r="1762">
          <cell r="A1762">
            <v>57303301</v>
          </cell>
          <cell r="B1762" t="str">
            <v>PERTUZ RIVERA CLAUDIA ANA</v>
          </cell>
          <cell r="C1762" t="str">
            <v>Nueva Granada (Mag)</v>
          </cell>
          <cell r="D1762">
            <v>230400314548</v>
          </cell>
          <cell r="E1762" t="str">
            <v>Santa Marta (Mag)</v>
          </cell>
          <cell r="F1762" t="str">
            <v>BANCO POPULAR S.A.</v>
          </cell>
          <cell r="G1762" t="str">
            <v>AHORROS</v>
          </cell>
        </row>
        <row r="1763">
          <cell r="A1763">
            <v>57303358</v>
          </cell>
          <cell r="B1763" t="str">
            <v>RIQUETT ESCORCIA MARLENE JUDITH</v>
          </cell>
          <cell r="C1763" t="str">
            <v>Sitionuevo (Mag)</v>
          </cell>
          <cell r="D1763">
            <v>220034607</v>
          </cell>
          <cell r="E1763" t="str">
            <v>Santa Marta (Mag)</v>
          </cell>
          <cell r="F1763" t="str">
            <v>BANCO POPULAR S.A.</v>
          </cell>
          <cell r="G1763" t="str">
            <v>AHORROS</v>
          </cell>
        </row>
        <row r="1764">
          <cell r="A1764">
            <v>57303410</v>
          </cell>
          <cell r="B1764" t="str">
            <v>POLO PALACIN ANA ELVIRA</v>
          </cell>
          <cell r="C1764" t="str">
            <v>Zapayán (Mag)</v>
          </cell>
          <cell r="D1764">
            <v>400149977</v>
          </cell>
          <cell r="E1764" t="str">
            <v>Santa Marta (Mag)</v>
          </cell>
          <cell r="F1764" t="str">
            <v>BANCO POPULAR S.A.</v>
          </cell>
          <cell r="G1764" t="str">
            <v>AHORROS</v>
          </cell>
        </row>
        <row r="1765">
          <cell r="A1765">
            <v>57303416</v>
          </cell>
          <cell r="B1765" t="str">
            <v>OROZCO ORTIZ ROSA LUZ</v>
          </cell>
          <cell r="C1765" t="str">
            <v>Zapayán (Mag)</v>
          </cell>
          <cell r="D1765">
            <v>220632277</v>
          </cell>
          <cell r="E1765" t="str">
            <v>Santa Marta (Mag)</v>
          </cell>
          <cell r="F1765" t="str">
            <v>BANCO POPULAR S.A.</v>
          </cell>
          <cell r="G1765" t="str">
            <v>AHORROS</v>
          </cell>
        </row>
        <row r="1766">
          <cell r="A1766">
            <v>57303578</v>
          </cell>
          <cell r="B1766" t="str">
            <v>MARTINEZ DE LA HOZ MILADIS MARIA</v>
          </cell>
          <cell r="C1766" t="str">
            <v>El Pi#On (Mag)</v>
          </cell>
          <cell r="D1766">
            <v>400079810</v>
          </cell>
          <cell r="E1766" t="str">
            <v>Santa Marta (Mag)</v>
          </cell>
          <cell r="F1766" t="str">
            <v>BANCO POPULAR S.A.</v>
          </cell>
          <cell r="G1766" t="str">
            <v>AHORROS</v>
          </cell>
        </row>
        <row r="1767">
          <cell r="A1767">
            <v>57303616</v>
          </cell>
          <cell r="B1767" t="str">
            <v>VERGARA GUETTE ROSA MARIA</v>
          </cell>
          <cell r="C1767" t="str">
            <v>Zapayán (Mag)</v>
          </cell>
          <cell r="D1767">
            <v>220628572</v>
          </cell>
          <cell r="E1767" t="str">
            <v>Santa Marta (Mag)</v>
          </cell>
          <cell r="F1767" t="str">
            <v>BANCO POPULAR S.A.</v>
          </cell>
          <cell r="G1767" t="str">
            <v>AHORROS</v>
          </cell>
        </row>
        <row r="1768">
          <cell r="A1768">
            <v>57303849</v>
          </cell>
          <cell r="B1768" t="str">
            <v>LARA PERTUZ GLENIS ESTHER</v>
          </cell>
          <cell r="C1768" t="str">
            <v>Sabanas De San Angel (Mag)</v>
          </cell>
          <cell r="D1768">
            <v>400314993</v>
          </cell>
          <cell r="E1768" t="str">
            <v>Santa Marta (Mag)</v>
          </cell>
          <cell r="F1768" t="str">
            <v>BANCO POPULAR S.A.</v>
          </cell>
          <cell r="G1768" t="str">
            <v>AHORROS</v>
          </cell>
        </row>
        <row r="1769">
          <cell r="A1769">
            <v>57304319</v>
          </cell>
          <cell r="B1769" t="str">
            <v>GUETTE CARRILLO PATRICIA ESTHER</v>
          </cell>
          <cell r="C1769" t="str">
            <v>Zapayán (Mag)</v>
          </cell>
          <cell r="D1769">
            <v>230220037956</v>
          </cell>
          <cell r="E1769" t="str">
            <v>Santa Marta (Mag)</v>
          </cell>
          <cell r="F1769" t="str">
            <v>BANCO POPULAR S.A.</v>
          </cell>
          <cell r="G1769" t="str">
            <v>AHORROS</v>
          </cell>
        </row>
        <row r="1770">
          <cell r="A1770">
            <v>57304957</v>
          </cell>
          <cell r="B1770" t="str">
            <v>BARRIOS PEREZ DEISY JOSEFINA</v>
          </cell>
          <cell r="C1770" t="str">
            <v>Zapayán (Mag)</v>
          </cell>
          <cell r="D1770">
            <v>400154159</v>
          </cell>
          <cell r="E1770" t="str">
            <v>Santa Marta (Mag)</v>
          </cell>
          <cell r="F1770" t="str">
            <v>BANCO POPULAR S.A.</v>
          </cell>
          <cell r="G1770" t="str">
            <v>AHORROS</v>
          </cell>
        </row>
        <row r="1771">
          <cell r="A1771">
            <v>57305570</v>
          </cell>
          <cell r="B1771" t="str">
            <v>SILVA DIAZ ANA MARIA</v>
          </cell>
          <cell r="C1771" t="str">
            <v>Salamina (Mag)</v>
          </cell>
          <cell r="D1771">
            <v>220183487</v>
          </cell>
          <cell r="E1771" t="str">
            <v>Santa Marta (Mag)</v>
          </cell>
          <cell r="F1771" t="str">
            <v>BANCO POPULAR S.A.</v>
          </cell>
          <cell r="G1771" t="str">
            <v>AHORROS</v>
          </cell>
        </row>
        <row r="1772">
          <cell r="A1772">
            <v>57306425</v>
          </cell>
          <cell r="B1772" t="str">
            <v>ACOSTA SANTODOMINGO BERTHINA BEATRIZ</v>
          </cell>
          <cell r="C1772" t="str">
            <v>El Pi#On (Mag)</v>
          </cell>
          <cell r="D1772">
            <v>400121042</v>
          </cell>
          <cell r="E1772" t="str">
            <v>El Pi#On (Mag)</v>
          </cell>
          <cell r="F1772" t="str">
            <v>BANCO POPULAR S.A.</v>
          </cell>
          <cell r="G1772" t="str">
            <v>AHORROS</v>
          </cell>
        </row>
        <row r="1773">
          <cell r="A1773">
            <v>57306731</v>
          </cell>
          <cell r="B1773" t="str">
            <v>GARCIA VARELA ANA MILENA</v>
          </cell>
          <cell r="C1773" t="str">
            <v>Fundacion (Mag)</v>
          </cell>
          <cell r="D1773">
            <v>400227633</v>
          </cell>
          <cell r="E1773" t="str">
            <v>Santa Marta (Mag)</v>
          </cell>
          <cell r="F1773" t="str">
            <v>BANCO POPULAR S.A.</v>
          </cell>
          <cell r="G1773" t="str">
            <v>AHORROS</v>
          </cell>
        </row>
        <row r="1774">
          <cell r="A1774">
            <v>57307181</v>
          </cell>
          <cell r="B1774" t="str">
            <v>GONZALEZ GUTIERREZ INGRIS LISETTE</v>
          </cell>
          <cell r="C1774" t="str">
            <v>Pivijay (Mag)</v>
          </cell>
          <cell r="D1774">
            <v>400234134</v>
          </cell>
          <cell r="E1774" t="str">
            <v>Santa Marta (Mag)</v>
          </cell>
          <cell r="F1774" t="str">
            <v>BANCO POPULAR S.A.</v>
          </cell>
          <cell r="G1774" t="str">
            <v>AHORROS</v>
          </cell>
        </row>
        <row r="1775">
          <cell r="A1775">
            <v>57307276</v>
          </cell>
          <cell r="B1775" t="str">
            <v>GUTIERREZ YANCY NORIS DEL CARMEN</v>
          </cell>
          <cell r="C1775" t="str">
            <v>Zona Bananera (Mag)</v>
          </cell>
          <cell r="D1775">
            <v>400170692</v>
          </cell>
          <cell r="E1775" t="str">
            <v>Santa Marta (Mag)</v>
          </cell>
          <cell r="F1775" t="str">
            <v>BANCO POPULAR S.A.</v>
          </cell>
          <cell r="G1775" t="str">
            <v>AHORROS</v>
          </cell>
        </row>
        <row r="1776">
          <cell r="A1776">
            <v>57307373</v>
          </cell>
          <cell r="B1776" t="str">
            <v>ROMO MERCADO AMPARO MATILDE</v>
          </cell>
          <cell r="C1776" t="str">
            <v>Pedraza (Mag)</v>
          </cell>
          <cell r="D1776">
            <v>400213575</v>
          </cell>
          <cell r="E1776" t="str">
            <v>Santa Marta (Mag)</v>
          </cell>
          <cell r="F1776" t="str">
            <v>BANCO POPULAR S.A.</v>
          </cell>
          <cell r="G1776" t="str">
            <v>AHORROS</v>
          </cell>
        </row>
        <row r="1777">
          <cell r="A1777">
            <v>57308782</v>
          </cell>
          <cell r="B1777" t="str">
            <v>DE LA CRUZ CASTRO KATIA LUZ</v>
          </cell>
          <cell r="C1777" t="str">
            <v>El Pi#On (Mag)</v>
          </cell>
          <cell r="D1777">
            <v>400172953</v>
          </cell>
          <cell r="E1777" t="str">
            <v>Santa Marta (Mag)</v>
          </cell>
          <cell r="F1777" t="str">
            <v>BANCO POPULAR S.A.</v>
          </cell>
          <cell r="G1777" t="str">
            <v>AHORROS</v>
          </cell>
        </row>
        <row r="1778">
          <cell r="A1778">
            <v>57400847</v>
          </cell>
          <cell r="B1778" t="str">
            <v>OROZCO DE LA HOZ NORALBA HIDILIA</v>
          </cell>
          <cell r="C1778" t="str">
            <v>Fundacion (Mag)</v>
          </cell>
          <cell r="D1778">
            <v>400033551</v>
          </cell>
          <cell r="E1778" t="str">
            <v>Santa Marta (Mag)</v>
          </cell>
          <cell r="F1778" t="str">
            <v>BANCO POPULAR S.A.</v>
          </cell>
          <cell r="G1778" t="str">
            <v>AHORROS</v>
          </cell>
        </row>
        <row r="1779">
          <cell r="A1779">
            <v>57401247</v>
          </cell>
          <cell r="B1779" t="str">
            <v>OROZCO CASTRO BUENA VENTURA</v>
          </cell>
          <cell r="C1779" t="str">
            <v>Sitionuevo (Mag)</v>
          </cell>
          <cell r="D1779">
            <v>400128955</v>
          </cell>
          <cell r="E1779" t="str">
            <v>Sitionuevo (Mag)</v>
          </cell>
          <cell r="F1779" t="str">
            <v>BANCO POPULAR S.A.</v>
          </cell>
          <cell r="G1779" t="str">
            <v>AHORROS</v>
          </cell>
        </row>
        <row r="1780">
          <cell r="A1780">
            <v>57401697</v>
          </cell>
          <cell r="B1780" t="str">
            <v>HERNANDEZ BARRIOS NANCY JUDITH</v>
          </cell>
          <cell r="C1780" t="str">
            <v>El Pi#On (Mag)</v>
          </cell>
          <cell r="D1780">
            <v>220050884</v>
          </cell>
          <cell r="E1780" t="str">
            <v>Santa Marta (Mag)</v>
          </cell>
          <cell r="F1780" t="str">
            <v>BANCO POPULAR S.A.</v>
          </cell>
          <cell r="G1780" t="str">
            <v>AHORROS</v>
          </cell>
        </row>
        <row r="1781">
          <cell r="A1781">
            <v>57403499</v>
          </cell>
          <cell r="B1781" t="str">
            <v>HERNANDEZ DE LA CRUZ VIBIANA</v>
          </cell>
          <cell r="C1781" t="str">
            <v>Salamina (Mag)</v>
          </cell>
          <cell r="D1781">
            <v>220605505</v>
          </cell>
          <cell r="E1781" t="str">
            <v>Santa Marta (Mag)</v>
          </cell>
          <cell r="F1781" t="str">
            <v>BANCO POPULAR S.A.</v>
          </cell>
          <cell r="G1781" t="str">
            <v>AHORROS</v>
          </cell>
        </row>
        <row r="1782">
          <cell r="A1782">
            <v>57404109</v>
          </cell>
          <cell r="B1782" t="str">
            <v>JIMENEZ MERCADO NOHORA DE JESUS</v>
          </cell>
          <cell r="C1782" t="str">
            <v>Remolino (Mag)</v>
          </cell>
          <cell r="D1782">
            <v>220604979</v>
          </cell>
          <cell r="E1782" t="str">
            <v>Santa Marta (Mag)</v>
          </cell>
          <cell r="F1782" t="str">
            <v>BANCO POPULAR S.A.</v>
          </cell>
          <cell r="G1782" t="str">
            <v>AHORROS</v>
          </cell>
        </row>
        <row r="1783">
          <cell r="A1783">
            <v>57404137</v>
          </cell>
          <cell r="B1783" t="str">
            <v>PEREA MELENDEZ LUISA MARIA</v>
          </cell>
          <cell r="C1783" t="str">
            <v>Algarrobo (Mag)</v>
          </cell>
          <cell r="D1783">
            <v>400263844</v>
          </cell>
          <cell r="E1783" t="str">
            <v>Santa Marta (Mag)</v>
          </cell>
          <cell r="F1783" t="str">
            <v>BANCO POPULAR S.A.</v>
          </cell>
          <cell r="G1783" t="str">
            <v>AHORROS</v>
          </cell>
        </row>
        <row r="1784">
          <cell r="A1784">
            <v>57405039</v>
          </cell>
          <cell r="B1784" t="str">
            <v>DE LEON SANTANA YAMARLIS JUDITH</v>
          </cell>
          <cell r="C1784" t="str">
            <v>Pedraza (Mag)</v>
          </cell>
          <cell r="D1784">
            <v>220623920</v>
          </cell>
          <cell r="E1784" t="str">
            <v>Santa Marta (Mag)</v>
          </cell>
          <cell r="F1784" t="str">
            <v>BANCO POPULAR S.A.</v>
          </cell>
          <cell r="G1784" t="str">
            <v>AHORROS</v>
          </cell>
        </row>
        <row r="1785">
          <cell r="A1785">
            <v>57407447</v>
          </cell>
          <cell r="B1785" t="str">
            <v>PABA PEREZ MARIA LOURDES</v>
          </cell>
          <cell r="C1785" t="str">
            <v>El Banco (Mag)</v>
          </cell>
          <cell r="D1785">
            <v>230400237996</v>
          </cell>
          <cell r="E1785" t="str">
            <v>Santa Marta (Mag)</v>
          </cell>
          <cell r="F1785" t="str">
            <v>BANCO POPULAR S.A.</v>
          </cell>
          <cell r="G1785" t="str">
            <v>AHORROS</v>
          </cell>
        </row>
        <row r="1786">
          <cell r="A1786">
            <v>57411572</v>
          </cell>
          <cell r="B1786" t="str">
            <v>MARTINEZ CASTRO HIROMALDI ARAHIZA</v>
          </cell>
          <cell r="C1786" t="str">
            <v>Algarrobo (Mag)</v>
          </cell>
          <cell r="D1786">
            <v>210405065913</v>
          </cell>
          <cell r="E1786" t="str">
            <v>Santa Marta (Mag)</v>
          </cell>
          <cell r="F1786" t="str">
            <v>BANCO POPULAR S.A.</v>
          </cell>
          <cell r="G1786" t="str">
            <v>AHORROS</v>
          </cell>
        </row>
        <row r="1787">
          <cell r="A1787">
            <v>57412082</v>
          </cell>
          <cell r="B1787" t="str">
            <v>MERIÑO BERMUDEZ DELIA ROSA</v>
          </cell>
          <cell r="C1787" t="str">
            <v>Algarrobo (Mag)</v>
          </cell>
          <cell r="D1787">
            <v>400216255</v>
          </cell>
          <cell r="E1787" t="str">
            <v>Santa Marta (Mag)</v>
          </cell>
          <cell r="F1787" t="str">
            <v>BANCO POPULAR S.A.</v>
          </cell>
          <cell r="G1787" t="str">
            <v>AHORROS</v>
          </cell>
        </row>
        <row r="1788">
          <cell r="A1788">
            <v>57415125</v>
          </cell>
          <cell r="B1788" t="str">
            <v>OROZCO RACINES NUBETH</v>
          </cell>
          <cell r="C1788" t="str">
            <v>Zapayán (Mag)</v>
          </cell>
          <cell r="D1788">
            <v>400262325</v>
          </cell>
          <cell r="E1788" t="str">
            <v>Santa Marta (Mag)</v>
          </cell>
          <cell r="F1788" t="str">
            <v>BANCO POPULAR S.A.</v>
          </cell>
          <cell r="G1788" t="str">
            <v>AHORROS</v>
          </cell>
        </row>
        <row r="1789">
          <cell r="A1789">
            <v>57415298</v>
          </cell>
          <cell r="B1789" t="str">
            <v>MARTINEZ CERVANTES MARIBEL CECILIA</v>
          </cell>
          <cell r="C1789" t="str">
            <v>Zona Bananera (Mag)</v>
          </cell>
          <cell r="D1789">
            <v>230400347720</v>
          </cell>
          <cell r="E1789" t="str">
            <v>Santa Marta (Mag)</v>
          </cell>
          <cell r="F1789" t="str">
            <v>BANCO POPULAR S.A.</v>
          </cell>
          <cell r="G1789" t="str">
            <v>AHORROS</v>
          </cell>
        </row>
        <row r="1790">
          <cell r="A1790">
            <v>57417302</v>
          </cell>
          <cell r="B1790" t="str">
            <v>JIMENEZ  SAMIRA LUZ</v>
          </cell>
          <cell r="C1790" t="str">
            <v>Zona Bananera (Mag)</v>
          </cell>
          <cell r="D1790">
            <v>400123212</v>
          </cell>
          <cell r="E1790" t="str">
            <v>Santa Marta (Mag)</v>
          </cell>
          <cell r="F1790" t="str">
            <v>BANCO POPULAR S.A.</v>
          </cell>
          <cell r="G1790" t="str">
            <v>AHORROS</v>
          </cell>
        </row>
        <row r="1791">
          <cell r="A1791">
            <v>57417763</v>
          </cell>
          <cell r="B1791" t="str">
            <v>ISSA MANCILLA YANIRETH DEL CARMEN</v>
          </cell>
          <cell r="C1791" t="str">
            <v>Remolino (Mag)</v>
          </cell>
          <cell r="D1791">
            <v>220605729</v>
          </cell>
          <cell r="E1791" t="str">
            <v>Santa Marta (Mag)</v>
          </cell>
          <cell r="F1791" t="str">
            <v>BANCO POPULAR S.A.</v>
          </cell>
          <cell r="G1791" t="str">
            <v>AHORROS</v>
          </cell>
        </row>
        <row r="1792">
          <cell r="A1792">
            <v>57419765</v>
          </cell>
          <cell r="B1792" t="str">
            <v>LINERO PORTO YESENIA ESTER</v>
          </cell>
          <cell r="C1792" t="str">
            <v>Zona Bananera (Mag)</v>
          </cell>
          <cell r="D1792">
            <v>400307716</v>
          </cell>
          <cell r="E1792" t="str">
            <v>Santa Marta (Mag)</v>
          </cell>
          <cell r="F1792" t="str">
            <v>BANCO POPULAR S.A.</v>
          </cell>
          <cell r="G1792" t="str">
            <v>AHORROS</v>
          </cell>
        </row>
        <row r="1793">
          <cell r="A1793">
            <v>57419887</v>
          </cell>
          <cell r="B1793" t="str">
            <v>OLIVELLA RIVAS ELIANA DEL SOCORRO</v>
          </cell>
          <cell r="C1793" t="str">
            <v>Aracataca (Mag)</v>
          </cell>
          <cell r="D1793">
            <v>400152484</v>
          </cell>
          <cell r="E1793" t="str">
            <v>Santa Marta (Mag)</v>
          </cell>
          <cell r="F1793" t="str">
            <v>BANCO POPULAR S.A.</v>
          </cell>
          <cell r="G1793" t="str">
            <v>AHORROS</v>
          </cell>
        </row>
        <row r="1794">
          <cell r="A1794">
            <v>57420621</v>
          </cell>
          <cell r="B1794" t="str">
            <v>AGUILAR RETAMOZO ARLES ANGELICA</v>
          </cell>
          <cell r="C1794" t="str">
            <v>Zona Bananera (Mag)</v>
          </cell>
          <cell r="D1794">
            <v>400155032</v>
          </cell>
          <cell r="E1794" t="str">
            <v>Santa Marta (Mag)</v>
          </cell>
          <cell r="F1794" t="str">
            <v>BANCO POPULAR S.A.</v>
          </cell>
          <cell r="G1794" t="str">
            <v>AHORROS</v>
          </cell>
        </row>
        <row r="1795">
          <cell r="A1795">
            <v>57422226</v>
          </cell>
          <cell r="B1795" t="str">
            <v>PEINADO CELIS MADELAINE</v>
          </cell>
          <cell r="C1795" t="str">
            <v>Zona Bananera (Mag)</v>
          </cell>
          <cell r="D1795">
            <v>400153441</v>
          </cell>
          <cell r="E1795" t="str">
            <v>Santa Marta (Mag)</v>
          </cell>
          <cell r="F1795" t="str">
            <v>BANCO POPULAR S.A.</v>
          </cell>
          <cell r="G1795" t="str">
            <v>AHORROS</v>
          </cell>
        </row>
        <row r="1796">
          <cell r="A1796">
            <v>57422315</v>
          </cell>
          <cell r="B1796" t="str">
            <v>MEDINA MANOSALVA AIDEE</v>
          </cell>
          <cell r="C1796" t="str">
            <v>Zona Bananera (Mag)</v>
          </cell>
          <cell r="D1796">
            <v>400299590</v>
          </cell>
          <cell r="E1796" t="str">
            <v>Santa Marta (Mag)</v>
          </cell>
          <cell r="F1796" t="str">
            <v>BANCO POPULAR S.A.</v>
          </cell>
          <cell r="G1796" t="str">
            <v>AHORROS</v>
          </cell>
        </row>
        <row r="1797">
          <cell r="A1797">
            <v>57423543</v>
          </cell>
          <cell r="B1797" t="str">
            <v>PACHECO AREVALO DORIS OTILIA</v>
          </cell>
          <cell r="C1797" t="str">
            <v>Aracataca (Mag)</v>
          </cell>
          <cell r="D1797">
            <v>230400242699</v>
          </cell>
          <cell r="E1797" t="str">
            <v>Santa Marta (Mag)</v>
          </cell>
          <cell r="F1797" t="str">
            <v>BANCO POPULAR S.A.</v>
          </cell>
          <cell r="G1797" t="str">
            <v>AHORROS</v>
          </cell>
        </row>
        <row r="1798">
          <cell r="A1798">
            <v>57424176</v>
          </cell>
          <cell r="B1798" t="str">
            <v>ALTAHONA MORENO MARDEYES JUDITH</v>
          </cell>
          <cell r="C1798" t="str">
            <v>El Reten (Mag)</v>
          </cell>
          <cell r="D1798">
            <v>230400298428</v>
          </cell>
          <cell r="E1798" t="str">
            <v>Santa Marta (Mag)</v>
          </cell>
          <cell r="F1798" t="str">
            <v>BANCO POPULAR S.A.</v>
          </cell>
          <cell r="G1798" t="str">
            <v>AHORROS</v>
          </cell>
        </row>
        <row r="1799">
          <cell r="A1799">
            <v>57424689</v>
          </cell>
          <cell r="B1799" t="str">
            <v>PAREJO BUELVAS PAULINA PATRICIA</v>
          </cell>
          <cell r="C1799" t="str">
            <v>Zona Bananera (Mag)</v>
          </cell>
          <cell r="D1799">
            <v>400313235</v>
          </cell>
          <cell r="E1799" t="str">
            <v>Santa Marta (Mag)</v>
          </cell>
          <cell r="F1799" t="str">
            <v>BANCO POPULAR S.A.</v>
          </cell>
          <cell r="G1799" t="str">
            <v>AHORROS</v>
          </cell>
        </row>
        <row r="1800">
          <cell r="A1800">
            <v>57425680</v>
          </cell>
          <cell r="B1800" t="str">
            <v>MARIN SALAS RUMEN PAOLA</v>
          </cell>
          <cell r="C1800" t="str">
            <v>El Reten (Mag)</v>
          </cell>
          <cell r="D1800">
            <v>400259396</v>
          </cell>
          <cell r="E1800" t="str">
            <v>Santa Marta (Mag)</v>
          </cell>
          <cell r="F1800" t="str">
            <v>BANCO POPULAR S.A.</v>
          </cell>
          <cell r="G1800" t="str">
            <v>AHORROS</v>
          </cell>
        </row>
        <row r="1801">
          <cell r="A1801">
            <v>57426004</v>
          </cell>
          <cell r="B1801" t="str">
            <v>CORONADO CEBALLOS LILIANA MARGARITA</v>
          </cell>
          <cell r="C1801" t="str">
            <v>Fundacion (Mag)</v>
          </cell>
          <cell r="D1801">
            <v>400218020</v>
          </cell>
          <cell r="E1801" t="str">
            <v>Santa Marta (Mag)</v>
          </cell>
          <cell r="F1801" t="str">
            <v>BANCO POPULAR S.A.</v>
          </cell>
          <cell r="G1801" t="str">
            <v>AHORROS</v>
          </cell>
        </row>
        <row r="1802">
          <cell r="A1802">
            <v>57426454</v>
          </cell>
          <cell r="B1802" t="str">
            <v>CASTELLANO ALVAREZ IRENE MERCEDES</v>
          </cell>
          <cell r="C1802" t="str">
            <v>Salamina (Mag)</v>
          </cell>
          <cell r="D1802">
            <v>230400347530</v>
          </cell>
          <cell r="E1802" t="str">
            <v>Santa Marta (Mag)</v>
          </cell>
          <cell r="F1802" t="str">
            <v>BANCO POPULAR S.A.</v>
          </cell>
          <cell r="G1802" t="str">
            <v>AHORROS</v>
          </cell>
        </row>
        <row r="1803">
          <cell r="A1803">
            <v>57427871</v>
          </cell>
          <cell r="B1803" t="str">
            <v>GONZALEZ ESCORCIA MADELIS MERCEDES</v>
          </cell>
          <cell r="C1803" t="str">
            <v>Remolino (Mag)</v>
          </cell>
          <cell r="D1803">
            <v>220636468</v>
          </cell>
          <cell r="E1803" t="str">
            <v>Santa Marta (Mag)</v>
          </cell>
          <cell r="F1803" t="str">
            <v>BANCO POPULAR S.A.</v>
          </cell>
          <cell r="G1803" t="str">
            <v>AHORROS</v>
          </cell>
        </row>
        <row r="1804">
          <cell r="A1804">
            <v>57429617</v>
          </cell>
          <cell r="B1804" t="str">
            <v>RUIZ SUAREZ PATRICIA DE JESUS</v>
          </cell>
          <cell r="C1804" t="str">
            <v>Santa Bárbara De Pinto (Mag)</v>
          </cell>
          <cell r="D1804">
            <v>240099309</v>
          </cell>
          <cell r="E1804" t="str">
            <v>Santa Marta (Mag)</v>
          </cell>
          <cell r="F1804" t="str">
            <v>BANCO POPULAR S.A.</v>
          </cell>
          <cell r="G1804" t="str">
            <v>AHORROS</v>
          </cell>
        </row>
        <row r="1805">
          <cell r="A1805">
            <v>57430166</v>
          </cell>
          <cell r="B1805" t="str">
            <v>GARCIA BRITTO DIANA MARIA</v>
          </cell>
          <cell r="C1805" t="str">
            <v>Zona Bananera (Mag)</v>
          </cell>
          <cell r="D1805">
            <v>400154084</v>
          </cell>
          <cell r="E1805" t="str">
            <v>Santa Marta (Mag)</v>
          </cell>
          <cell r="F1805" t="str">
            <v>BANCO POPULAR S.A.</v>
          </cell>
          <cell r="G1805" t="str">
            <v>AHORROS</v>
          </cell>
        </row>
        <row r="1806">
          <cell r="A1806">
            <v>57432137</v>
          </cell>
          <cell r="B1806" t="str">
            <v>ACEVEDO MUÑOZ ELIDITH LILIA</v>
          </cell>
          <cell r="C1806" t="str">
            <v>Pedraza (Mag)</v>
          </cell>
          <cell r="D1806">
            <v>220730923</v>
          </cell>
          <cell r="E1806" t="str">
            <v>Santa Marta (Mag)</v>
          </cell>
          <cell r="F1806" t="str">
            <v>BANCO POPULAR S.A.</v>
          </cell>
          <cell r="G1806" t="str">
            <v>AHORROS</v>
          </cell>
        </row>
        <row r="1807">
          <cell r="A1807">
            <v>57433173</v>
          </cell>
          <cell r="B1807" t="str">
            <v>RICO BASTIDAS ANA ESTHER</v>
          </cell>
          <cell r="C1807" t="str">
            <v>Santa Ana (Mag)</v>
          </cell>
          <cell r="D1807">
            <v>240101311</v>
          </cell>
          <cell r="E1807" t="str">
            <v>Santa Marta (Mag)</v>
          </cell>
          <cell r="F1807" t="str">
            <v>BANCO POPULAR S.A.</v>
          </cell>
          <cell r="G1807" t="str">
            <v>AHORROS</v>
          </cell>
        </row>
        <row r="1808">
          <cell r="A1808">
            <v>57433404</v>
          </cell>
          <cell r="B1808" t="str">
            <v>MACIAS AMARIS MARCELA PATRICIA</v>
          </cell>
          <cell r="C1808" t="str">
            <v>Santa Bárbara De Pinto (Mag)</v>
          </cell>
          <cell r="D1808">
            <v>400261509</v>
          </cell>
          <cell r="E1808" t="str">
            <v>Santa Marta (Mag)</v>
          </cell>
          <cell r="F1808" t="str">
            <v>BANCO POPULAR S.A.</v>
          </cell>
          <cell r="G1808" t="str">
            <v>AHORROS</v>
          </cell>
        </row>
        <row r="1809">
          <cell r="A1809">
            <v>57434459</v>
          </cell>
          <cell r="B1809" t="str">
            <v xml:space="preserve">BUSTAMANTE DE LA CRUZ EDELMIRA </v>
          </cell>
          <cell r="C1809" t="str">
            <v>Sitionuevo (Mag)</v>
          </cell>
          <cell r="D1809">
            <v>220602460</v>
          </cell>
          <cell r="E1809" t="str">
            <v>Santa Marta (Mag)</v>
          </cell>
          <cell r="F1809" t="str">
            <v>BANCO POPULAR S.A.</v>
          </cell>
          <cell r="G1809" t="str">
            <v>AHORROS</v>
          </cell>
        </row>
        <row r="1810">
          <cell r="A1810">
            <v>57435194</v>
          </cell>
          <cell r="B1810" t="str">
            <v>CUZA MELO AMIRA JOSEFA</v>
          </cell>
          <cell r="C1810" t="str">
            <v>Santa Marta (Mag)</v>
          </cell>
          <cell r="D1810">
            <v>230400311163</v>
          </cell>
          <cell r="E1810" t="str">
            <v>Santa Marta (Mag)</v>
          </cell>
          <cell r="F1810" t="str">
            <v>BANCO POPULAR S.A.</v>
          </cell>
          <cell r="G1810" t="str">
            <v>AHORROS</v>
          </cell>
        </row>
        <row r="1811">
          <cell r="A1811">
            <v>57436594</v>
          </cell>
          <cell r="B1811" t="str">
            <v>MORENO MORON SOFIA LEONOR</v>
          </cell>
          <cell r="C1811" t="str">
            <v>Remolino (Mag)</v>
          </cell>
          <cell r="D1811">
            <v>687753442</v>
          </cell>
          <cell r="E1811" t="str">
            <v>Santa Marta (Mag)</v>
          </cell>
          <cell r="F1811" t="str">
            <v>BANCO POPULAR S.A.</v>
          </cell>
          <cell r="G1811" t="str">
            <v>AHORROS</v>
          </cell>
        </row>
        <row r="1812">
          <cell r="A1812">
            <v>57438388</v>
          </cell>
          <cell r="B1812" t="str">
            <v>BOLAÑO MUÑOZ MARIA DEL CRISTO</v>
          </cell>
          <cell r="C1812" t="str">
            <v>Zapayán (Mag)</v>
          </cell>
          <cell r="D1812">
            <v>400258968</v>
          </cell>
          <cell r="E1812" t="str">
            <v>Santa Marta (Mag)</v>
          </cell>
          <cell r="F1812" t="str">
            <v>BANCO POPULAR S.A.</v>
          </cell>
          <cell r="G1812" t="str">
            <v>AHORROS</v>
          </cell>
        </row>
        <row r="1813">
          <cell r="A1813">
            <v>57438394</v>
          </cell>
          <cell r="B1813" t="str">
            <v>VARELA MARTINEZ YARELBY LEONOR</v>
          </cell>
          <cell r="C1813" t="str">
            <v>Zona Bananera (Mag)</v>
          </cell>
          <cell r="D1813">
            <v>400058905</v>
          </cell>
          <cell r="E1813" t="str">
            <v>Santa Marta (Mag)</v>
          </cell>
          <cell r="F1813" t="str">
            <v>BANCO POPULAR S.A.</v>
          </cell>
          <cell r="G1813" t="str">
            <v>AHORROS</v>
          </cell>
        </row>
        <row r="1814">
          <cell r="A1814">
            <v>57441551</v>
          </cell>
          <cell r="B1814" t="str">
            <v>PEÑARANDA GARCIA MARIA ISABEL</v>
          </cell>
          <cell r="C1814" t="str">
            <v>El Reten (Mag)</v>
          </cell>
          <cell r="D1814">
            <v>400047288</v>
          </cell>
          <cell r="E1814" t="str">
            <v>Santa Marta (Mag)</v>
          </cell>
          <cell r="F1814" t="str">
            <v>BANCO POPULAR S.A.</v>
          </cell>
          <cell r="G1814" t="str">
            <v>AHORROS</v>
          </cell>
        </row>
        <row r="1815">
          <cell r="A1815">
            <v>57442996</v>
          </cell>
          <cell r="B1815" t="str">
            <v>ROCCO RESTREPO MONICA PATRICIA</v>
          </cell>
          <cell r="C1815" t="str">
            <v>Remolino (Mag)</v>
          </cell>
          <cell r="D1815">
            <v>220745772</v>
          </cell>
          <cell r="E1815" t="str">
            <v>Santa Marta (Mag)</v>
          </cell>
          <cell r="F1815" t="str">
            <v>BANCO POPULAR S.A.</v>
          </cell>
          <cell r="G1815" t="str">
            <v>AHORROS</v>
          </cell>
        </row>
        <row r="1816">
          <cell r="A1816">
            <v>57443556</v>
          </cell>
          <cell r="B1816" t="str">
            <v>ESTRADA OSORIO MILEIBIS PATRICIA</v>
          </cell>
          <cell r="C1816" t="str">
            <v>Zapayán (Mag)</v>
          </cell>
          <cell r="D1816">
            <v>220628564</v>
          </cell>
          <cell r="E1816" t="str">
            <v>Santa Marta (Mag)</v>
          </cell>
          <cell r="F1816" t="str">
            <v>BANCO POPULAR S.A.</v>
          </cell>
          <cell r="G1816" t="str">
            <v>AHORROS</v>
          </cell>
        </row>
        <row r="1817">
          <cell r="A1817">
            <v>57443635</v>
          </cell>
          <cell r="B1817" t="str">
            <v>LICONA CASTILLO BEATRIZ ROSMERY</v>
          </cell>
          <cell r="C1817" t="str">
            <v>Zona Bananera (Mag)</v>
          </cell>
          <cell r="D1817">
            <v>230400058459</v>
          </cell>
          <cell r="E1817" t="str">
            <v>Santa Marta (Mag)</v>
          </cell>
          <cell r="F1817" t="str">
            <v>BANCO POPULAR S.A.</v>
          </cell>
          <cell r="G1817" t="str">
            <v>AHORROS</v>
          </cell>
        </row>
        <row r="1818">
          <cell r="A1818">
            <v>57443759</v>
          </cell>
          <cell r="B1818" t="str">
            <v>PASO VIDES SILVIA ELENA</v>
          </cell>
          <cell r="C1818" t="str">
            <v>Zona Bananera (Mag)</v>
          </cell>
          <cell r="D1818">
            <v>240098806</v>
          </cell>
          <cell r="E1818" t="str">
            <v>Santa Marta (Mag)</v>
          </cell>
          <cell r="F1818" t="str">
            <v>BANCO POPULAR S.A.</v>
          </cell>
          <cell r="G1818" t="str">
            <v>AHORROS</v>
          </cell>
        </row>
        <row r="1819">
          <cell r="A1819">
            <v>57446872</v>
          </cell>
          <cell r="B1819" t="str">
            <v>JIMENEZ MARTINEZ NELSY SOFIA</v>
          </cell>
          <cell r="C1819" t="str">
            <v>Puebloviejo (Mag)</v>
          </cell>
          <cell r="D1819">
            <v>400123121</v>
          </cell>
          <cell r="E1819" t="str">
            <v>Santa Marta (Mag)</v>
          </cell>
          <cell r="F1819" t="str">
            <v>BANCO POPULAR S.A.</v>
          </cell>
          <cell r="G1819" t="str">
            <v>AHORROS</v>
          </cell>
        </row>
        <row r="1820">
          <cell r="A1820">
            <v>57447026</v>
          </cell>
          <cell r="B1820" t="str">
            <v>PERTUZ SALAS NANCY ESTER</v>
          </cell>
          <cell r="C1820" t="str">
            <v>El Reten (Mag)</v>
          </cell>
          <cell r="D1820">
            <v>230400337721</v>
          </cell>
          <cell r="E1820" t="str">
            <v>Santa Marta (Mag)</v>
          </cell>
          <cell r="F1820" t="str">
            <v>BANCO POPULAR S.A.</v>
          </cell>
          <cell r="G1820" t="str">
            <v>AHORROS</v>
          </cell>
        </row>
        <row r="1821">
          <cell r="A1821">
            <v>57447627</v>
          </cell>
          <cell r="B1821" t="str">
            <v>MARQUEZ NAVARRO LILIANA SOFIA</v>
          </cell>
          <cell r="C1821" t="str">
            <v>Fundacion (Mag)</v>
          </cell>
          <cell r="D1821">
            <v>400298402</v>
          </cell>
          <cell r="E1821" t="str">
            <v>Santa Marta (Mag)</v>
          </cell>
          <cell r="F1821" t="str">
            <v>BANCO POPULAR S.A.</v>
          </cell>
          <cell r="G1821" t="str">
            <v>AHORROS</v>
          </cell>
        </row>
        <row r="1822">
          <cell r="A1822">
            <v>57447978</v>
          </cell>
          <cell r="B1822" t="str">
            <v>MADRID HERNANDEZ MARTHA CECILIA</v>
          </cell>
          <cell r="C1822" t="str">
            <v>Fundacion (Mag)</v>
          </cell>
          <cell r="D1822">
            <v>400209789</v>
          </cell>
          <cell r="E1822" t="str">
            <v>Santa Marta (Mag)</v>
          </cell>
          <cell r="F1822" t="str">
            <v>BANCO POPULAR S.A.</v>
          </cell>
          <cell r="G1822" t="str">
            <v>AHORROS</v>
          </cell>
        </row>
        <row r="1823">
          <cell r="A1823">
            <v>57447981</v>
          </cell>
          <cell r="B1823" t="str">
            <v>BARRIOS MARRIAGA OLARIS MARIA</v>
          </cell>
          <cell r="C1823" t="str">
            <v>Sabanas De San Angel (Mag)</v>
          </cell>
          <cell r="D1823">
            <v>230400241378</v>
          </cell>
          <cell r="E1823" t="str">
            <v>Santa Marta (Mag)</v>
          </cell>
          <cell r="F1823" t="str">
            <v>BANCO POPULAR S.A.</v>
          </cell>
          <cell r="G1823" t="str">
            <v>AHORROS</v>
          </cell>
        </row>
        <row r="1824">
          <cell r="A1824">
            <v>57448805</v>
          </cell>
          <cell r="B1824" t="str">
            <v>VARGAS ROJANO LUZ ELANA</v>
          </cell>
          <cell r="C1824" t="str">
            <v>Aracataca (Mag)</v>
          </cell>
          <cell r="D1824">
            <v>230400149704</v>
          </cell>
          <cell r="E1824" t="str">
            <v>Santa Marta (Mag)</v>
          </cell>
          <cell r="F1824" t="str">
            <v>BANCO POPULAR S.A.</v>
          </cell>
          <cell r="G1824" t="str">
            <v>AHORROS</v>
          </cell>
        </row>
        <row r="1825">
          <cell r="A1825">
            <v>57450696</v>
          </cell>
          <cell r="B1825" t="str">
            <v>OLAYA CORREA AMALIA MERCEDES</v>
          </cell>
          <cell r="C1825" t="str">
            <v>Fundacion (Mag)</v>
          </cell>
          <cell r="D1825">
            <v>400121695</v>
          </cell>
          <cell r="E1825" t="str">
            <v>Santa Bárbara De Pinto (Mag)</v>
          </cell>
          <cell r="F1825" t="str">
            <v>BANCO POPULAR S.A.</v>
          </cell>
          <cell r="G1825" t="str">
            <v>AHORROS</v>
          </cell>
        </row>
        <row r="1826">
          <cell r="A1826">
            <v>57450885</v>
          </cell>
          <cell r="B1826" t="str">
            <v>BRIEVA  XIOMARA</v>
          </cell>
          <cell r="C1826" t="str">
            <v>Sabanas De San Angel (Mag)</v>
          </cell>
          <cell r="D1826">
            <v>230400150231</v>
          </cell>
          <cell r="E1826" t="str">
            <v>Santa Marta (Mag)</v>
          </cell>
          <cell r="F1826" t="str">
            <v>BANCO POPULAR S.A.</v>
          </cell>
          <cell r="G1826" t="str">
            <v>AHORROS</v>
          </cell>
        </row>
        <row r="1827">
          <cell r="A1827">
            <v>57455461</v>
          </cell>
          <cell r="B1827" t="str">
            <v>SANCHEZ YEPES SANDRA JACKELINE</v>
          </cell>
          <cell r="C1827" t="str">
            <v>Sitionuevo (Mag)</v>
          </cell>
          <cell r="D1827">
            <v>220110522</v>
          </cell>
          <cell r="E1827" t="str">
            <v>Sitionuevo (Mag)</v>
          </cell>
          <cell r="F1827" t="str">
            <v>BANCO POPULAR S.A.</v>
          </cell>
          <cell r="G1827" t="str">
            <v>AHORROS</v>
          </cell>
        </row>
        <row r="1828">
          <cell r="A1828">
            <v>57455487</v>
          </cell>
          <cell r="B1828" t="str">
            <v>MENDOZA GUTIERREZ CLAUDIA ANTONIA</v>
          </cell>
          <cell r="C1828" t="str">
            <v>Sitionuevo (Mag)</v>
          </cell>
          <cell r="D1828">
            <v>230220046999</v>
          </cell>
          <cell r="E1828" t="str">
            <v>Santa Marta (Mag)</v>
          </cell>
          <cell r="F1828" t="str">
            <v>BANCO POPULAR S.A.</v>
          </cell>
          <cell r="G1828" t="str">
            <v>AHORROS</v>
          </cell>
        </row>
        <row r="1829">
          <cell r="A1829">
            <v>57455592</v>
          </cell>
          <cell r="B1829" t="str">
            <v>GUTIERREZ GUTIERREZ INMIS YUNETH</v>
          </cell>
          <cell r="C1829" t="str">
            <v>Sitionuevo (Mag)</v>
          </cell>
          <cell r="D1829">
            <v>220603294</v>
          </cell>
          <cell r="E1829" t="str">
            <v>Santa Marta (Mag)</v>
          </cell>
          <cell r="F1829" t="str">
            <v>BANCO POPULAR S.A.</v>
          </cell>
          <cell r="G1829" t="str">
            <v>AHORROS</v>
          </cell>
        </row>
        <row r="1830">
          <cell r="A1830">
            <v>57455940</v>
          </cell>
          <cell r="B1830" t="str">
            <v>GUTIERREZ MORALES SANDRA MILENA</v>
          </cell>
          <cell r="C1830" t="str">
            <v>Sitionuevo (Mag)</v>
          </cell>
          <cell r="D1830">
            <v>685116410</v>
          </cell>
          <cell r="E1830" t="str">
            <v>Santa Marta (Mag)</v>
          </cell>
          <cell r="F1830" t="str">
            <v>BANCO POPULAR S.A.</v>
          </cell>
          <cell r="G1830" t="str">
            <v>AHORROS</v>
          </cell>
        </row>
        <row r="1831">
          <cell r="A1831">
            <v>57456586</v>
          </cell>
          <cell r="B1831" t="str">
            <v>VIVANCO NAVARRO AIDA LUZ</v>
          </cell>
          <cell r="C1831" t="str">
            <v>Zapayán (Mag)</v>
          </cell>
          <cell r="D1831">
            <v>400170981</v>
          </cell>
          <cell r="E1831" t="str">
            <v>Santa Marta (Mag)</v>
          </cell>
          <cell r="F1831" t="str">
            <v>BANCO POPULAR S.A.</v>
          </cell>
          <cell r="G1831" t="str">
            <v>AHORROS</v>
          </cell>
        </row>
        <row r="1832">
          <cell r="A1832">
            <v>57456815</v>
          </cell>
          <cell r="B1832" t="str">
            <v>MEJIA SUAREZ CARMEN ELENA</v>
          </cell>
          <cell r="C1832" t="str">
            <v>Sitionuevo (Mag)</v>
          </cell>
          <cell r="D1832">
            <v>400121166</v>
          </cell>
          <cell r="E1832" t="str">
            <v>Piji#O Del Carmen (Mag)</v>
          </cell>
          <cell r="F1832" t="str">
            <v>BANCO POPULAR S.A.</v>
          </cell>
          <cell r="G1832" t="str">
            <v>AHORROS</v>
          </cell>
        </row>
        <row r="1833">
          <cell r="A1833">
            <v>57461526</v>
          </cell>
          <cell r="B1833" t="str">
            <v>MANTILLA ORTIZ LISET PAOLA</v>
          </cell>
          <cell r="C1833" t="str">
            <v>Zona Bananera (Mag)</v>
          </cell>
          <cell r="D1833">
            <v>400060745</v>
          </cell>
          <cell r="E1833" t="str">
            <v>Santa Marta (Mag)</v>
          </cell>
          <cell r="F1833" t="str">
            <v>BANCO POPULAR S.A.</v>
          </cell>
          <cell r="G1833" t="str">
            <v>AHORROS</v>
          </cell>
        </row>
        <row r="1834">
          <cell r="A1834">
            <v>57461822</v>
          </cell>
          <cell r="B1834" t="str">
            <v>DURAN VARELA YINA PAOLA</v>
          </cell>
          <cell r="C1834" t="str">
            <v>Algarrobo (Mag)</v>
          </cell>
          <cell r="D1834">
            <v>400222899</v>
          </cell>
          <cell r="E1834" t="str">
            <v>Santa Marta (Mag)</v>
          </cell>
          <cell r="F1834" t="str">
            <v>BANCO POPULAR S.A.</v>
          </cell>
          <cell r="G1834" t="str">
            <v>AHORROS</v>
          </cell>
        </row>
        <row r="1835">
          <cell r="A1835">
            <v>57463384</v>
          </cell>
          <cell r="B1835" t="str">
            <v>MUÑOZ MONTENEGRO VANESSA PATRICIA</v>
          </cell>
          <cell r="C1835" t="str">
            <v>Zona Bananera (Mag)</v>
          </cell>
          <cell r="D1835">
            <v>400120986</v>
          </cell>
          <cell r="E1835" t="str">
            <v>Santa Ana (Mag)</v>
          </cell>
          <cell r="F1835" t="str">
            <v>BANCO POPULAR S.A.</v>
          </cell>
          <cell r="G1835" t="str">
            <v>AHORROS</v>
          </cell>
        </row>
        <row r="1836">
          <cell r="A1836">
            <v>57465442</v>
          </cell>
          <cell r="B1836" t="str">
            <v>GARCIA MELENDEZ KATERINE ISABEL</v>
          </cell>
          <cell r="C1836" t="str">
            <v>Fundacion (Mag)</v>
          </cell>
          <cell r="D1836">
            <v>400154415</v>
          </cell>
          <cell r="E1836" t="str">
            <v>Santa Marta (Mag)</v>
          </cell>
          <cell r="F1836" t="str">
            <v>BANCO POPULAR S.A.</v>
          </cell>
          <cell r="G1836" t="str">
            <v>AHORROS</v>
          </cell>
        </row>
        <row r="1837">
          <cell r="A1837">
            <v>63367537</v>
          </cell>
          <cell r="B1837" t="str">
            <v>SEQUEA LARA NORALBA</v>
          </cell>
          <cell r="C1837" t="str">
            <v>Piji#O Del Carmen (Mag)</v>
          </cell>
          <cell r="D1837">
            <v>240088625</v>
          </cell>
          <cell r="E1837" t="str">
            <v>Santa Marta (Mag)</v>
          </cell>
          <cell r="F1837" t="str">
            <v>BANCO POPULAR S.A.</v>
          </cell>
          <cell r="G1837" t="str">
            <v>AHORROS</v>
          </cell>
        </row>
        <row r="1838">
          <cell r="A1838">
            <v>64549905</v>
          </cell>
          <cell r="B1838" t="str">
            <v>LOPEZ REDONDO AURORA SOFIA</v>
          </cell>
          <cell r="C1838" t="str">
            <v>Puebloviejo (Mag)</v>
          </cell>
          <cell r="D1838">
            <v>230400333464</v>
          </cell>
          <cell r="E1838" t="str">
            <v>Santa Marta (Mag)</v>
          </cell>
          <cell r="F1838" t="str">
            <v>BANCO POPULAR S.A.</v>
          </cell>
          <cell r="G1838" t="str">
            <v>AHORROS</v>
          </cell>
        </row>
        <row r="1839">
          <cell r="A1839">
            <v>64570612</v>
          </cell>
          <cell r="B1839" t="str">
            <v>GOMEZ PADILLA ESTEBINA</v>
          </cell>
          <cell r="C1839" t="str">
            <v>Piji#O Del Carmen (Mag)</v>
          </cell>
          <cell r="D1839">
            <v>240106492</v>
          </cell>
          <cell r="E1839" t="str">
            <v>Piji#O Del Carmen (Mag)</v>
          </cell>
          <cell r="F1839" t="str">
            <v>BANCO POPULAR S.A.</v>
          </cell>
          <cell r="G1839" t="str">
            <v>AHORROS</v>
          </cell>
        </row>
        <row r="1840">
          <cell r="A1840">
            <v>69070346</v>
          </cell>
          <cell r="B1840" t="str">
            <v>PALACIOS PALACIOS LUZ ENEIDA</v>
          </cell>
          <cell r="C1840" t="str">
            <v>Zona Bananera (Mag)</v>
          </cell>
          <cell r="D1840">
            <v>230691773121</v>
          </cell>
          <cell r="E1840" t="str">
            <v>Santa Marta (Mag)</v>
          </cell>
          <cell r="F1840" t="str">
            <v>BANCO POPULAR S.A.</v>
          </cell>
          <cell r="G1840" t="str">
            <v>AHORROS</v>
          </cell>
        </row>
        <row r="1841">
          <cell r="A1841">
            <v>72002964</v>
          </cell>
          <cell r="B1841" t="str">
            <v>TORO VALENCIA ALEJANDRO ALBERTO</v>
          </cell>
          <cell r="C1841" t="str">
            <v>El Pi#On (Mag)</v>
          </cell>
          <cell r="D1841">
            <v>400225157</v>
          </cell>
          <cell r="E1841" t="str">
            <v>Santa Marta (Mag)</v>
          </cell>
          <cell r="F1841" t="str">
            <v>BANCO POPULAR S.A.</v>
          </cell>
          <cell r="G1841" t="str">
            <v>AHORROS</v>
          </cell>
        </row>
        <row r="1842">
          <cell r="A1842">
            <v>72015022</v>
          </cell>
          <cell r="B1842" t="str">
            <v>ROA PEREZ EDWIN ENRIQUE</v>
          </cell>
          <cell r="C1842" t="str">
            <v>Zapayán (Mag)</v>
          </cell>
          <cell r="D1842">
            <v>220606883</v>
          </cell>
          <cell r="E1842" t="str">
            <v>Santa Marta (Mag)</v>
          </cell>
          <cell r="F1842" t="str">
            <v>BANCO POPULAR S.A.</v>
          </cell>
          <cell r="G1842" t="str">
            <v>AHORROS</v>
          </cell>
        </row>
        <row r="1843">
          <cell r="A1843">
            <v>72016061</v>
          </cell>
          <cell r="B1843" t="str">
            <v>DE LA CRUZ ALONSO LUIS ALBERTO</v>
          </cell>
          <cell r="C1843" t="str">
            <v>Zapayán (Mag)</v>
          </cell>
          <cell r="D1843">
            <v>220210405</v>
          </cell>
          <cell r="E1843" t="str">
            <v>Santa Marta (Mag)</v>
          </cell>
          <cell r="F1843" t="str">
            <v>BANCO POPULAR S.A.</v>
          </cell>
          <cell r="G1843" t="str">
            <v>AHORROS</v>
          </cell>
        </row>
        <row r="1844">
          <cell r="A1844">
            <v>72040885</v>
          </cell>
          <cell r="B1844" t="str">
            <v>VILLALOBOS BLANCO ARGEMIRO ANTONIO</v>
          </cell>
          <cell r="C1844" t="str">
            <v>Santa Ana (Mag)</v>
          </cell>
          <cell r="D1844">
            <v>240098855</v>
          </cell>
          <cell r="E1844" t="str">
            <v>Santa Marta (Mag)</v>
          </cell>
          <cell r="F1844" t="str">
            <v>BANCO POPULAR S.A.</v>
          </cell>
          <cell r="G1844" t="str">
            <v>AHORROS</v>
          </cell>
        </row>
        <row r="1845">
          <cell r="A1845">
            <v>72044620</v>
          </cell>
          <cell r="B1845" t="str">
            <v>MERCADO GOMEZ YOVANIS ENRIQUE</v>
          </cell>
          <cell r="C1845" t="str">
            <v>Zapayán (Mag)</v>
          </cell>
          <cell r="D1845">
            <v>229064290</v>
          </cell>
          <cell r="E1845" t="str">
            <v>Santa Marta (Mag)</v>
          </cell>
          <cell r="F1845" t="str">
            <v>BANCO POPULAR S.A.</v>
          </cell>
          <cell r="G1845" t="str">
            <v>AHORROS</v>
          </cell>
        </row>
        <row r="1846">
          <cell r="A1846">
            <v>72096740</v>
          </cell>
          <cell r="B1846" t="str">
            <v>GUERRERO GUTIERREZ OSMAR ABEL</v>
          </cell>
          <cell r="C1846" t="str">
            <v>Pedraza (Mag)</v>
          </cell>
          <cell r="D1846">
            <v>230220290829</v>
          </cell>
          <cell r="E1846" t="str">
            <v>Barranquilla (Atl)</v>
          </cell>
          <cell r="F1846" t="str">
            <v>BANCO POPULAR S.A.</v>
          </cell>
          <cell r="G1846" t="str">
            <v>AHORROS</v>
          </cell>
        </row>
        <row r="1847">
          <cell r="A1847">
            <v>72096942</v>
          </cell>
          <cell r="B1847" t="str">
            <v>GARCIA NOVOA ROBERTO ANTONIO</v>
          </cell>
          <cell r="C1847" t="str">
            <v>Santa Ana (Mag)</v>
          </cell>
          <cell r="D1847">
            <v>210240123653</v>
          </cell>
          <cell r="E1847" t="str">
            <v>Mompos (Bol)</v>
          </cell>
          <cell r="F1847" t="str">
            <v>BANCO POPULAR S.A.</v>
          </cell>
          <cell r="G1847" t="str">
            <v>AHORROS</v>
          </cell>
        </row>
        <row r="1848">
          <cell r="A1848">
            <v>72124531</v>
          </cell>
          <cell r="B1848" t="str">
            <v>MANGA PABON ALCIBIADES ANTONIO</v>
          </cell>
          <cell r="C1848" t="str">
            <v>Zona Bananera (Mag)</v>
          </cell>
          <cell r="D1848">
            <v>400324968</v>
          </cell>
          <cell r="E1848" t="str">
            <v>Santa Marta (Mag)</v>
          </cell>
          <cell r="F1848" t="str">
            <v>BANCO POPULAR S.A.</v>
          </cell>
          <cell r="G1848" t="str">
            <v>AHORROS</v>
          </cell>
        </row>
        <row r="1849">
          <cell r="A1849">
            <v>72128030</v>
          </cell>
          <cell r="B1849" t="str">
            <v>REALES PALMERAS CARLOS ALBERTO</v>
          </cell>
          <cell r="C1849" t="str">
            <v>El Pi#On (Mag)</v>
          </cell>
          <cell r="D1849">
            <v>220047534</v>
          </cell>
          <cell r="E1849" t="str">
            <v>El Pi#On (Mag)</v>
          </cell>
          <cell r="F1849" t="str">
            <v>BANCO POPULAR S.A.</v>
          </cell>
          <cell r="G1849" t="str">
            <v>AHORROS</v>
          </cell>
        </row>
        <row r="1850">
          <cell r="A1850">
            <v>72131458</v>
          </cell>
          <cell r="B1850" t="str">
            <v>BOBB ESLAIT JOSE FERNANDO</v>
          </cell>
          <cell r="C1850" t="str">
            <v>Zona Bananera (Mag)</v>
          </cell>
          <cell r="D1850">
            <v>400152724</v>
          </cell>
          <cell r="E1850" t="str">
            <v>Santa Marta (Mag)</v>
          </cell>
          <cell r="F1850" t="str">
            <v>BANCO POPULAR S.A.</v>
          </cell>
          <cell r="G1850" t="str">
            <v>AHORROS</v>
          </cell>
        </row>
        <row r="1851">
          <cell r="A1851">
            <v>72140483</v>
          </cell>
          <cell r="B1851" t="str">
            <v>ESCORCIA ESCOBAR FRANCISCO MANUEL</v>
          </cell>
          <cell r="C1851" t="str">
            <v>Sitionuevo (Mag)</v>
          </cell>
          <cell r="D1851">
            <v>220191571</v>
          </cell>
          <cell r="E1851" t="str">
            <v>Santa Marta (Mag)</v>
          </cell>
          <cell r="F1851" t="str">
            <v>BANCO POPULAR S.A.</v>
          </cell>
          <cell r="G1851" t="str">
            <v>AHORROS</v>
          </cell>
        </row>
        <row r="1852">
          <cell r="A1852">
            <v>72146650</v>
          </cell>
          <cell r="B1852" t="str">
            <v>CASSIANI BARROS LUIS JAVIER</v>
          </cell>
          <cell r="C1852" t="str">
            <v>Pedraza (Mag)</v>
          </cell>
          <cell r="D1852">
            <v>220624449</v>
          </cell>
          <cell r="E1852" t="str">
            <v>Santa Marta (Mag)</v>
          </cell>
          <cell r="F1852" t="str">
            <v>BANCO POPULAR S.A.</v>
          </cell>
          <cell r="G1852" t="str">
            <v>AHORROS</v>
          </cell>
        </row>
        <row r="1853">
          <cell r="A1853">
            <v>72146697</v>
          </cell>
          <cell r="B1853" t="str">
            <v>MARTINEZ CARBONELL JOSE DE JESUS</v>
          </cell>
          <cell r="C1853" t="str">
            <v>Pedraza (Mag)</v>
          </cell>
          <cell r="D1853">
            <v>220047930</v>
          </cell>
          <cell r="E1853" t="str">
            <v>Santa Marta (Mag)</v>
          </cell>
          <cell r="F1853" t="str">
            <v>BANCO POPULAR S.A.</v>
          </cell>
          <cell r="G1853" t="str">
            <v>AHORROS</v>
          </cell>
        </row>
        <row r="1854">
          <cell r="A1854">
            <v>72147366</v>
          </cell>
          <cell r="B1854" t="str">
            <v>MORENO POLO YOVANI</v>
          </cell>
          <cell r="C1854" t="str">
            <v>Sitionuevo (Mag)</v>
          </cell>
          <cell r="D1854">
            <v>220602676</v>
          </cell>
          <cell r="E1854" t="str">
            <v>Santa Marta (Mag)</v>
          </cell>
          <cell r="F1854" t="str">
            <v>BANCO POPULAR S.A.</v>
          </cell>
          <cell r="G1854" t="str">
            <v>AHORROS</v>
          </cell>
        </row>
        <row r="1855">
          <cell r="A1855">
            <v>72149811</v>
          </cell>
          <cell r="B1855" t="str">
            <v>MUÑOZ COLON OSVALDO SEGUNDO</v>
          </cell>
          <cell r="C1855" t="str">
            <v>Pedraza (Mag)</v>
          </cell>
          <cell r="D1855">
            <v>220605240</v>
          </cell>
          <cell r="E1855" t="str">
            <v>Santa Marta (Mag)</v>
          </cell>
          <cell r="F1855" t="str">
            <v>BANCO POPULAR S.A.</v>
          </cell>
          <cell r="G1855" t="str">
            <v>AHORROS</v>
          </cell>
        </row>
        <row r="1856">
          <cell r="A1856">
            <v>72154569</v>
          </cell>
          <cell r="B1856" t="str">
            <v>CASTILLA RODRIGUEZ ELIGIO</v>
          </cell>
          <cell r="C1856" t="str">
            <v>San Zenon (Mag)</v>
          </cell>
          <cell r="D1856">
            <v>240770479</v>
          </cell>
          <cell r="E1856" t="str">
            <v>Santa Marta (Mag)</v>
          </cell>
          <cell r="F1856" t="str">
            <v>BANCO POPULAR S.A.</v>
          </cell>
          <cell r="G1856" t="str">
            <v>AHORROS</v>
          </cell>
        </row>
        <row r="1857">
          <cell r="A1857">
            <v>72155441</v>
          </cell>
          <cell r="B1857" t="str">
            <v>MARTINEZ RAMBAL DANIEL JOSE</v>
          </cell>
          <cell r="C1857" t="str">
            <v>Zapayán (Mag)</v>
          </cell>
          <cell r="D1857">
            <v>220632053</v>
          </cell>
          <cell r="E1857" t="str">
            <v>Santa Marta (Mag)</v>
          </cell>
          <cell r="F1857" t="str">
            <v>BANCO POPULAR S.A.</v>
          </cell>
          <cell r="G1857" t="str">
            <v>AHORROS</v>
          </cell>
        </row>
        <row r="1858">
          <cell r="A1858">
            <v>72164691</v>
          </cell>
          <cell r="B1858" t="str">
            <v>NIEBLES MARTINEZ ARNULFO ANTONIO</v>
          </cell>
          <cell r="C1858" t="str">
            <v>Zapayán (Mag)</v>
          </cell>
          <cell r="D1858">
            <v>220041792</v>
          </cell>
          <cell r="E1858" t="str">
            <v>Zapayán (Mag)</v>
          </cell>
          <cell r="F1858" t="str">
            <v>BANCO POPULAR S.A.</v>
          </cell>
          <cell r="G1858" t="str">
            <v>AHORROS</v>
          </cell>
        </row>
        <row r="1859">
          <cell r="A1859">
            <v>72173570</v>
          </cell>
          <cell r="B1859" t="str">
            <v>ARRIETA LOZANO ARISTIDES ALBERTO</v>
          </cell>
          <cell r="C1859" t="str">
            <v>Sitionuevo (Mag)</v>
          </cell>
          <cell r="D1859">
            <v>220726210</v>
          </cell>
          <cell r="E1859" t="str">
            <v>Santa Marta (Mag)</v>
          </cell>
          <cell r="F1859" t="str">
            <v>BANCO POPULAR S.A.</v>
          </cell>
          <cell r="G1859" t="str">
            <v>AHORROS</v>
          </cell>
        </row>
        <row r="1860">
          <cell r="A1860">
            <v>72177425</v>
          </cell>
          <cell r="B1860" t="str">
            <v>TOLOZA FERNANDEZ DANILO JOSE</v>
          </cell>
          <cell r="C1860" t="str">
            <v>Zapayán (Mag)</v>
          </cell>
          <cell r="D1860">
            <v>220846661</v>
          </cell>
          <cell r="E1860" t="str">
            <v>Santa Marta (Mag)</v>
          </cell>
          <cell r="F1860" t="str">
            <v>BANCO POPULAR S.A.</v>
          </cell>
          <cell r="G1860" t="str">
            <v>AHORROS</v>
          </cell>
        </row>
        <row r="1861">
          <cell r="A1861">
            <v>72182036</v>
          </cell>
          <cell r="B1861" t="str">
            <v>MIER OSORIO FELIPE ALFONSO</v>
          </cell>
          <cell r="C1861" t="str">
            <v>Pedraza (Mag)</v>
          </cell>
          <cell r="D1861">
            <v>220016547</v>
          </cell>
          <cell r="E1861" t="str">
            <v>Santa Marta (Mag)</v>
          </cell>
          <cell r="F1861" t="str">
            <v>BANCO POPULAR S.A.</v>
          </cell>
          <cell r="G1861" t="str">
            <v>AHORROS</v>
          </cell>
        </row>
        <row r="1862">
          <cell r="A1862">
            <v>72184247</v>
          </cell>
          <cell r="B1862" t="str">
            <v>MOSQUERA OROZCO FREDY</v>
          </cell>
          <cell r="C1862" t="str">
            <v>Zapayán (Mag)</v>
          </cell>
          <cell r="D1862">
            <v>220018931</v>
          </cell>
          <cell r="E1862" t="str">
            <v>Zapayán (Mag)</v>
          </cell>
          <cell r="F1862" t="str">
            <v>BANCO POPULAR S.A.</v>
          </cell>
          <cell r="G1862" t="str">
            <v>AHORROS</v>
          </cell>
        </row>
        <row r="1863">
          <cell r="A1863">
            <v>72190707</v>
          </cell>
          <cell r="B1863" t="str">
            <v>RODRIGUEZ GRANADOS DEIVIS ALFONSO</v>
          </cell>
          <cell r="C1863" t="str">
            <v>Remolino (Mag)</v>
          </cell>
          <cell r="D1863">
            <v>220041693</v>
          </cell>
          <cell r="E1863" t="str">
            <v>Santa Marta (Mag)</v>
          </cell>
          <cell r="F1863" t="str">
            <v>BANCO POPULAR S.A.</v>
          </cell>
          <cell r="G1863" t="str">
            <v>AHORROS</v>
          </cell>
        </row>
        <row r="1864">
          <cell r="A1864">
            <v>72191369</v>
          </cell>
          <cell r="B1864" t="str">
            <v>GARCIA FORNARIS MAURICIO JOSE</v>
          </cell>
          <cell r="C1864" t="str">
            <v>Sitionuevo (Mag)</v>
          </cell>
          <cell r="D1864">
            <v>220600571</v>
          </cell>
          <cell r="E1864" t="str">
            <v>Santa Marta (Mag)</v>
          </cell>
          <cell r="F1864" t="str">
            <v>BANCO POPULAR S.A.</v>
          </cell>
          <cell r="G1864" t="str">
            <v>AHORROS</v>
          </cell>
        </row>
        <row r="1865">
          <cell r="A1865">
            <v>72192934</v>
          </cell>
          <cell r="B1865" t="str">
            <v>PAEZ BORRERO LUIS EDUARDO</v>
          </cell>
          <cell r="C1865" t="str">
            <v>Pedraza (Mag)</v>
          </cell>
          <cell r="D1865">
            <v>220605430</v>
          </cell>
          <cell r="E1865" t="str">
            <v>Santa Marta (Mag)</v>
          </cell>
          <cell r="F1865" t="str">
            <v>BANCO POPULAR S.A.</v>
          </cell>
          <cell r="G1865" t="str">
            <v>AHORROS</v>
          </cell>
        </row>
        <row r="1866">
          <cell r="A1866">
            <v>72194965</v>
          </cell>
          <cell r="B1866" t="str">
            <v>CASTRO HERRERA JUAN CARLOS</v>
          </cell>
          <cell r="C1866" t="str">
            <v>Zapayán (Mag)</v>
          </cell>
          <cell r="D1866">
            <v>220041883</v>
          </cell>
          <cell r="E1866" t="str">
            <v>Santa Marta (Mag)</v>
          </cell>
          <cell r="F1866" t="str">
            <v>BANCO POPULAR S.A.</v>
          </cell>
          <cell r="G1866" t="str">
            <v>AHORROS</v>
          </cell>
        </row>
        <row r="1867">
          <cell r="A1867">
            <v>72197683</v>
          </cell>
          <cell r="B1867" t="str">
            <v>RODRIGUEZ DIAZ EVERILDO MANUEL</v>
          </cell>
          <cell r="C1867" t="str">
            <v>Zona Bananera (Mag)</v>
          </cell>
          <cell r="D1867">
            <v>230687115006</v>
          </cell>
          <cell r="E1867" t="str">
            <v>Soledad (Atl)</v>
          </cell>
          <cell r="F1867" t="str">
            <v>BANCO POPULAR S.A.</v>
          </cell>
          <cell r="G1867" t="str">
            <v>AHORROS</v>
          </cell>
        </row>
        <row r="1868">
          <cell r="A1868">
            <v>72202269</v>
          </cell>
          <cell r="B1868" t="str">
            <v>OSORIO PALLARES ADRIAN JESUS</v>
          </cell>
          <cell r="C1868" t="str">
            <v>Zapayán (Mag)</v>
          </cell>
          <cell r="D1868">
            <v>220628549</v>
          </cell>
          <cell r="E1868" t="str">
            <v>Santa Marta (Mag)</v>
          </cell>
          <cell r="F1868" t="str">
            <v>BANCO POPULAR S.A.</v>
          </cell>
          <cell r="G1868" t="str">
            <v>AHORROS</v>
          </cell>
        </row>
        <row r="1869">
          <cell r="A1869">
            <v>72207762</v>
          </cell>
          <cell r="B1869" t="str">
            <v>ANDRADE MARTINEZ CARLOS ARTURO</v>
          </cell>
          <cell r="C1869" t="str">
            <v>Santa Bárbara De Pinto (Mag)</v>
          </cell>
          <cell r="D1869">
            <v>240111609</v>
          </cell>
          <cell r="E1869" t="str">
            <v>Santa Marta (Mag)</v>
          </cell>
          <cell r="F1869" t="str">
            <v>BANCO POPULAR S.A.</v>
          </cell>
          <cell r="G1869" t="str">
            <v>AHORROS</v>
          </cell>
        </row>
        <row r="1870">
          <cell r="A1870">
            <v>72215847</v>
          </cell>
          <cell r="B1870" t="str">
            <v>PUERTA PACHECO JUAN CARLOS</v>
          </cell>
          <cell r="C1870" t="str">
            <v>Concordia (Mag)</v>
          </cell>
          <cell r="D1870">
            <v>220181101</v>
          </cell>
          <cell r="E1870" t="str">
            <v>Santa Marta (Mag)</v>
          </cell>
          <cell r="F1870" t="str">
            <v>BANCO POPULAR S.A.</v>
          </cell>
          <cell r="G1870" t="str">
            <v>AHORROS</v>
          </cell>
        </row>
        <row r="1871">
          <cell r="A1871">
            <v>72219137</v>
          </cell>
          <cell r="B1871" t="str">
            <v>MENDOZA LARIOS EDGAR DE JESUS</v>
          </cell>
          <cell r="C1871" t="str">
            <v>Fundacion (Mag)</v>
          </cell>
          <cell r="D1871">
            <v>400235776</v>
          </cell>
          <cell r="E1871" t="str">
            <v>Santa Marta (Mag)</v>
          </cell>
          <cell r="F1871" t="str">
            <v>BANCO POPULAR S.A.</v>
          </cell>
          <cell r="G1871" t="str">
            <v>AHORROS</v>
          </cell>
        </row>
        <row r="1872">
          <cell r="A1872">
            <v>72239085</v>
          </cell>
          <cell r="B1872" t="str">
            <v>ARRIETA LOZANO ALCIDES ALBERTO</v>
          </cell>
          <cell r="C1872" t="str">
            <v>Concordia (Mag)</v>
          </cell>
          <cell r="D1872">
            <v>230400172979</v>
          </cell>
          <cell r="E1872" t="str">
            <v>Santa Marta (Mag)</v>
          </cell>
          <cell r="F1872" t="str">
            <v>BANCO POPULAR S.A.</v>
          </cell>
          <cell r="G1872" t="str">
            <v>AHORROS</v>
          </cell>
        </row>
        <row r="1873">
          <cell r="A1873">
            <v>72239507</v>
          </cell>
          <cell r="B1873" t="str">
            <v>ALVAREZ CAMPO ISACC POMPILIO</v>
          </cell>
          <cell r="C1873" t="str">
            <v>Puebloviejo (Mag)</v>
          </cell>
          <cell r="D1873">
            <v>400120630</v>
          </cell>
          <cell r="E1873" t="str">
            <v>Piji#O Del Carmen (Mag)</v>
          </cell>
          <cell r="F1873" t="str">
            <v>BANCO POPULAR S.A.</v>
          </cell>
          <cell r="G1873" t="str">
            <v>AHORROS</v>
          </cell>
        </row>
        <row r="1874">
          <cell r="A1874">
            <v>72242856</v>
          </cell>
          <cell r="B1874" t="str">
            <v>MARTINEZ ROSALES HUMBERTO WILFRIDO</v>
          </cell>
          <cell r="C1874" t="str">
            <v>Sitionuevo (Mag)</v>
          </cell>
          <cell r="D1874">
            <v>221768187</v>
          </cell>
          <cell r="E1874" t="str">
            <v>Sitionuevo (Mag)</v>
          </cell>
          <cell r="F1874" t="str">
            <v>BANCO POPULAR S.A.</v>
          </cell>
          <cell r="G1874" t="str">
            <v>AHORROS</v>
          </cell>
        </row>
        <row r="1875">
          <cell r="A1875">
            <v>72250739</v>
          </cell>
          <cell r="B1875" t="str">
            <v>LIÑAN ROJAS IVAN DAVID</v>
          </cell>
          <cell r="C1875" t="str">
            <v>Piji#O Del Carmen (Mag)</v>
          </cell>
          <cell r="D1875">
            <v>685120537</v>
          </cell>
          <cell r="E1875" t="str">
            <v>Santa Marta (Mag)</v>
          </cell>
          <cell r="F1875" t="str">
            <v>BANCO POPULAR S.A.</v>
          </cell>
          <cell r="G1875" t="str">
            <v>AHORROS</v>
          </cell>
        </row>
        <row r="1876">
          <cell r="A1876">
            <v>72308857</v>
          </cell>
          <cell r="B1876" t="str">
            <v>OSPINO DE LA CRUZ LEONI RAFAEL</v>
          </cell>
          <cell r="C1876" t="str">
            <v>Pedraza (Mag)</v>
          </cell>
          <cell r="D1876">
            <v>220624175</v>
          </cell>
          <cell r="E1876" t="str">
            <v>Santa Marta (Mag)</v>
          </cell>
          <cell r="F1876" t="str">
            <v>BANCO POPULAR S.A.</v>
          </cell>
          <cell r="G1876" t="str">
            <v>AHORROS</v>
          </cell>
        </row>
        <row r="1877">
          <cell r="A1877">
            <v>73103379</v>
          </cell>
          <cell r="B1877" t="str">
            <v>ARDILA SIERRA YUDY</v>
          </cell>
          <cell r="C1877" t="str">
            <v>Santa Ana (Mag)</v>
          </cell>
          <cell r="D1877">
            <v>210240079707</v>
          </cell>
          <cell r="E1877" t="str">
            <v>Santa Marta (Mag)</v>
          </cell>
          <cell r="F1877" t="str">
            <v>BANCO POPULAR S.A.</v>
          </cell>
          <cell r="G1877" t="str">
            <v>AHORROS</v>
          </cell>
        </row>
        <row r="1878">
          <cell r="A1878">
            <v>73158388</v>
          </cell>
          <cell r="B1878" t="str">
            <v>MARTINEZ ESPAÑA JORGE HUMBERTO</v>
          </cell>
          <cell r="C1878" t="str">
            <v>Santa Bárbara De Pinto (Mag)</v>
          </cell>
          <cell r="D1878">
            <v>240123497</v>
          </cell>
          <cell r="E1878" t="str">
            <v>Santa Marta (Mag)</v>
          </cell>
          <cell r="F1878" t="str">
            <v>BANCO POPULAR S.A.</v>
          </cell>
          <cell r="G1878" t="str">
            <v>AHORROS</v>
          </cell>
        </row>
        <row r="1879">
          <cell r="A1879">
            <v>73158836</v>
          </cell>
          <cell r="B1879" t="str">
            <v>SINNING SUAREZ NILSON ANTONIO</v>
          </cell>
          <cell r="C1879" t="str">
            <v>Sitionuevo (Mag)</v>
          </cell>
          <cell r="D1879">
            <v>240104851</v>
          </cell>
          <cell r="E1879" t="str">
            <v>Santa Marta (Mag)</v>
          </cell>
          <cell r="F1879" t="str">
            <v>BANCO POPULAR S.A.</v>
          </cell>
          <cell r="G1879" t="str">
            <v>AHORROS</v>
          </cell>
        </row>
        <row r="1880">
          <cell r="A1880">
            <v>73209940</v>
          </cell>
          <cell r="B1880" t="str">
            <v>SIMANCAS LLANOS ANGEL JESUS DOMINGO</v>
          </cell>
          <cell r="C1880" t="str">
            <v>Sitionuevo (Mag)</v>
          </cell>
          <cell r="D1880">
            <v>400120739</v>
          </cell>
          <cell r="E1880" t="str">
            <v>Sitionuevo (Mag)</v>
          </cell>
          <cell r="F1880" t="str">
            <v>BANCO POPULAR S.A.</v>
          </cell>
          <cell r="G1880" t="str">
            <v>AHORROS</v>
          </cell>
        </row>
        <row r="1881">
          <cell r="A1881">
            <v>73242128</v>
          </cell>
          <cell r="B1881" t="str">
            <v>ESPINOZA MANJARREZ ROIBER SAMIR</v>
          </cell>
          <cell r="C1881" t="str">
            <v>Santa Bárbara De Pinto (Mag)</v>
          </cell>
          <cell r="D1881">
            <v>400151650</v>
          </cell>
          <cell r="E1881" t="str">
            <v>Santa Marta (Mag)</v>
          </cell>
          <cell r="F1881" t="str">
            <v>BANCO POPULAR S.A.</v>
          </cell>
          <cell r="G1881" t="str">
            <v>AHORROS</v>
          </cell>
        </row>
        <row r="1882">
          <cell r="A1882">
            <v>73269576</v>
          </cell>
          <cell r="B1882" t="str">
            <v>PERTUZ OSPINO DAIRO JOSE</v>
          </cell>
          <cell r="C1882" t="str">
            <v>El Pi#On (Mag)</v>
          </cell>
          <cell r="D1882">
            <v>400069209</v>
          </cell>
          <cell r="E1882" t="str">
            <v>Santa Marta (Mag)</v>
          </cell>
          <cell r="F1882" t="str">
            <v>BANCO POPULAR S.A.</v>
          </cell>
          <cell r="G1882" t="str">
            <v>AHORROS</v>
          </cell>
        </row>
        <row r="1883">
          <cell r="A1883">
            <v>77038145</v>
          </cell>
          <cell r="B1883" t="str">
            <v>TERRAZA MACHADO JULIO CESAR</v>
          </cell>
          <cell r="C1883" t="str">
            <v>Piji#O Del Carmen (Mag)</v>
          </cell>
          <cell r="D1883">
            <v>240099952</v>
          </cell>
          <cell r="E1883" t="str">
            <v>Santa Marta (Mag)</v>
          </cell>
          <cell r="F1883" t="str">
            <v>BANCO POPULAR S.A.</v>
          </cell>
          <cell r="G1883" t="str">
            <v>AHORROS</v>
          </cell>
        </row>
        <row r="1884">
          <cell r="A1884">
            <v>77100521</v>
          </cell>
          <cell r="B1884" t="str">
            <v>ORTEGA MONTENEGRO JAIME ENRIQUE</v>
          </cell>
          <cell r="C1884" t="str">
            <v>Pivijay (Mag)</v>
          </cell>
          <cell r="D1884">
            <v>681027918</v>
          </cell>
          <cell r="E1884" t="str">
            <v>El Pi#On (Mag)</v>
          </cell>
          <cell r="F1884" t="str">
            <v>BANCO POPULAR S.A.</v>
          </cell>
          <cell r="G1884" t="str">
            <v>AHORROS</v>
          </cell>
        </row>
        <row r="1885">
          <cell r="A1885">
            <v>77143937</v>
          </cell>
          <cell r="B1885" t="str">
            <v>PEREZ PAYARES PANTALEON</v>
          </cell>
          <cell r="C1885" t="str">
            <v>El Banco (Mag)</v>
          </cell>
          <cell r="D1885">
            <v>400120325</v>
          </cell>
          <cell r="E1885" t="str">
            <v>Santa Bárbara De Pinto (Mag)</v>
          </cell>
          <cell r="F1885" t="str">
            <v>BANCO POPULAR S.A.</v>
          </cell>
          <cell r="G1885" t="str">
            <v>AHORROS</v>
          </cell>
        </row>
        <row r="1886">
          <cell r="A1886">
            <v>77175899</v>
          </cell>
          <cell r="B1886" t="str">
            <v>TOLOZA GUTIERREZ LEONEL</v>
          </cell>
          <cell r="C1886" t="str">
            <v>Tenerife (Mag)</v>
          </cell>
          <cell r="D1886">
            <v>400057873</v>
          </cell>
          <cell r="E1886" t="str">
            <v>Santa Marta (Mag)</v>
          </cell>
          <cell r="F1886" t="str">
            <v>BANCO POPULAR S.A.</v>
          </cell>
          <cell r="G1886" t="str">
            <v>AHORROS</v>
          </cell>
        </row>
        <row r="1887">
          <cell r="A1887">
            <v>77177552</v>
          </cell>
          <cell r="B1887" t="str">
            <v>GUTIERREZ PEREZ JUAN CARLOS</v>
          </cell>
          <cell r="C1887" t="str">
            <v>Salamina (Mag)</v>
          </cell>
          <cell r="D1887">
            <v>230400326823</v>
          </cell>
          <cell r="E1887" t="str">
            <v>Santa Marta (Mag)</v>
          </cell>
          <cell r="F1887" t="str">
            <v>BANCO POPULAR S.A.</v>
          </cell>
          <cell r="G1887" t="str">
            <v>AHORROS</v>
          </cell>
        </row>
        <row r="1888">
          <cell r="A1888">
            <v>78693815</v>
          </cell>
          <cell r="B1888" t="str">
            <v>BUSTAMANTE BARRIOS RENE JAVIER</v>
          </cell>
          <cell r="C1888" t="str">
            <v>Santa Bárbara De Pinto (Mag)</v>
          </cell>
          <cell r="D1888">
            <v>400148524</v>
          </cell>
          <cell r="E1888" t="str">
            <v>Santa Bárbara De Pinto (Mag)</v>
          </cell>
          <cell r="F1888" t="str">
            <v>BANCO POPULAR S.A.</v>
          </cell>
          <cell r="G1888" t="str">
            <v>AHORROS</v>
          </cell>
        </row>
        <row r="1889">
          <cell r="A1889">
            <v>78708750</v>
          </cell>
          <cell r="B1889" t="str">
            <v>MENDOZA LOPEZ MARTIN ALONSO</v>
          </cell>
          <cell r="C1889" t="str">
            <v>Algarrobo (Mag)</v>
          </cell>
          <cell r="D1889">
            <v>220013429</v>
          </cell>
          <cell r="E1889" t="str">
            <v>Santa Marta (Mag)</v>
          </cell>
          <cell r="F1889" t="str">
            <v>BANCO POPULAR S.A.</v>
          </cell>
          <cell r="G1889" t="str">
            <v>AHORROS</v>
          </cell>
        </row>
        <row r="1890">
          <cell r="A1890">
            <v>78713699</v>
          </cell>
          <cell r="B1890" t="str">
            <v>URREA PACIBES ASDRUBAL</v>
          </cell>
          <cell r="C1890" t="str">
            <v>Pivijay (Mag)</v>
          </cell>
          <cell r="D1890">
            <v>682026091</v>
          </cell>
          <cell r="E1890" t="str">
            <v>Guamal (Mag)</v>
          </cell>
          <cell r="F1890" t="str">
            <v>BANCO POPULAR S.A.</v>
          </cell>
          <cell r="G1890" t="str">
            <v>AHORROS</v>
          </cell>
        </row>
        <row r="1891">
          <cell r="A1891">
            <v>78749087</v>
          </cell>
          <cell r="B1891" t="str">
            <v>JIMENEZ MERCADO RAFAEL MAURICIO</v>
          </cell>
          <cell r="C1891" t="str">
            <v>Santa Ana (Mag)</v>
          </cell>
          <cell r="D1891">
            <v>240153114</v>
          </cell>
          <cell r="E1891" t="str">
            <v>Santa Marta (Mag)</v>
          </cell>
          <cell r="F1891" t="str">
            <v>BANCO POPULAR S.A.</v>
          </cell>
          <cell r="G1891" t="str">
            <v>AHORROS</v>
          </cell>
        </row>
        <row r="1892">
          <cell r="A1892">
            <v>79003799</v>
          </cell>
          <cell r="B1892" t="str">
            <v>HALDANE ACEVEDO PATRICIO</v>
          </cell>
          <cell r="C1892" t="str">
            <v>El Banco (Mag)</v>
          </cell>
          <cell r="D1892">
            <v>391104619</v>
          </cell>
          <cell r="E1892" t="str">
            <v>Santa Marta (Mag)</v>
          </cell>
          <cell r="F1892" t="str">
            <v>BANCO POPULAR S.A.</v>
          </cell>
          <cell r="G1892" t="str">
            <v>AHORROS</v>
          </cell>
        </row>
        <row r="1893">
          <cell r="A1893">
            <v>79916452</v>
          </cell>
          <cell r="B1893" t="str">
            <v>SILVA ECHAVEZ JOSE DAVID</v>
          </cell>
          <cell r="C1893" t="str">
            <v>San Zenon (Mag)</v>
          </cell>
          <cell r="D1893">
            <v>240084954</v>
          </cell>
          <cell r="E1893" t="str">
            <v>San Zenon (Mag)</v>
          </cell>
          <cell r="F1893" t="str">
            <v>BANCO POPULAR S.A.</v>
          </cell>
          <cell r="G1893" t="str">
            <v>AHORROS</v>
          </cell>
        </row>
        <row r="1894">
          <cell r="A1894">
            <v>84030153</v>
          </cell>
          <cell r="B1894" t="str">
            <v>ANGULO CERVANTES DARIO DE JESUS</v>
          </cell>
          <cell r="C1894" t="str">
            <v>Piji#O Del Carmen (Mag)</v>
          </cell>
          <cell r="D1894">
            <v>240108498</v>
          </cell>
          <cell r="E1894" t="str">
            <v>Santa Marta (Mag)</v>
          </cell>
          <cell r="F1894" t="str">
            <v>BANCO POPULAR S.A.</v>
          </cell>
          <cell r="G1894" t="str">
            <v>AHORROS</v>
          </cell>
        </row>
        <row r="1895">
          <cell r="A1895">
            <v>84048673</v>
          </cell>
          <cell r="B1895" t="str">
            <v>CARO BAZZA ARNOBIO</v>
          </cell>
          <cell r="C1895" t="str">
            <v>Santa Ana (Mag)</v>
          </cell>
          <cell r="D1895">
            <v>240098509</v>
          </cell>
          <cell r="E1895" t="str">
            <v>Santa Marta (Mag)</v>
          </cell>
          <cell r="F1895" t="str">
            <v>BANCO POPULAR S.A.</v>
          </cell>
          <cell r="G1895" t="str">
            <v>AHORROS</v>
          </cell>
        </row>
        <row r="1896">
          <cell r="A1896">
            <v>84452258</v>
          </cell>
          <cell r="B1896" t="str">
            <v>ABELLO URUETA RAMON ANTONIO</v>
          </cell>
          <cell r="C1896" t="str">
            <v>Puebloviejo (Mag)</v>
          </cell>
          <cell r="D1896">
            <v>230400337754</v>
          </cell>
          <cell r="E1896" t="str">
            <v>Santa Marta (Mag)</v>
          </cell>
          <cell r="F1896" t="str">
            <v>BANCO POPULAR S.A.</v>
          </cell>
          <cell r="G1896" t="str">
            <v>AHORROS</v>
          </cell>
        </row>
        <row r="1897">
          <cell r="A1897">
            <v>84454701</v>
          </cell>
          <cell r="B1897" t="str">
            <v>MEJIA MARTINEZ ORLANDO</v>
          </cell>
          <cell r="C1897" t="str">
            <v>San Sebastian De Buenavista (M</v>
          </cell>
          <cell r="D1897">
            <v>240144949</v>
          </cell>
          <cell r="E1897" t="str">
            <v>Santa Marta (Mag)</v>
          </cell>
          <cell r="F1897" t="str">
            <v>BANCO POPULAR S.A.</v>
          </cell>
          <cell r="G1897" t="str">
            <v>AHORROS</v>
          </cell>
        </row>
        <row r="1898">
          <cell r="A1898">
            <v>84455400</v>
          </cell>
          <cell r="B1898" t="str">
            <v>RIVERO OCHOA VICTOR MANUEL</v>
          </cell>
          <cell r="C1898" t="str">
            <v>Zona Bananera (Mag)</v>
          </cell>
          <cell r="D1898">
            <v>400261780</v>
          </cell>
          <cell r="E1898" t="str">
            <v>Santa Marta (Mag)</v>
          </cell>
          <cell r="F1898" t="str">
            <v>BANCO POPULAR S.A.</v>
          </cell>
          <cell r="G1898" t="str">
            <v>AHORROS</v>
          </cell>
        </row>
        <row r="1899">
          <cell r="A1899">
            <v>84456319</v>
          </cell>
          <cell r="B1899" t="str">
            <v>DE LA CRUZ ARAGON LUKAS JOSE</v>
          </cell>
          <cell r="C1899" t="str">
            <v>Zapayán (Mag)</v>
          </cell>
          <cell r="D1899">
            <v>400300711</v>
          </cell>
          <cell r="E1899" t="str">
            <v>Santa Marta (Mag)</v>
          </cell>
          <cell r="F1899" t="str">
            <v>BANCO POPULAR S.A.</v>
          </cell>
          <cell r="G1899" t="str">
            <v>AHORROS</v>
          </cell>
        </row>
        <row r="1900">
          <cell r="A1900">
            <v>85015053</v>
          </cell>
          <cell r="B1900" t="str">
            <v>HERRERA GONZALEZ RAFAEL IGNACIO</v>
          </cell>
          <cell r="C1900" t="str">
            <v>San Zenon (Mag)</v>
          </cell>
          <cell r="D1900">
            <v>240095752</v>
          </cell>
          <cell r="E1900" t="str">
            <v>Santa Marta (Mag)</v>
          </cell>
          <cell r="F1900" t="str">
            <v>BANCO POPULAR S.A.</v>
          </cell>
          <cell r="G1900" t="str">
            <v>AHORROS</v>
          </cell>
        </row>
        <row r="1901">
          <cell r="A1901">
            <v>85040222</v>
          </cell>
          <cell r="B1901" t="str">
            <v>SINNIG DIAZ FEDERICO GUILLERMO</v>
          </cell>
          <cell r="C1901" t="str">
            <v>Santa Bárbara De Pinto (Mag)</v>
          </cell>
          <cell r="D1901">
            <v>240104638</v>
          </cell>
          <cell r="E1901" t="str">
            <v>Santa Marta (Mag)</v>
          </cell>
          <cell r="F1901" t="str">
            <v>BANCO POPULAR S.A.</v>
          </cell>
          <cell r="G1901" t="str">
            <v>AHORROS</v>
          </cell>
        </row>
        <row r="1902">
          <cell r="A1902">
            <v>85040247</v>
          </cell>
          <cell r="B1902" t="str">
            <v>LARIOS GOMEZ AURELIO ENRIQUE</v>
          </cell>
          <cell r="C1902" t="str">
            <v>Santa Bárbara De Pinto (Mag)</v>
          </cell>
          <cell r="D1902">
            <v>240755199</v>
          </cell>
          <cell r="E1902" t="str">
            <v>Santa Marta (Mag)</v>
          </cell>
          <cell r="F1902" t="str">
            <v>BANCO POPULAR S.A.</v>
          </cell>
          <cell r="G1902" t="str">
            <v>AHORROS</v>
          </cell>
        </row>
        <row r="1903">
          <cell r="A1903">
            <v>85040248</v>
          </cell>
          <cell r="B1903" t="str">
            <v>GUTIERREZ ABELLO LUIS MARIANO</v>
          </cell>
          <cell r="C1903" t="str">
            <v>Santa Bárbara De Pinto (Mag)</v>
          </cell>
          <cell r="D1903">
            <v>240755090</v>
          </cell>
          <cell r="E1903" t="str">
            <v>Santa Marta (Mag)</v>
          </cell>
          <cell r="F1903" t="str">
            <v>BANCO POPULAR S.A.</v>
          </cell>
          <cell r="G1903" t="str">
            <v>AHORROS</v>
          </cell>
        </row>
        <row r="1904">
          <cell r="A1904">
            <v>85050168</v>
          </cell>
          <cell r="B1904" t="str">
            <v>PERTUZ CAÑAS LUIS MARTIN</v>
          </cell>
          <cell r="C1904" t="str">
            <v>El Reten (Mag)</v>
          </cell>
          <cell r="D1904">
            <v>230400172599</v>
          </cell>
          <cell r="E1904" t="str">
            <v>Barranquilla (Atl)</v>
          </cell>
          <cell r="F1904" t="str">
            <v>BANCO POPULAR S.A.</v>
          </cell>
          <cell r="G1904" t="str">
            <v>AHORROS</v>
          </cell>
        </row>
        <row r="1905">
          <cell r="A1905">
            <v>85080324</v>
          </cell>
          <cell r="B1905" t="str">
            <v>GARIZABALO SUAREZ TRUMANCERY</v>
          </cell>
          <cell r="C1905" t="str">
            <v>Sitionuevo (Mag)</v>
          </cell>
          <cell r="D1905">
            <v>220637631</v>
          </cell>
          <cell r="E1905" t="str">
            <v>Santa Marta (Mag)</v>
          </cell>
          <cell r="F1905" t="str">
            <v>BANCO POPULAR S.A.</v>
          </cell>
          <cell r="G1905" t="str">
            <v>AHORROS</v>
          </cell>
        </row>
        <row r="1906">
          <cell r="A1906">
            <v>85080493</v>
          </cell>
          <cell r="B1906" t="str">
            <v>GUTIERREZ MANGA VENANCIO ANTONIO</v>
          </cell>
          <cell r="C1906" t="str">
            <v>Sitionuevo (Mag)</v>
          </cell>
          <cell r="D1906">
            <v>230400326666</v>
          </cell>
          <cell r="E1906" t="str">
            <v>Santa Marta (Mag)</v>
          </cell>
          <cell r="F1906" t="str">
            <v>BANCO POPULAR S.A.</v>
          </cell>
          <cell r="G1906" t="str">
            <v>AHORROS</v>
          </cell>
        </row>
        <row r="1907">
          <cell r="A1907">
            <v>85081090</v>
          </cell>
          <cell r="B1907" t="str">
            <v>ACOSTA OSORIO CARLOS DE JESUS</v>
          </cell>
          <cell r="C1907" t="str">
            <v>Sitionuevo (Mag)</v>
          </cell>
          <cell r="D1907">
            <v>220121438</v>
          </cell>
          <cell r="E1907" t="str">
            <v>Sitionuevo (Mag)</v>
          </cell>
          <cell r="F1907" t="str">
            <v>BANCO POPULAR S.A.</v>
          </cell>
          <cell r="G1907" t="str">
            <v>AHORROS</v>
          </cell>
        </row>
        <row r="1908">
          <cell r="A1908">
            <v>85081671</v>
          </cell>
          <cell r="B1908" t="str">
            <v>DOMINGUEZ GUTIERREZ GUSTAVO JAVIER</v>
          </cell>
          <cell r="C1908" t="str">
            <v>Sitionuevo (Mag)</v>
          </cell>
          <cell r="D1908">
            <v>220636682</v>
          </cell>
          <cell r="E1908" t="str">
            <v>Santa Marta (Mag)</v>
          </cell>
          <cell r="F1908" t="str">
            <v>BANCO POPULAR S.A.</v>
          </cell>
          <cell r="G1908" t="str">
            <v>AHORROS</v>
          </cell>
        </row>
        <row r="1909">
          <cell r="A1909">
            <v>85081721</v>
          </cell>
          <cell r="B1909" t="str">
            <v>MENDOZA NAVARRO ARMANDO CESAR</v>
          </cell>
          <cell r="C1909" t="str">
            <v>Sitionuevo (Mag)</v>
          </cell>
          <cell r="D1909">
            <v>220636690</v>
          </cell>
          <cell r="E1909" t="str">
            <v>Santa Marta (Mag)</v>
          </cell>
          <cell r="F1909" t="str">
            <v>BANCO POPULAR S.A.</v>
          </cell>
          <cell r="G1909" t="str">
            <v>AHORROS</v>
          </cell>
        </row>
        <row r="1910">
          <cell r="A1910">
            <v>85081889</v>
          </cell>
          <cell r="B1910" t="str">
            <v>CHARRIS CERVANTES JUAN CARLOS</v>
          </cell>
          <cell r="C1910" t="str">
            <v>Sitionuevo (Mag)</v>
          </cell>
          <cell r="D1910">
            <v>220032965</v>
          </cell>
          <cell r="E1910" t="str">
            <v>Santa Marta (Mag)</v>
          </cell>
          <cell r="F1910" t="str">
            <v>BANCO POPULAR S.A.</v>
          </cell>
          <cell r="G1910" t="str">
            <v>AHORROS</v>
          </cell>
        </row>
        <row r="1911">
          <cell r="A1911">
            <v>85081911</v>
          </cell>
          <cell r="B1911" t="str">
            <v>DOMINGUEZ GUTIERREZ WALTER RAFAEL</v>
          </cell>
          <cell r="C1911" t="str">
            <v>Sitionuevo (Mag)</v>
          </cell>
          <cell r="D1911">
            <v>220627624</v>
          </cell>
          <cell r="E1911" t="str">
            <v>Santa Marta (Mag)</v>
          </cell>
          <cell r="F1911" t="str">
            <v>BANCO POPULAR S.A.</v>
          </cell>
          <cell r="G1911" t="str">
            <v>AHORROS</v>
          </cell>
        </row>
        <row r="1912">
          <cell r="A1912">
            <v>85082538</v>
          </cell>
          <cell r="B1912" t="str">
            <v>ACUÑA ACOSTA LUIS FERNANDO</v>
          </cell>
          <cell r="C1912" t="str">
            <v>Sitionuevo (Mag)</v>
          </cell>
          <cell r="D1912">
            <v>220607493</v>
          </cell>
          <cell r="E1912" t="str">
            <v>Santa Marta (Mag)</v>
          </cell>
          <cell r="F1912" t="str">
            <v>BANCO POPULAR S.A.</v>
          </cell>
          <cell r="G1912" t="str">
            <v>AHORROS</v>
          </cell>
        </row>
        <row r="1913">
          <cell r="A1913">
            <v>85110036</v>
          </cell>
          <cell r="B1913" t="str">
            <v>CAMPO MENDEZ FERNANDO</v>
          </cell>
          <cell r="C1913" t="str">
            <v>Santa Ana (Mag)</v>
          </cell>
          <cell r="D1913">
            <v>240097410</v>
          </cell>
          <cell r="E1913" t="str">
            <v>Santa Marta (Mag)</v>
          </cell>
          <cell r="F1913" t="str">
            <v>BANCO POPULAR S.A.</v>
          </cell>
          <cell r="G1913" t="str">
            <v>AHORROS</v>
          </cell>
        </row>
        <row r="1914">
          <cell r="A1914">
            <v>85125290</v>
          </cell>
          <cell r="B1914" t="str">
            <v>PEREZ CASTRO ARNALDO JOSE</v>
          </cell>
          <cell r="C1914" t="str">
            <v>Sitionuevo (Mag)</v>
          </cell>
          <cell r="D1914">
            <v>230220109201</v>
          </cell>
          <cell r="E1914" t="str">
            <v>Santa Marta (Mag)</v>
          </cell>
          <cell r="F1914" t="str">
            <v>BANCO POPULAR S.A.</v>
          </cell>
          <cell r="G1914" t="str">
            <v>AHORROS</v>
          </cell>
        </row>
        <row r="1915">
          <cell r="A1915">
            <v>85125337</v>
          </cell>
          <cell r="B1915" t="str">
            <v>SALAS MERIÑO MARTIN RAFAEL</v>
          </cell>
          <cell r="C1915" t="str">
            <v>El Pi#On (Mag)</v>
          </cell>
          <cell r="D1915">
            <v>220032916</v>
          </cell>
          <cell r="E1915" t="str">
            <v>Santa Marta (Mag)</v>
          </cell>
          <cell r="F1915" t="str">
            <v>BANCO POPULAR S.A.</v>
          </cell>
          <cell r="G1915" t="str">
            <v>AHORROS</v>
          </cell>
        </row>
        <row r="1916">
          <cell r="A1916">
            <v>85125536</v>
          </cell>
          <cell r="B1916" t="str">
            <v>MERIÑO SALAZAR HERNANDO JESUS</v>
          </cell>
          <cell r="C1916" t="str">
            <v>Cerro San Antonio (Mag)</v>
          </cell>
          <cell r="D1916">
            <v>400105508</v>
          </cell>
          <cell r="E1916" t="str">
            <v>Santa Marta (Mag)</v>
          </cell>
          <cell r="F1916" t="str">
            <v>BANCO POPULAR S.A.</v>
          </cell>
          <cell r="G1916" t="str">
            <v>AHORROS</v>
          </cell>
        </row>
        <row r="1917">
          <cell r="A1917">
            <v>85125564</v>
          </cell>
          <cell r="B1917" t="str">
            <v>TORRES TORREGROZA OSWALDO RAFAEL</v>
          </cell>
          <cell r="C1917" t="str">
            <v>Salamina (Mag)</v>
          </cell>
          <cell r="D1917">
            <v>220605539</v>
          </cell>
          <cell r="E1917" t="str">
            <v>Santa Marta (Mag)</v>
          </cell>
          <cell r="F1917" t="str">
            <v>BANCO POPULAR S.A.</v>
          </cell>
          <cell r="G1917" t="str">
            <v>AHORROS</v>
          </cell>
        </row>
        <row r="1918">
          <cell r="A1918">
            <v>85125592</v>
          </cell>
          <cell r="B1918" t="str">
            <v>CARRILLO CARRILLO BLAS ANTONIO</v>
          </cell>
          <cell r="C1918" t="str">
            <v>Sitionuevo (Mag)</v>
          </cell>
          <cell r="D1918">
            <v>400202636</v>
          </cell>
          <cell r="E1918" t="str">
            <v>Santa Marta (Mag)</v>
          </cell>
          <cell r="F1918" t="str">
            <v>BANCO POPULAR S.A.</v>
          </cell>
          <cell r="G1918" t="str">
            <v>AHORROS</v>
          </cell>
        </row>
        <row r="1919">
          <cell r="A1919">
            <v>85125668</v>
          </cell>
          <cell r="B1919" t="str">
            <v>MEZA MOSQUERA JOSE FRANSISCO</v>
          </cell>
          <cell r="C1919" t="str">
            <v>Salamina (Mag)</v>
          </cell>
          <cell r="D1919">
            <v>220606248</v>
          </cell>
          <cell r="E1919" t="str">
            <v>Santa Marta (Mag)</v>
          </cell>
          <cell r="F1919" t="str">
            <v>BANCO POPULAR S.A.</v>
          </cell>
          <cell r="G1919" t="str">
            <v>AHORROS</v>
          </cell>
        </row>
        <row r="1920">
          <cell r="A1920">
            <v>85127863</v>
          </cell>
          <cell r="B1920" t="str">
            <v>PADILLA MUÑOZ ROQUE DAVID</v>
          </cell>
          <cell r="C1920" t="str">
            <v>Zapayán (Mag)</v>
          </cell>
          <cell r="D1920">
            <v>230400166435</v>
          </cell>
          <cell r="E1920" t="str">
            <v>Santa Marta (Mag)</v>
          </cell>
          <cell r="F1920" t="str">
            <v>BANCO POPULAR S.A.</v>
          </cell>
          <cell r="G1920" t="str">
            <v>AHORROS</v>
          </cell>
        </row>
        <row r="1921">
          <cell r="A1921">
            <v>85152545</v>
          </cell>
          <cell r="B1921" t="str">
            <v>MIER ESCORCIA JOSE RICARDO</v>
          </cell>
          <cell r="C1921" t="str">
            <v>Zona Bananera (Mag)</v>
          </cell>
          <cell r="D1921">
            <v>400259057</v>
          </cell>
          <cell r="E1921" t="str">
            <v>Santa Marta (Mag)</v>
          </cell>
          <cell r="F1921" t="str">
            <v>BANCO POPULAR S.A.</v>
          </cell>
          <cell r="G1921" t="str">
            <v>AHORROS</v>
          </cell>
        </row>
        <row r="1922">
          <cell r="A1922">
            <v>85162949</v>
          </cell>
          <cell r="B1922" t="str">
            <v>LOPEZ SAUCEDO JAVIER ENRIQUE</v>
          </cell>
          <cell r="C1922" t="str">
            <v>El Banco (Mag)</v>
          </cell>
          <cell r="D1922">
            <v>400172508</v>
          </cell>
          <cell r="E1922" t="str">
            <v>Santa Marta (Mag)</v>
          </cell>
          <cell r="F1922" t="str">
            <v>BANCO POPULAR S.A.</v>
          </cell>
          <cell r="G1922" t="str">
            <v>AHORROS</v>
          </cell>
        </row>
        <row r="1923">
          <cell r="A1923">
            <v>85163485</v>
          </cell>
          <cell r="B1923" t="str">
            <v>JIMENEZ JIMENEZ JAIME</v>
          </cell>
          <cell r="C1923" t="str">
            <v>El Banco (Mag)</v>
          </cell>
          <cell r="D1923">
            <v>400222162</v>
          </cell>
          <cell r="E1923" t="str">
            <v>Santa Marta (Mag)</v>
          </cell>
          <cell r="F1923" t="str">
            <v>BANCO POPULAR S.A.</v>
          </cell>
          <cell r="G1923" t="str">
            <v>AHORROS</v>
          </cell>
        </row>
        <row r="1924">
          <cell r="A1924">
            <v>85163907</v>
          </cell>
          <cell r="B1924" t="str">
            <v>GUERRA RINALDY DIOMEDES JOSE</v>
          </cell>
          <cell r="C1924" t="str">
            <v>El Banco (Mag)</v>
          </cell>
          <cell r="D1924">
            <v>240123661</v>
          </cell>
          <cell r="E1924" t="str">
            <v>Santa Marta (Mag)</v>
          </cell>
          <cell r="F1924" t="str">
            <v>BANCO POPULAR S.A.</v>
          </cell>
          <cell r="G1924" t="str">
            <v>AHORROS</v>
          </cell>
        </row>
        <row r="1925">
          <cell r="A1925">
            <v>85164189</v>
          </cell>
          <cell r="B1925" t="str">
            <v>OLIVEROS BELEÑO LUIS FERNANDO</v>
          </cell>
          <cell r="C1925" t="str">
            <v>Guamal (Mag)</v>
          </cell>
          <cell r="D1925">
            <v>240756163</v>
          </cell>
          <cell r="E1925" t="str">
            <v>Santa Marta (Mag)</v>
          </cell>
          <cell r="F1925" t="str">
            <v>BANCO POPULAR S.A.</v>
          </cell>
          <cell r="G1925" t="str">
            <v>AHORROS</v>
          </cell>
        </row>
        <row r="1926">
          <cell r="A1926">
            <v>85164586</v>
          </cell>
          <cell r="B1926" t="str">
            <v>RANGEL ALVARADO ALBERTO RAFAEL</v>
          </cell>
          <cell r="C1926" t="str">
            <v>El Banco (Mag)</v>
          </cell>
          <cell r="D1926">
            <v>240136119</v>
          </cell>
          <cell r="E1926" t="str">
            <v>Santa Marta (Mag)</v>
          </cell>
          <cell r="F1926" t="str">
            <v>BANCO POPULAR S.A.</v>
          </cell>
          <cell r="G1926" t="str">
            <v>AHORROS</v>
          </cell>
        </row>
        <row r="1927">
          <cell r="A1927">
            <v>85200089</v>
          </cell>
          <cell r="B1927" t="str">
            <v>ARRIETA OTALORA SAMUEL</v>
          </cell>
          <cell r="C1927" t="str">
            <v>Santa Ana (Mag)</v>
          </cell>
          <cell r="D1927">
            <v>240101238</v>
          </cell>
          <cell r="E1927" t="str">
            <v>Santa Marta (Mag)</v>
          </cell>
          <cell r="F1927" t="str">
            <v>BANCO POPULAR S.A.</v>
          </cell>
          <cell r="G1927" t="str">
            <v>AHORROS</v>
          </cell>
        </row>
        <row r="1928">
          <cell r="A1928">
            <v>85200209</v>
          </cell>
          <cell r="B1928" t="str">
            <v>LOPEZ PALOMINO ROBERTO HUGO</v>
          </cell>
          <cell r="C1928" t="str">
            <v>Santa Ana (Mag)</v>
          </cell>
          <cell r="D1928">
            <v>400142816</v>
          </cell>
          <cell r="E1928" t="str">
            <v>Piji#O Del Carmen (Mag)</v>
          </cell>
          <cell r="F1928" t="str">
            <v>BANCO POPULAR S.A.</v>
          </cell>
          <cell r="G1928" t="str">
            <v>AHORROS</v>
          </cell>
        </row>
        <row r="1929">
          <cell r="A1929">
            <v>85200214</v>
          </cell>
          <cell r="B1929" t="str">
            <v>CUDRIS FAJARDO CARLOS ALBERTO</v>
          </cell>
          <cell r="C1929" t="str">
            <v>Santa Ana (Mag)</v>
          </cell>
          <cell r="D1929">
            <v>240100768</v>
          </cell>
          <cell r="E1929" t="str">
            <v>Santa Marta (Mag)</v>
          </cell>
          <cell r="F1929" t="str">
            <v>BANCO POPULAR S.A.</v>
          </cell>
          <cell r="G1929" t="str">
            <v>AHORROS</v>
          </cell>
        </row>
        <row r="1930">
          <cell r="A1930">
            <v>85200226</v>
          </cell>
          <cell r="B1930" t="str">
            <v>RADA ARRIETA AZAEL ENRIQUE</v>
          </cell>
          <cell r="C1930" t="str">
            <v>Piji#O Del Carmen (Mag)</v>
          </cell>
          <cell r="D1930">
            <v>240099630</v>
          </cell>
          <cell r="E1930" t="str">
            <v>Santa Marta (Mag)</v>
          </cell>
          <cell r="F1930" t="str">
            <v>BANCO POPULAR S.A.</v>
          </cell>
          <cell r="G1930" t="str">
            <v>AHORROS</v>
          </cell>
        </row>
        <row r="1931">
          <cell r="A1931">
            <v>85200302</v>
          </cell>
          <cell r="B1931" t="str">
            <v>OLIVERA PADILLA AUGUSTO RAFAEL</v>
          </cell>
          <cell r="C1931" t="str">
            <v>Santa Ana (Mag)</v>
          </cell>
          <cell r="D1931">
            <v>240755009</v>
          </cell>
          <cell r="E1931" t="str">
            <v>Santa Marta (Mag)</v>
          </cell>
          <cell r="F1931" t="str">
            <v>BANCO POPULAR S.A.</v>
          </cell>
          <cell r="G1931" t="str">
            <v>AHORROS</v>
          </cell>
        </row>
        <row r="1932">
          <cell r="A1932">
            <v>85200312</v>
          </cell>
          <cell r="B1932" t="str">
            <v>ATUESTA LOPEZ DEVIS TORIBIO</v>
          </cell>
          <cell r="C1932" t="str">
            <v>Piji#O Del Carmen (Mag)</v>
          </cell>
          <cell r="D1932">
            <v>240097832</v>
          </cell>
          <cell r="E1932" t="str">
            <v>Santa Marta (Mag)</v>
          </cell>
          <cell r="F1932" t="str">
            <v>BANCO POPULAR S.A.</v>
          </cell>
          <cell r="G1932" t="str">
            <v>AHORROS</v>
          </cell>
        </row>
        <row r="1933">
          <cell r="A1933">
            <v>85200461</v>
          </cell>
          <cell r="B1933" t="str">
            <v>MARTINEZ OROZCO NELSON DE JESUS</v>
          </cell>
          <cell r="C1933" t="str">
            <v>Santa Ana (Mag)</v>
          </cell>
          <cell r="D1933">
            <v>240757252</v>
          </cell>
          <cell r="E1933" t="str">
            <v>Santa Marta (Mag)</v>
          </cell>
          <cell r="F1933" t="str">
            <v>BANCO POPULAR S.A.</v>
          </cell>
          <cell r="G1933" t="str">
            <v>AHORROS</v>
          </cell>
        </row>
        <row r="1934">
          <cell r="A1934">
            <v>85200469</v>
          </cell>
          <cell r="B1934" t="str">
            <v>VILLANUEVA TORRES GREGORIO DAVID</v>
          </cell>
          <cell r="C1934" t="str">
            <v>Santa Ana (Mag)</v>
          </cell>
          <cell r="D1934">
            <v>240158337</v>
          </cell>
          <cell r="E1934" t="str">
            <v>Santa Marta (Mag)</v>
          </cell>
          <cell r="F1934" t="str">
            <v>BANCO POPULAR S.A.</v>
          </cell>
          <cell r="G1934" t="str">
            <v>AHORROS</v>
          </cell>
        </row>
        <row r="1935">
          <cell r="A1935">
            <v>85200521</v>
          </cell>
          <cell r="B1935" t="str">
            <v>DAVILA PEREZ RUGERO MANUEL</v>
          </cell>
          <cell r="C1935" t="str">
            <v>Santa Ana (Mag)</v>
          </cell>
          <cell r="D1935">
            <v>240098756</v>
          </cell>
          <cell r="E1935" t="str">
            <v>Santa Marta (Mag)</v>
          </cell>
          <cell r="F1935" t="str">
            <v>BANCO POPULAR S.A.</v>
          </cell>
          <cell r="G1935" t="str">
            <v>AHORROS</v>
          </cell>
        </row>
        <row r="1936">
          <cell r="A1936">
            <v>85200662</v>
          </cell>
          <cell r="B1936" t="str">
            <v>LOPEZ NAVARRO ARIEL</v>
          </cell>
          <cell r="C1936" t="str">
            <v>Santa Ana (Mag)</v>
          </cell>
          <cell r="D1936">
            <v>240106385</v>
          </cell>
          <cell r="E1936" t="str">
            <v>Santa Marta (Mag)</v>
          </cell>
          <cell r="F1936" t="str">
            <v>BANCO POPULAR S.A.</v>
          </cell>
          <cell r="G1936" t="str">
            <v>AHORROS</v>
          </cell>
        </row>
        <row r="1937">
          <cell r="A1937">
            <v>85200796</v>
          </cell>
          <cell r="B1937" t="str">
            <v>ARRIETA GARIZADO JOSE MANUEL</v>
          </cell>
          <cell r="C1937" t="str">
            <v>Santa Ana (Mag)</v>
          </cell>
          <cell r="D1937">
            <v>240120626</v>
          </cell>
          <cell r="E1937" t="str">
            <v>Santa Ana (Mag)</v>
          </cell>
          <cell r="F1937" t="str">
            <v>BANCO POPULAR S.A.</v>
          </cell>
          <cell r="G1937" t="str">
            <v>AHORROS</v>
          </cell>
        </row>
        <row r="1938">
          <cell r="A1938">
            <v>85200856</v>
          </cell>
          <cell r="B1938" t="str">
            <v>PORTELA VILLAMIZAR LIDIBER</v>
          </cell>
          <cell r="C1938" t="str">
            <v>Santa Ana (Mag)</v>
          </cell>
          <cell r="D1938">
            <v>240760371</v>
          </cell>
          <cell r="E1938" t="str">
            <v>Santa Marta (Mag)</v>
          </cell>
          <cell r="F1938" t="str">
            <v>BANCO POPULAR S.A.</v>
          </cell>
          <cell r="G1938" t="str">
            <v>AHORROS</v>
          </cell>
        </row>
        <row r="1939">
          <cell r="A1939">
            <v>85200875</v>
          </cell>
          <cell r="B1939" t="str">
            <v>VILLANUEVA TORRES LUIS ALFONSO</v>
          </cell>
          <cell r="C1939" t="str">
            <v>Santa Ana (Mag)</v>
          </cell>
          <cell r="D1939">
            <v>240098913</v>
          </cell>
          <cell r="E1939" t="str">
            <v>Santa Marta (Mag)</v>
          </cell>
          <cell r="F1939" t="str">
            <v>BANCO POPULAR S.A.</v>
          </cell>
          <cell r="G1939" t="str">
            <v>AHORROS</v>
          </cell>
        </row>
        <row r="1940">
          <cell r="A1940">
            <v>85200995</v>
          </cell>
          <cell r="B1940" t="str">
            <v>RAMIREZ TAFUR EDINSON MANUEL</v>
          </cell>
          <cell r="C1940" t="str">
            <v>Santa Ana (Mag)</v>
          </cell>
          <cell r="D1940">
            <v>240098772</v>
          </cell>
          <cell r="E1940" t="str">
            <v>Santa Marta (Mag)</v>
          </cell>
          <cell r="F1940" t="str">
            <v>BANCO POPULAR S.A.</v>
          </cell>
          <cell r="G1940" t="str">
            <v>AHORROS</v>
          </cell>
        </row>
        <row r="1941">
          <cell r="A1941">
            <v>85201092</v>
          </cell>
          <cell r="B1941" t="str">
            <v>GUTIERREZ RODERO FELIX MIGUEL</v>
          </cell>
          <cell r="C1941" t="str">
            <v>Santa Ana (Mag)</v>
          </cell>
          <cell r="D1941">
            <v>240099382</v>
          </cell>
          <cell r="E1941" t="str">
            <v>Santa Marta (Mag)</v>
          </cell>
          <cell r="F1941" t="str">
            <v>BANCO POPULAR S.A.</v>
          </cell>
          <cell r="G1941" t="str">
            <v>AHORROS</v>
          </cell>
        </row>
        <row r="1942">
          <cell r="A1942">
            <v>85201170</v>
          </cell>
          <cell r="B1942" t="str">
            <v>SIERRA MARTINEZ JAVIER ANTONIO</v>
          </cell>
          <cell r="C1942" t="str">
            <v>Santa Ana (Mag)</v>
          </cell>
          <cell r="D1942">
            <v>240760223</v>
          </cell>
          <cell r="E1942" t="str">
            <v>Santa Marta (Mag)</v>
          </cell>
          <cell r="F1942" t="str">
            <v>BANCO POPULAR S.A.</v>
          </cell>
          <cell r="G1942" t="str">
            <v>AHORROS</v>
          </cell>
        </row>
        <row r="1943">
          <cell r="A1943">
            <v>85201230</v>
          </cell>
          <cell r="B1943" t="str">
            <v>TAFUR ALVAREZ MARTIN GREGORIO</v>
          </cell>
          <cell r="C1943" t="str">
            <v>Santa Ana (Mag)</v>
          </cell>
          <cell r="D1943">
            <v>240098483</v>
          </cell>
          <cell r="E1943" t="str">
            <v>Santa Marta (Mag)</v>
          </cell>
          <cell r="F1943" t="str">
            <v>BANCO POPULAR S.A.</v>
          </cell>
          <cell r="G1943" t="str">
            <v>AHORROS</v>
          </cell>
        </row>
        <row r="1944">
          <cell r="A1944">
            <v>85201238</v>
          </cell>
          <cell r="B1944" t="str">
            <v>ARRIETA YEPEZ OMAR AGUSTIN</v>
          </cell>
          <cell r="C1944" t="str">
            <v>Santa Ana (Mag)</v>
          </cell>
          <cell r="D1944">
            <v>240754994</v>
          </cell>
          <cell r="E1944" t="str">
            <v>Santa Marta (Mag)</v>
          </cell>
          <cell r="F1944" t="str">
            <v>BANCO POPULAR S.A.</v>
          </cell>
          <cell r="G1944" t="str">
            <v>AHORROS</v>
          </cell>
        </row>
        <row r="1945">
          <cell r="A1945">
            <v>85201292</v>
          </cell>
          <cell r="B1945" t="str">
            <v>FAJARDO SANCHEZ LUIS RAFAEL</v>
          </cell>
          <cell r="C1945" t="str">
            <v>Santa Ana (Mag)</v>
          </cell>
          <cell r="D1945">
            <v>240757641</v>
          </cell>
          <cell r="E1945" t="str">
            <v>Santa Marta (Mag)</v>
          </cell>
          <cell r="F1945" t="str">
            <v>BANCO POPULAR S.A.</v>
          </cell>
          <cell r="G1945" t="str">
            <v>AHORROS</v>
          </cell>
        </row>
        <row r="1946">
          <cell r="A1946">
            <v>85201302</v>
          </cell>
          <cell r="B1946" t="str">
            <v>CAMPO ACUÑA EDILBERTO DE JESUS</v>
          </cell>
          <cell r="C1946" t="str">
            <v>Santa Ana (Mag)</v>
          </cell>
          <cell r="D1946">
            <v>240099077</v>
          </cell>
          <cell r="E1946" t="str">
            <v>Santa Marta (Mag)</v>
          </cell>
          <cell r="F1946" t="str">
            <v>BANCO POPULAR S.A.</v>
          </cell>
          <cell r="G1946" t="str">
            <v>AHORROS</v>
          </cell>
        </row>
        <row r="1947">
          <cell r="A1947">
            <v>85201345</v>
          </cell>
          <cell r="B1947" t="str">
            <v>ALFARO AGUILAR LENIN JOSE</v>
          </cell>
          <cell r="C1947" t="str">
            <v>Santa Ana (Mag)</v>
          </cell>
          <cell r="D1947">
            <v>240106468</v>
          </cell>
          <cell r="E1947" t="str">
            <v>Santa Ana (Mag)</v>
          </cell>
          <cell r="F1947" t="str">
            <v>BANCO POPULAR S.A.</v>
          </cell>
          <cell r="G1947" t="str">
            <v>AHORROS</v>
          </cell>
        </row>
        <row r="1948">
          <cell r="A1948">
            <v>85201440</v>
          </cell>
          <cell r="B1948" t="str">
            <v>SINNING ATUESTA RAFAEL RUGERO</v>
          </cell>
          <cell r="C1948" t="str">
            <v>Santa Ana (Mag)</v>
          </cell>
          <cell r="D1948">
            <v>240757666</v>
          </cell>
          <cell r="E1948" t="str">
            <v>Santa Marta (Mag)</v>
          </cell>
          <cell r="F1948" t="str">
            <v>BANCO POPULAR S.A.</v>
          </cell>
          <cell r="G1948" t="str">
            <v>AHORROS</v>
          </cell>
        </row>
        <row r="1949">
          <cell r="A1949">
            <v>85201466</v>
          </cell>
          <cell r="B1949" t="str">
            <v>OSPINO MEZA JOSE VICENTE</v>
          </cell>
          <cell r="C1949" t="str">
            <v>Santa Ana (Mag)</v>
          </cell>
          <cell r="D1949">
            <v>240088500</v>
          </cell>
          <cell r="E1949" t="str">
            <v>Santa Marta (Mag)</v>
          </cell>
          <cell r="F1949" t="str">
            <v>BANCO POPULAR S.A.</v>
          </cell>
          <cell r="G1949" t="str">
            <v>AHORROS</v>
          </cell>
        </row>
        <row r="1950">
          <cell r="A1950">
            <v>85201480</v>
          </cell>
          <cell r="B1950" t="str">
            <v>CAMPO JIMENEZ NICOLAS SEGUNDO</v>
          </cell>
          <cell r="C1950" t="str">
            <v>Santa Ana (Mag)</v>
          </cell>
          <cell r="D1950">
            <v>240105304</v>
          </cell>
          <cell r="E1950" t="str">
            <v>Santa Marta (Mag)</v>
          </cell>
          <cell r="F1950" t="str">
            <v>BANCO POPULAR S.A.</v>
          </cell>
          <cell r="G1950" t="str">
            <v>AHORROS</v>
          </cell>
        </row>
        <row r="1951">
          <cell r="A1951">
            <v>85201515</v>
          </cell>
          <cell r="B1951" t="str">
            <v>JIMENEZ ORTEGA EDUARDO RAFAEL</v>
          </cell>
          <cell r="C1951" t="str">
            <v>Piji#O Del Carmen (Mag)</v>
          </cell>
          <cell r="D1951">
            <v>240105247</v>
          </cell>
          <cell r="E1951" t="str">
            <v>Santa Marta (Mag)</v>
          </cell>
          <cell r="F1951" t="str">
            <v>BANCO POPULAR S.A.</v>
          </cell>
          <cell r="G1951" t="str">
            <v>AHORROS</v>
          </cell>
        </row>
        <row r="1952">
          <cell r="A1952">
            <v>85201545</v>
          </cell>
          <cell r="B1952" t="str">
            <v>RUIZ LOPEZ PEDRO JOSE</v>
          </cell>
          <cell r="C1952" t="str">
            <v>Santa Ana (Mag)</v>
          </cell>
          <cell r="D1952">
            <v>240760215</v>
          </cell>
          <cell r="E1952" t="str">
            <v>Santa Marta (Mag)</v>
          </cell>
          <cell r="F1952" t="str">
            <v>BANCO POPULAR S.A.</v>
          </cell>
          <cell r="G1952" t="str">
            <v>AHORROS</v>
          </cell>
        </row>
        <row r="1953">
          <cell r="A1953">
            <v>85201549</v>
          </cell>
          <cell r="B1953" t="str">
            <v>ACUÑA LOPEZ EDWARD ANTONIO</v>
          </cell>
          <cell r="C1953" t="str">
            <v>Plato (Mag)</v>
          </cell>
          <cell r="D1953">
            <v>240755231</v>
          </cell>
          <cell r="E1953" t="str">
            <v>Santa Marta (Mag)</v>
          </cell>
          <cell r="F1953" t="str">
            <v>BANCO POPULAR S.A.</v>
          </cell>
          <cell r="G1953" t="str">
            <v>AHORROS</v>
          </cell>
        </row>
        <row r="1954">
          <cell r="A1954">
            <v>85201551</v>
          </cell>
          <cell r="B1954" t="str">
            <v>ACUÑA GARIZADO TEOBALDO ENRIQUE</v>
          </cell>
          <cell r="C1954" t="str">
            <v>Santa Ana (Mag)</v>
          </cell>
          <cell r="D1954">
            <v>240079764</v>
          </cell>
          <cell r="E1954" t="str">
            <v>Santa Marta (Mag)</v>
          </cell>
          <cell r="F1954" t="str">
            <v>BANCO POPULAR S.A.</v>
          </cell>
          <cell r="G1954" t="str">
            <v>AHORROS</v>
          </cell>
        </row>
        <row r="1955">
          <cell r="A1955">
            <v>85201555</v>
          </cell>
          <cell r="B1955" t="str">
            <v>ARRIETA LOPEZ STANLEY ENRIQUE</v>
          </cell>
          <cell r="C1955" t="str">
            <v>Santa Ana (Mag)</v>
          </cell>
          <cell r="D1955">
            <v>240098194</v>
          </cell>
          <cell r="E1955" t="str">
            <v>Santa Marta (Mag)</v>
          </cell>
          <cell r="F1955" t="str">
            <v>BANCO POPULAR S.A.</v>
          </cell>
          <cell r="G1955" t="str">
            <v>AHORROS</v>
          </cell>
        </row>
        <row r="1956">
          <cell r="A1956">
            <v>85201603</v>
          </cell>
          <cell r="B1956" t="str">
            <v>BASTIDAS YEPEZ DONALDO MIGUEL</v>
          </cell>
          <cell r="C1956" t="str">
            <v>Santa Bárbara De Pinto (Mag)</v>
          </cell>
          <cell r="D1956">
            <v>240104802</v>
          </cell>
          <cell r="E1956" t="str">
            <v>Santa Marta (Mag)</v>
          </cell>
          <cell r="F1956" t="str">
            <v>BANCO POPULAR S.A.</v>
          </cell>
          <cell r="G1956" t="str">
            <v>AHORROS</v>
          </cell>
        </row>
        <row r="1957">
          <cell r="A1957">
            <v>85201656</v>
          </cell>
          <cell r="B1957" t="str">
            <v>HERNANDEZ PUELLO WILLIAM ENRIQUE</v>
          </cell>
          <cell r="C1957" t="str">
            <v>Santa Ana (Mag)</v>
          </cell>
          <cell r="D1957">
            <v>240101535</v>
          </cell>
          <cell r="E1957" t="str">
            <v>Santa Marta (Mag)</v>
          </cell>
          <cell r="F1957" t="str">
            <v>BANCO POPULAR S.A.</v>
          </cell>
          <cell r="G1957" t="str">
            <v>AHORROS</v>
          </cell>
        </row>
        <row r="1958">
          <cell r="A1958">
            <v>85201667</v>
          </cell>
          <cell r="B1958" t="str">
            <v>TAPIA JIMENEZ NELSON RAFAEL</v>
          </cell>
          <cell r="C1958" t="str">
            <v>Santa Ana (Mag)</v>
          </cell>
          <cell r="D1958">
            <v>240760165</v>
          </cell>
          <cell r="E1958" t="str">
            <v>Santa Marta (Mag)</v>
          </cell>
          <cell r="F1958" t="str">
            <v>BANCO POPULAR S.A.</v>
          </cell>
          <cell r="G1958" t="str">
            <v>AHORROS</v>
          </cell>
        </row>
        <row r="1959">
          <cell r="A1959">
            <v>85201698</v>
          </cell>
          <cell r="B1959" t="str">
            <v>CATALAN ROJAS PEDRO ELIAS</v>
          </cell>
          <cell r="C1959" t="str">
            <v>Santa Ana (Mag)</v>
          </cell>
          <cell r="D1959">
            <v>240123877</v>
          </cell>
          <cell r="E1959" t="str">
            <v>Santa Marta (Mag)</v>
          </cell>
          <cell r="F1959" t="str">
            <v>BANCO POPULAR S.A.</v>
          </cell>
          <cell r="G1959" t="str">
            <v>AHORROS</v>
          </cell>
        </row>
        <row r="1960">
          <cell r="A1960">
            <v>85201708</v>
          </cell>
          <cell r="B1960" t="str">
            <v>URBINA TORRES NELSON MIGUEL</v>
          </cell>
          <cell r="C1960" t="str">
            <v>Santa Ana (Mag)</v>
          </cell>
          <cell r="D1960">
            <v>240106112</v>
          </cell>
          <cell r="E1960" t="str">
            <v>Santa Marta (Mag)</v>
          </cell>
          <cell r="F1960" t="str">
            <v>BANCO POPULAR S.A.</v>
          </cell>
          <cell r="G1960" t="str">
            <v>AHORROS</v>
          </cell>
        </row>
        <row r="1961">
          <cell r="A1961">
            <v>85201739</v>
          </cell>
          <cell r="B1961" t="str">
            <v>JIMENEZ PEREZ EDGARDO</v>
          </cell>
          <cell r="C1961" t="str">
            <v>Santa Ana (Mag)</v>
          </cell>
          <cell r="D1961">
            <v>240098889</v>
          </cell>
          <cell r="E1961" t="str">
            <v>Santa Marta (Mag)</v>
          </cell>
          <cell r="F1961" t="str">
            <v>BANCO POPULAR S.A.</v>
          </cell>
          <cell r="G1961" t="str">
            <v>AHORROS</v>
          </cell>
        </row>
        <row r="1962">
          <cell r="A1962">
            <v>85201759</v>
          </cell>
          <cell r="B1962" t="str">
            <v>CAMPO JIMENEZ JOSE ALEJANDRO</v>
          </cell>
          <cell r="C1962" t="str">
            <v>Santa Ana (Mag)</v>
          </cell>
          <cell r="D1962">
            <v>240106096</v>
          </cell>
          <cell r="E1962" t="str">
            <v>Santa Marta (Mag)</v>
          </cell>
          <cell r="F1962" t="str">
            <v>BANCO POPULAR S.A.</v>
          </cell>
          <cell r="G1962" t="str">
            <v>AHORROS</v>
          </cell>
        </row>
        <row r="1963">
          <cell r="A1963">
            <v>85201784</v>
          </cell>
          <cell r="B1963" t="str">
            <v>TAPIA JIMENEZ EDILBERTO JOSE</v>
          </cell>
          <cell r="C1963" t="str">
            <v>Santa Ana (Mag)</v>
          </cell>
          <cell r="D1963">
            <v>240106062</v>
          </cell>
          <cell r="E1963" t="str">
            <v>Santa Marta (Mag)</v>
          </cell>
          <cell r="F1963" t="str">
            <v>BANCO POPULAR S.A.</v>
          </cell>
          <cell r="G1963" t="str">
            <v>AHORROS</v>
          </cell>
        </row>
        <row r="1964">
          <cell r="A1964">
            <v>85201788</v>
          </cell>
          <cell r="B1964" t="str">
            <v>GOMEZ SINNING VICTOR JOSE</v>
          </cell>
          <cell r="C1964" t="str">
            <v>Santa Ana (Mag)</v>
          </cell>
          <cell r="D1964">
            <v>240757658</v>
          </cell>
          <cell r="E1964" t="str">
            <v>Santa Marta (Mag)</v>
          </cell>
          <cell r="F1964" t="str">
            <v>BANCO POPULAR S.A.</v>
          </cell>
          <cell r="G1964" t="str">
            <v>AHORROS</v>
          </cell>
        </row>
        <row r="1965">
          <cell r="A1965">
            <v>85201798</v>
          </cell>
          <cell r="B1965" t="str">
            <v>OLIVERO ACUÑA CANDELARIO JOSE</v>
          </cell>
          <cell r="C1965" t="str">
            <v>Santa Ana (Mag)</v>
          </cell>
          <cell r="D1965">
            <v>240106070</v>
          </cell>
          <cell r="E1965" t="str">
            <v>Santa Marta (Mag)</v>
          </cell>
          <cell r="F1965" t="str">
            <v>BANCO POPULAR S.A.</v>
          </cell>
          <cell r="G1965" t="str">
            <v>AHORROS</v>
          </cell>
        </row>
        <row r="1966">
          <cell r="A1966">
            <v>85201803</v>
          </cell>
          <cell r="B1966" t="str">
            <v>PIANETA GARCIA JUAN JOSE</v>
          </cell>
          <cell r="C1966" t="str">
            <v>Santa Ana (Mag)</v>
          </cell>
          <cell r="D1966">
            <v>240079715</v>
          </cell>
          <cell r="E1966" t="str">
            <v>Santa Marta (Mag)</v>
          </cell>
          <cell r="F1966" t="str">
            <v>BANCO POPULAR S.A.</v>
          </cell>
          <cell r="G1966" t="str">
            <v>AHORROS</v>
          </cell>
        </row>
        <row r="1967">
          <cell r="A1967">
            <v>85201846</v>
          </cell>
          <cell r="B1967" t="str">
            <v>LOPEZ CANTILLO EDWIN DE JESUS</v>
          </cell>
          <cell r="C1967" t="str">
            <v>Guamal (Mag)</v>
          </cell>
          <cell r="D1967">
            <v>240764431</v>
          </cell>
          <cell r="E1967" t="str">
            <v>Santa Marta (Mag)</v>
          </cell>
          <cell r="F1967" t="str">
            <v>BANCO POPULAR S.A.</v>
          </cell>
          <cell r="G1967" t="str">
            <v>AHORROS</v>
          </cell>
        </row>
        <row r="1968">
          <cell r="A1968">
            <v>85201851</v>
          </cell>
          <cell r="B1968" t="str">
            <v>MEJIA HERNANDEZ LUIS ALONSO</v>
          </cell>
          <cell r="C1968" t="str">
            <v>Piji#O Del Carmen (Mag)</v>
          </cell>
          <cell r="D1968">
            <v>240100008</v>
          </cell>
          <cell r="E1968" t="str">
            <v>Santa Marta (Mag)</v>
          </cell>
          <cell r="F1968" t="str">
            <v>BANCO POPULAR S.A.</v>
          </cell>
          <cell r="G1968" t="str">
            <v>AHORROS</v>
          </cell>
        </row>
        <row r="1969">
          <cell r="A1969">
            <v>85201891</v>
          </cell>
          <cell r="B1969" t="str">
            <v>AGUIRRE LOPEZ ALAIN NIBALDO</v>
          </cell>
          <cell r="C1969" t="str">
            <v>Santa Ana (Mag)</v>
          </cell>
          <cell r="D1969">
            <v>240106997</v>
          </cell>
          <cell r="E1969" t="str">
            <v>Santa Marta (Mag)</v>
          </cell>
          <cell r="F1969" t="str">
            <v>BANCO POPULAR S.A.</v>
          </cell>
          <cell r="G1969" t="str">
            <v>AHORROS</v>
          </cell>
        </row>
        <row r="1970">
          <cell r="A1970">
            <v>85201904</v>
          </cell>
          <cell r="B1970" t="str">
            <v>PADILLA RUIZ EDUARDO MIGUEL</v>
          </cell>
          <cell r="C1970" t="str">
            <v>Santa Ana (Mag)</v>
          </cell>
          <cell r="D1970">
            <v>240760447</v>
          </cell>
          <cell r="E1970" t="str">
            <v>Santa Marta (Mag)</v>
          </cell>
          <cell r="F1970" t="str">
            <v>BANCO POPULAR S.A.</v>
          </cell>
          <cell r="G1970" t="str">
            <v>AHORROS</v>
          </cell>
        </row>
        <row r="1971">
          <cell r="A1971">
            <v>85201940</v>
          </cell>
          <cell r="B1971" t="str">
            <v>ACUÑA MORALES NELSON JOSE</v>
          </cell>
          <cell r="C1971" t="str">
            <v>Santa Ana (Mag)</v>
          </cell>
          <cell r="D1971">
            <v>240105973</v>
          </cell>
          <cell r="E1971" t="str">
            <v>Santa Marta (Mag)</v>
          </cell>
          <cell r="F1971" t="str">
            <v>BANCO POPULAR S.A.</v>
          </cell>
          <cell r="G1971" t="str">
            <v>AHORROS</v>
          </cell>
        </row>
        <row r="1972">
          <cell r="A1972">
            <v>85201946</v>
          </cell>
          <cell r="B1972" t="str">
            <v>MERCADO NAJERA EDGARDO</v>
          </cell>
          <cell r="C1972" t="str">
            <v>Santa Ana (Mag)</v>
          </cell>
          <cell r="D1972">
            <v>240106377</v>
          </cell>
          <cell r="E1972" t="str">
            <v>Santa Marta (Mag)</v>
          </cell>
          <cell r="F1972" t="str">
            <v>BANCO POPULAR S.A.</v>
          </cell>
          <cell r="G1972" t="str">
            <v>AHORROS</v>
          </cell>
        </row>
        <row r="1973">
          <cell r="A1973">
            <v>85201980</v>
          </cell>
          <cell r="B1973" t="str">
            <v>GUTIERREZ PEREZ DOUGLAS ALBERTO</v>
          </cell>
          <cell r="C1973" t="str">
            <v>Santa Ana (Mag)</v>
          </cell>
          <cell r="D1973">
            <v>240099911</v>
          </cell>
          <cell r="E1973" t="str">
            <v>Santa Marta (Mag)</v>
          </cell>
          <cell r="F1973" t="str">
            <v>BANCO POPULAR S.A.</v>
          </cell>
          <cell r="G1973" t="str">
            <v>AHORROS</v>
          </cell>
        </row>
        <row r="1974">
          <cell r="A1974">
            <v>85201981</v>
          </cell>
          <cell r="B1974" t="str">
            <v>LOPEZ CASSERES DOVIDES</v>
          </cell>
          <cell r="C1974" t="str">
            <v>Piji#O Del Carmen (Mag)</v>
          </cell>
          <cell r="D1974">
            <v>240100578</v>
          </cell>
          <cell r="E1974" t="str">
            <v>Santa Marta (Mag)</v>
          </cell>
          <cell r="F1974" t="str">
            <v>BANCO POPULAR S.A.</v>
          </cell>
          <cell r="G1974" t="str">
            <v>AHORROS</v>
          </cell>
        </row>
        <row r="1975">
          <cell r="A1975">
            <v>85202013</v>
          </cell>
          <cell r="B1975" t="str">
            <v>PADILLA VEGA LEONEL GUILLERMO</v>
          </cell>
          <cell r="C1975" t="str">
            <v>Santa Ana (Mag)</v>
          </cell>
          <cell r="D1975">
            <v>240107367</v>
          </cell>
          <cell r="E1975" t="str">
            <v>Santa Marta (Mag)</v>
          </cell>
          <cell r="F1975" t="str">
            <v>BANCO POPULAR S.A.</v>
          </cell>
          <cell r="G1975" t="str">
            <v>AHORROS</v>
          </cell>
        </row>
        <row r="1976">
          <cell r="A1976">
            <v>85202016</v>
          </cell>
          <cell r="B1976" t="str">
            <v>DELGADO RODERO OSCAR GUILLERMO</v>
          </cell>
          <cell r="C1976" t="str">
            <v>Santa Ana (Mag)</v>
          </cell>
          <cell r="D1976">
            <v>240129429</v>
          </cell>
          <cell r="E1976" t="str">
            <v>Santa Marta (Mag)</v>
          </cell>
          <cell r="F1976" t="str">
            <v>BANCO POPULAR S.A.</v>
          </cell>
          <cell r="G1976" t="str">
            <v>AHORROS</v>
          </cell>
        </row>
        <row r="1977">
          <cell r="A1977">
            <v>85202039</v>
          </cell>
          <cell r="B1977" t="str">
            <v>ORTEGA RAMIREZ JAVIER ANTONIO</v>
          </cell>
          <cell r="C1977" t="str">
            <v>Santa Ana (Mag)</v>
          </cell>
          <cell r="D1977">
            <v>240098434</v>
          </cell>
          <cell r="E1977" t="str">
            <v>Santa Marta (Mag)</v>
          </cell>
          <cell r="F1977" t="str">
            <v>BANCO POPULAR S.A.</v>
          </cell>
          <cell r="G1977" t="str">
            <v>AHORROS</v>
          </cell>
        </row>
        <row r="1978">
          <cell r="A1978">
            <v>85202154</v>
          </cell>
          <cell r="B1978" t="str">
            <v>MEDINA CATALAN LAUREANO JOSE</v>
          </cell>
          <cell r="C1978" t="str">
            <v>Santa Ana (Mag)</v>
          </cell>
          <cell r="D1978">
            <v>240122515</v>
          </cell>
          <cell r="E1978" t="str">
            <v>Santa Ana (Mag)</v>
          </cell>
          <cell r="F1978" t="str">
            <v>BANCO POPULAR S.A.</v>
          </cell>
          <cell r="G1978" t="str">
            <v>AHORROS</v>
          </cell>
        </row>
        <row r="1979">
          <cell r="A1979">
            <v>85202170</v>
          </cell>
          <cell r="B1979" t="str">
            <v>OSPINO ORTIZ NIBALDO</v>
          </cell>
          <cell r="C1979" t="str">
            <v>Santa Ana (Mag)</v>
          </cell>
          <cell r="D1979">
            <v>240107235</v>
          </cell>
          <cell r="E1979" t="str">
            <v>Santa Ana (Mag)</v>
          </cell>
          <cell r="F1979" t="str">
            <v>BANCO POPULAR S.A.</v>
          </cell>
          <cell r="G1979" t="str">
            <v>AHORROS</v>
          </cell>
        </row>
        <row r="1980">
          <cell r="A1980">
            <v>85202209</v>
          </cell>
          <cell r="B1980" t="str">
            <v>PINTO ARAZO EDUBER</v>
          </cell>
          <cell r="C1980" t="str">
            <v>Santa Ana (Mag)</v>
          </cell>
          <cell r="D1980">
            <v>240101022</v>
          </cell>
          <cell r="E1980" t="str">
            <v>Santa Marta (Mag)</v>
          </cell>
          <cell r="F1980" t="str">
            <v>BANCO POPULAR S.A.</v>
          </cell>
          <cell r="G1980" t="str">
            <v>AHORROS</v>
          </cell>
        </row>
        <row r="1981">
          <cell r="A1981">
            <v>85202210</v>
          </cell>
          <cell r="B1981" t="str">
            <v>AGAMEZ RICO WILSON DE JESUS</v>
          </cell>
          <cell r="C1981" t="str">
            <v>Santa Ana (Mag)</v>
          </cell>
          <cell r="D1981">
            <v>240120634</v>
          </cell>
          <cell r="E1981" t="str">
            <v>Santa Ana (Mag)</v>
          </cell>
          <cell r="F1981" t="str">
            <v>BANCO POPULAR S.A.</v>
          </cell>
          <cell r="G1981" t="str">
            <v>AHORROS</v>
          </cell>
        </row>
        <row r="1982">
          <cell r="A1982">
            <v>85202220</v>
          </cell>
          <cell r="B1982" t="str">
            <v>GAZCON ORTEGA WILINGTON MIGUEL</v>
          </cell>
          <cell r="C1982" t="str">
            <v>Santa Ana (Mag)</v>
          </cell>
          <cell r="D1982">
            <v>240098954</v>
          </cell>
          <cell r="E1982" t="str">
            <v>Santa Marta (Mag)</v>
          </cell>
          <cell r="F1982" t="str">
            <v>BANCO POPULAR S.A.</v>
          </cell>
          <cell r="G1982" t="str">
            <v>AHORROS</v>
          </cell>
        </row>
        <row r="1983">
          <cell r="A1983">
            <v>85202278</v>
          </cell>
          <cell r="B1983" t="str">
            <v>ROJAS  JAVIER CAMILO</v>
          </cell>
          <cell r="C1983" t="str">
            <v>Santa Ana (Mag)</v>
          </cell>
          <cell r="D1983">
            <v>240100677</v>
          </cell>
          <cell r="E1983" t="str">
            <v>Santa Marta (Mag)</v>
          </cell>
          <cell r="F1983" t="str">
            <v>BANCO POPULAR S.A.</v>
          </cell>
          <cell r="G1983" t="str">
            <v>AHORROS</v>
          </cell>
        </row>
        <row r="1984">
          <cell r="A1984">
            <v>85202322</v>
          </cell>
          <cell r="B1984" t="str">
            <v>CHACON DE LEON JESUS GREGORIO</v>
          </cell>
          <cell r="C1984" t="str">
            <v>Santa Ana (Mag)</v>
          </cell>
          <cell r="D1984">
            <v>240764597</v>
          </cell>
          <cell r="E1984" t="str">
            <v>Santa Marta (Mag)</v>
          </cell>
          <cell r="F1984" t="str">
            <v>BANCO POPULAR S.A.</v>
          </cell>
          <cell r="G1984" t="str">
            <v>AHORROS</v>
          </cell>
        </row>
        <row r="1985">
          <cell r="A1985">
            <v>85202326</v>
          </cell>
          <cell r="B1985" t="str">
            <v>LARIOS JIMENEZ CESAR RIGOBERTO</v>
          </cell>
          <cell r="C1985" t="str">
            <v>Santa Ana (Mag)</v>
          </cell>
          <cell r="D1985">
            <v>240105296</v>
          </cell>
          <cell r="E1985" t="str">
            <v>Santa Ana (Mag)</v>
          </cell>
          <cell r="F1985" t="str">
            <v>BANCO POPULAR S.A.</v>
          </cell>
          <cell r="G1985" t="str">
            <v>AHORROS</v>
          </cell>
        </row>
        <row r="1986">
          <cell r="A1986">
            <v>85202485</v>
          </cell>
          <cell r="B1986" t="str">
            <v>FARELO MANZUR HERNAN ENRIQUE</v>
          </cell>
          <cell r="C1986" t="str">
            <v>Santa Ana (Mag)</v>
          </cell>
          <cell r="D1986">
            <v>210240105049</v>
          </cell>
          <cell r="E1986" t="str">
            <v>Santa Marta (Mag)</v>
          </cell>
          <cell r="F1986" t="str">
            <v>BANCO POPULAR S.A.</v>
          </cell>
          <cell r="G1986" t="str">
            <v>AHORROS</v>
          </cell>
        </row>
        <row r="1987">
          <cell r="A1987">
            <v>85202672</v>
          </cell>
          <cell r="B1987" t="str">
            <v>BENAVIDES LARA MANUEL DOMINGO</v>
          </cell>
          <cell r="C1987" t="str">
            <v>Piji#O Del Carmen (Mag)</v>
          </cell>
          <cell r="D1987">
            <v>210240105031</v>
          </cell>
          <cell r="E1987" t="str">
            <v>Mompos (Bol)</v>
          </cell>
          <cell r="F1987" t="str">
            <v>BANCO POPULAR S.A.</v>
          </cell>
          <cell r="G1987" t="str">
            <v>AHORROS</v>
          </cell>
        </row>
        <row r="1988">
          <cell r="A1988">
            <v>85202790</v>
          </cell>
          <cell r="B1988" t="str">
            <v>MEJIA YEPES CATALINO ANTONIO</v>
          </cell>
          <cell r="C1988" t="str">
            <v>Santa Ana (Mag)</v>
          </cell>
          <cell r="D1988">
            <v>240120543</v>
          </cell>
          <cell r="E1988" t="str">
            <v>Santa Ana (Mag)</v>
          </cell>
          <cell r="F1988" t="str">
            <v>BANCO POPULAR S.A.</v>
          </cell>
          <cell r="G1988" t="str">
            <v>AHORROS</v>
          </cell>
        </row>
        <row r="1989">
          <cell r="A1989">
            <v>85202997</v>
          </cell>
          <cell r="B1989" t="str">
            <v>GAZCON LOPEZ ALEXANDER</v>
          </cell>
          <cell r="C1989" t="str">
            <v>Santa Ana (Mag)</v>
          </cell>
          <cell r="D1989">
            <v>240099655</v>
          </cell>
          <cell r="E1989" t="str">
            <v>Santa Marta (Mag)</v>
          </cell>
          <cell r="F1989" t="str">
            <v>BANCO POPULAR S.A.</v>
          </cell>
          <cell r="G1989" t="str">
            <v>AHORROS</v>
          </cell>
        </row>
        <row r="1990">
          <cell r="A1990">
            <v>85203186</v>
          </cell>
          <cell r="B1990" t="str">
            <v>HERNANDEZ MACHADO CARLOS AUGUSTO</v>
          </cell>
          <cell r="C1990" t="str">
            <v>Santa Ana (Mag)</v>
          </cell>
          <cell r="D1990">
            <v>230400151700</v>
          </cell>
          <cell r="E1990" t="str">
            <v>Santa Marta (Mag)</v>
          </cell>
          <cell r="F1990" t="str">
            <v>BANCO POPULAR S.A.</v>
          </cell>
          <cell r="G1990" t="str">
            <v>AHORROS</v>
          </cell>
        </row>
        <row r="1991">
          <cell r="A1991">
            <v>85203294</v>
          </cell>
          <cell r="B1991" t="str">
            <v>LARIOS OROZCO NUMBERTO CARLOS</v>
          </cell>
          <cell r="C1991" t="str">
            <v>Santa Bárbara De Pinto (Mag)</v>
          </cell>
          <cell r="D1991">
            <v>240105601</v>
          </cell>
          <cell r="E1991" t="str">
            <v>Santa Bárbara De Pinto (Mag)</v>
          </cell>
          <cell r="F1991" t="str">
            <v>BANCO POPULAR S.A.</v>
          </cell>
          <cell r="G1991" t="str">
            <v>AHORROS</v>
          </cell>
        </row>
        <row r="1992">
          <cell r="A1992">
            <v>85203668</v>
          </cell>
          <cell r="B1992" t="str">
            <v>DURAN RAMIREZ JOSE MANUEL</v>
          </cell>
          <cell r="C1992" t="str">
            <v>Santa Ana (Mag)</v>
          </cell>
          <cell r="D1992">
            <v>400142840</v>
          </cell>
          <cell r="E1992" t="str">
            <v>Santa Ana (Mag)</v>
          </cell>
          <cell r="F1992" t="str">
            <v>BANCO POPULAR S.A.</v>
          </cell>
          <cell r="G1992" t="str">
            <v>AHORROS</v>
          </cell>
        </row>
        <row r="1993">
          <cell r="A1993">
            <v>85270219</v>
          </cell>
          <cell r="B1993" t="str">
            <v>SANCHEZ RADA DUBER</v>
          </cell>
          <cell r="C1993" t="str">
            <v>El Banco (Mag)</v>
          </cell>
          <cell r="D1993">
            <v>400207684</v>
          </cell>
          <cell r="E1993" t="str">
            <v>Santa Marta (Mag)</v>
          </cell>
          <cell r="F1993" t="str">
            <v>BANCO POPULAR S.A.</v>
          </cell>
          <cell r="G1993" t="str">
            <v>AHORROS</v>
          </cell>
        </row>
        <row r="1994">
          <cell r="A1994">
            <v>85372232</v>
          </cell>
          <cell r="B1994" t="str">
            <v>CASTILLO CONSTANTE JADDER ALFONSO</v>
          </cell>
          <cell r="C1994" t="str">
            <v>Santa Ana (Mag)</v>
          </cell>
          <cell r="D1994">
            <v>230400232997</v>
          </cell>
          <cell r="E1994" t="str">
            <v>Santa Marta (Mag)</v>
          </cell>
          <cell r="F1994" t="str">
            <v>BANCO POPULAR S.A.</v>
          </cell>
          <cell r="G1994" t="str">
            <v>AHORROS</v>
          </cell>
        </row>
        <row r="1995">
          <cell r="A1995">
            <v>85430011</v>
          </cell>
          <cell r="B1995" t="str">
            <v>SALGUEDO DE LEON EDGAR</v>
          </cell>
          <cell r="C1995" t="str">
            <v>Pedraza (Mag)</v>
          </cell>
          <cell r="D1995">
            <v>220630685</v>
          </cell>
          <cell r="E1995" t="str">
            <v>Santa Marta (Mag)</v>
          </cell>
          <cell r="F1995" t="str">
            <v>BANCO POPULAR S.A.</v>
          </cell>
          <cell r="G1995" t="str">
            <v>AHORROS</v>
          </cell>
        </row>
        <row r="1996">
          <cell r="A1996">
            <v>85433617</v>
          </cell>
          <cell r="B1996" t="str">
            <v>ROBLES VIDES HECTOR ANTONIO</v>
          </cell>
          <cell r="C1996" t="str">
            <v>El Banco (Mag)</v>
          </cell>
          <cell r="D1996">
            <v>400277968</v>
          </cell>
          <cell r="E1996" t="str">
            <v>Santa Marta (Mag)</v>
          </cell>
          <cell r="F1996" t="str">
            <v>BANCO POPULAR S.A.</v>
          </cell>
          <cell r="G1996" t="str">
            <v>AHORROS</v>
          </cell>
        </row>
        <row r="1997">
          <cell r="A1997">
            <v>85446082</v>
          </cell>
          <cell r="B1997" t="str">
            <v>OVIEDO GUERRERO DAVID RAFAEL</v>
          </cell>
          <cell r="C1997" t="str">
            <v>Piji#O Del Carmen (Mag)</v>
          </cell>
          <cell r="D1997">
            <v>240105924</v>
          </cell>
          <cell r="E1997" t="str">
            <v>Santa Marta (Mag)</v>
          </cell>
          <cell r="F1997" t="str">
            <v>BANCO POPULAR S.A.</v>
          </cell>
          <cell r="G1997" t="str">
            <v>AHORROS</v>
          </cell>
        </row>
        <row r="1998">
          <cell r="A1998">
            <v>85446242</v>
          </cell>
          <cell r="B1998" t="str">
            <v>HERNANDEZ MORALES ARMANDO RAFAEL</v>
          </cell>
          <cell r="C1998" t="str">
            <v>Piji#O Del Carmen (Mag)</v>
          </cell>
          <cell r="D1998">
            <v>240104810</v>
          </cell>
          <cell r="E1998" t="str">
            <v>Santa Marta (Mag)</v>
          </cell>
          <cell r="F1998" t="str">
            <v>BANCO POPULAR S.A.</v>
          </cell>
          <cell r="G1998" t="str">
            <v>AHORROS</v>
          </cell>
        </row>
        <row r="1999">
          <cell r="A1999">
            <v>85448287</v>
          </cell>
          <cell r="B1999" t="str">
            <v>PERLAZA LOZANO JUAN CARLOS</v>
          </cell>
          <cell r="C1999" t="str">
            <v>Sitionuevo (Mag)</v>
          </cell>
          <cell r="D1999">
            <v>220033492</v>
          </cell>
          <cell r="E1999" t="str">
            <v>Santa Marta (Mag)</v>
          </cell>
          <cell r="F1999" t="str">
            <v>BANCO POPULAR S.A.</v>
          </cell>
          <cell r="G1999" t="str">
            <v>AHORROS</v>
          </cell>
        </row>
        <row r="2000">
          <cell r="A2000">
            <v>85448564</v>
          </cell>
          <cell r="B2000" t="str">
            <v>GARCIA NOVOA ROGERIO</v>
          </cell>
          <cell r="C2000" t="str">
            <v>Santa Ana (Mag)</v>
          </cell>
          <cell r="D2000">
            <v>240100354</v>
          </cell>
          <cell r="E2000" t="str">
            <v>Santa Marta (Mag)</v>
          </cell>
          <cell r="F2000" t="str">
            <v>BANCO POPULAR S.A.</v>
          </cell>
          <cell r="G2000" t="str">
            <v>AHORROS</v>
          </cell>
        </row>
        <row r="2001">
          <cell r="A2001">
            <v>85451515</v>
          </cell>
          <cell r="B2001" t="str">
            <v>ZAMBRANO OJEDA ATILIO MANUEL</v>
          </cell>
          <cell r="C2001" t="str">
            <v>Remolino (Mag)</v>
          </cell>
          <cell r="D2001">
            <v>400080099</v>
          </cell>
          <cell r="E2001" t="str">
            <v>Santa Marta (Mag)</v>
          </cell>
          <cell r="F2001" t="str">
            <v>BANCO POPULAR S.A.</v>
          </cell>
          <cell r="G2001" t="str">
            <v>AHORROS</v>
          </cell>
        </row>
        <row r="2002">
          <cell r="A2002">
            <v>85451634</v>
          </cell>
          <cell r="B2002" t="str">
            <v>DE ARMAS  HUGO JOSE</v>
          </cell>
          <cell r="C2002" t="str">
            <v>Zona Bananera (Mag)</v>
          </cell>
          <cell r="D2002">
            <v>400058574</v>
          </cell>
          <cell r="E2002" t="str">
            <v>Santa Marta (Mag)</v>
          </cell>
          <cell r="F2002" t="str">
            <v>BANCO POPULAR S.A.</v>
          </cell>
          <cell r="G2002" t="str">
            <v>AHORROS</v>
          </cell>
        </row>
        <row r="2003">
          <cell r="A2003">
            <v>85451664</v>
          </cell>
          <cell r="B2003" t="str">
            <v>BURGOS CAMPO LUIS GUILLERMO</v>
          </cell>
          <cell r="C2003" t="str">
            <v>Zona Bananera (Mag)</v>
          </cell>
          <cell r="D2003">
            <v>400188744</v>
          </cell>
          <cell r="E2003" t="str">
            <v>Santa Marta (Mag)</v>
          </cell>
          <cell r="F2003" t="str">
            <v>BANCO POPULAR S.A.</v>
          </cell>
          <cell r="G2003" t="str">
            <v>AHORROS</v>
          </cell>
        </row>
        <row r="2004">
          <cell r="A2004">
            <v>85452639</v>
          </cell>
          <cell r="B2004" t="str">
            <v>LEMUS PEREZ AGUSTIN</v>
          </cell>
          <cell r="C2004" t="str">
            <v>San Zenon (Mag)</v>
          </cell>
          <cell r="D2004">
            <v>240075424</v>
          </cell>
          <cell r="E2004" t="str">
            <v>Santa Marta (Mag)</v>
          </cell>
          <cell r="F2004" t="str">
            <v>BANCO POPULAR S.A.</v>
          </cell>
          <cell r="G2004" t="str">
            <v>AHORROS</v>
          </cell>
        </row>
        <row r="2005">
          <cell r="A2005">
            <v>85452741</v>
          </cell>
          <cell r="B2005" t="str">
            <v>GIL ESCOBAR JOSE LUIS</v>
          </cell>
          <cell r="C2005" t="str">
            <v>Aracataca (Mag)</v>
          </cell>
          <cell r="D2005">
            <v>230400337713</v>
          </cell>
          <cell r="E2005" t="str">
            <v>Santa Marta (Mag)</v>
          </cell>
          <cell r="F2005" t="str">
            <v>BANCO POPULAR S.A.</v>
          </cell>
          <cell r="G2005" t="str">
            <v>AHORROS</v>
          </cell>
        </row>
        <row r="2006">
          <cell r="A2006">
            <v>85455631</v>
          </cell>
          <cell r="B2006" t="str">
            <v>OSPINO SAUMETT MIGUEL ENRIQUE</v>
          </cell>
          <cell r="C2006" t="str">
            <v>Tenerife (Mag)</v>
          </cell>
          <cell r="D2006">
            <v>400209607</v>
          </cell>
          <cell r="E2006" t="str">
            <v>Santa Marta (Mag)</v>
          </cell>
          <cell r="F2006" t="str">
            <v>BANCO POPULAR S.A.</v>
          </cell>
          <cell r="G2006" t="str">
            <v>AHORROS</v>
          </cell>
        </row>
        <row r="2007">
          <cell r="A2007">
            <v>85456287</v>
          </cell>
          <cell r="B2007" t="str">
            <v>DE LEON ORTEGA MANUEL ANTONIO</v>
          </cell>
          <cell r="C2007" t="str">
            <v>Concordia (Mag)</v>
          </cell>
          <cell r="D2007">
            <v>400177192</v>
          </cell>
          <cell r="E2007" t="str">
            <v>Santa Marta (Mag)</v>
          </cell>
          <cell r="F2007" t="str">
            <v>BANCO POPULAR S.A.</v>
          </cell>
          <cell r="G2007" t="str">
            <v>AHORROS</v>
          </cell>
        </row>
        <row r="2008">
          <cell r="A2008">
            <v>85458380</v>
          </cell>
          <cell r="B2008" t="str">
            <v>HURTADO QUINTERO HENRY</v>
          </cell>
          <cell r="C2008" t="str">
            <v>Salamina (Mag)</v>
          </cell>
          <cell r="D2008">
            <v>400154431</v>
          </cell>
          <cell r="E2008" t="str">
            <v>Santa Marta (Mag)</v>
          </cell>
          <cell r="F2008" t="str">
            <v>BANCO POPULAR S.A.</v>
          </cell>
          <cell r="G2008" t="str">
            <v>AHORROS</v>
          </cell>
        </row>
        <row r="2009">
          <cell r="A2009">
            <v>85461582</v>
          </cell>
          <cell r="B2009" t="str">
            <v>TORRES MACHADO LUIS BERTINY</v>
          </cell>
          <cell r="C2009" t="str">
            <v>Piji#O Del Carmen (Mag)</v>
          </cell>
          <cell r="D2009">
            <v>240104554</v>
          </cell>
          <cell r="E2009" t="str">
            <v>Santa Marta (Mag)</v>
          </cell>
          <cell r="F2009" t="str">
            <v>BANCO POPULAR S.A.</v>
          </cell>
          <cell r="G2009" t="str">
            <v>AHORROS</v>
          </cell>
        </row>
        <row r="2010">
          <cell r="A2010">
            <v>85461925</v>
          </cell>
          <cell r="B2010" t="str">
            <v>MENDOZA PACHECO MANUEL ANTONIO</v>
          </cell>
          <cell r="C2010" t="str">
            <v>Fundacion (Mag)</v>
          </cell>
          <cell r="D2010">
            <v>400182226</v>
          </cell>
          <cell r="E2010" t="str">
            <v>Santa Marta (Mag)</v>
          </cell>
          <cell r="F2010" t="str">
            <v>BANCO POPULAR S.A.</v>
          </cell>
          <cell r="G2010" t="str">
            <v>AHORROS</v>
          </cell>
        </row>
        <row r="2011">
          <cell r="A2011">
            <v>85462507</v>
          </cell>
          <cell r="B2011" t="str">
            <v>GUTIERREZ OROZCO YONY DE JESUS</v>
          </cell>
          <cell r="C2011" t="str">
            <v>Fundacion (Mag)</v>
          </cell>
          <cell r="D2011">
            <v>230400024485</v>
          </cell>
          <cell r="E2011" t="str">
            <v>Santa Marta (Mag)</v>
          </cell>
          <cell r="F2011" t="str">
            <v>BANCO POPULAR S.A.</v>
          </cell>
          <cell r="G2011" t="str">
            <v>AHORROS</v>
          </cell>
        </row>
        <row r="2012">
          <cell r="A2012">
            <v>85463558</v>
          </cell>
          <cell r="B2012" t="str">
            <v>CERVANTES  ARMANDO JOSE</v>
          </cell>
          <cell r="C2012" t="str">
            <v>El Banco (Mag)</v>
          </cell>
          <cell r="D2012">
            <v>400257788</v>
          </cell>
          <cell r="E2012" t="str">
            <v>Santa Marta (Mag)</v>
          </cell>
          <cell r="F2012" t="str">
            <v>BANCO POPULAR S.A.</v>
          </cell>
          <cell r="G2012" t="str">
            <v>AHORROS</v>
          </cell>
        </row>
        <row r="2013">
          <cell r="A2013">
            <v>85463796</v>
          </cell>
          <cell r="B2013" t="str">
            <v>RINCONES MEJIA BENJAMIN ALEXANDER</v>
          </cell>
          <cell r="C2013" t="str">
            <v>Zona Bananera (Mag)</v>
          </cell>
          <cell r="D2013">
            <v>400298808</v>
          </cell>
          <cell r="E2013" t="str">
            <v>Santa Marta (Mag)</v>
          </cell>
          <cell r="F2013" t="str">
            <v>BANCO POPULAR S.A.</v>
          </cell>
          <cell r="G2013" t="str">
            <v>AHORROS</v>
          </cell>
        </row>
        <row r="2014">
          <cell r="A2014">
            <v>85464979</v>
          </cell>
          <cell r="B2014" t="str">
            <v>REINES VASQUEZ OSMAR HERNANDO</v>
          </cell>
          <cell r="C2014" t="str">
            <v>Zona Bananera (Mag)</v>
          </cell>
          <cell r="D2014">
            <v>230400347647</v>
          </cell>
          <cell r="E2014" t="str">
            <v>Santa Marta (Mag)</v>
          </cell>
          <cell r="F2014" t="str">
            <v>BANCO POPULAR S.A.</v>
          </cell>
          <cell r="G2014" t="str">
            <v>AHORROS</v>
          </cell>
        </row>
        <row r="2015">
          <cell r="A2015">
            <v>85465108</v>
          </cell>
          <cell r="B2015" t="str">
            <v>VERGARA CODINA FRANKLIN ALBERTO</v>
          </cell>
          <cell r="C2015" t="str">
            <v>Algarrobo (Mag)</v>
          </cell>
          <cell r="D2015">
            <v>400144838</v>
          </cell>
          <cell r="E2015" t="str">
            <v>Santa Ana (Mag)</v>
          </cell>
          <cell r="F2015" t="str">
            <v>BANCO POPULAR S.A.</v>
          </cell>
          <cell r="G2015" t="str">
            <v>AHORROS</v>
          </cell>
        </row>
        <row r="2016">
          <cell r="A2016">
            <v>85465162</v>
          </cell>
          <cell r="B2016" t="str">
            <v>BARRIOS ARAGON HECTOR JOSE</v>
          </cell>
          <cell r="C2016" t="str">
            <v>Zona Bananera (Mag)</v>
          </cell>
          <cell r="D2016">
            <v>400144507</v>
          </cell>
          <cell r="E2016" t="str">
            <v>Santa Ana (Mag)</v>
          </cell>
          <cell r="F2016" t="str">
            <v>BANCO POPULAR S.A.</v>
          </cell>
          <cell r="G2016" t="str">
            <v>AHORROS</v>
          </cell>
        </row>
        <row r="2017">
          <cell r="A2017">
            <v>85466199</v>
          </cell>
          <cell r="B2017" t="str">
            <v>ROBINSON HERRERA ALEJANDRO OLAYO</v>
          </cell>
          <cell r="C2017" t="str">
            <v>El Reten (Mag)</v>
          </cell>
          <cell r="D2017">
            <v>400151726</v>
          </cell>
          <cell r="E2017" t="str">
            <v>Santa Marta (Mag)</v>
          </cell>
          <cell r="F2017" t="str">
            <v>BANCO POPULAR S.A.</v>
          </cell>
          <cell r="G2017" t="str">
            <v>AHORROS</v>
          </cell>
        </row>
        <row r="2018">
          <cell r="A2018">
            <v>85469577</v>
          </cell>
          <cell r="B2018" t="str">
            <v>MONTENEGRO IGLESIAS EPIFELIO ANTONIO</v>
          </cell>
          <cell r="C2018" t="str">
            <v>Zona Bananera (Mag)</v>
          </cell>
          <cell r="D2018">
            <v>400051108</v>
          </cell>
          <cell r="E2018" t="str">
            <v>Santa Marta (Mag)</v>
          </cell>
          <cell r="F2018" t="str">
            <v>BANCO POPULAR S.A.</v>
          </cell>
          <cell r="G2018" t="str">
            <v>AHORROS</v>
          </cell>
        </row>
        <row r="2019">
          <cell r="A2019">
            <v>85469822</v>
          </cell>
          <cell r="B2019" t="str">
            <v>VERGARA VERGARA JHONNY JOSE</v>
          </cell>
          <cell r="C2019" t="str">
            <v>Sabanas De San Angel (Mag)</v>
          </cell>
          <cell r="D2019">
            <v>400171021</v>
          </cell>
          <cell r="E2019" t="str">
            <v>Santa Marta (Mag)</v>
          </cell>
          <cell r="F2019" t="str">
            <v>BANCO POPULAR S.A.</v>
          </cell>
          <cell r="G2019" t="str">
            <v>AHORROS</v>
          </cell>
        </row>
        <row r="2020">
          <cell r="A2020">
            <v>85473544</v>
          </cell>
          <cell r="B2020" t="str">
            <v>MORENO CALDERON JUAN CARLOS</v>
          </cell>
          <cell r="C2020" t="str">
            <v>Fundacion (Mag)</v>
          </cell>
          <cell r="D2020">
            <v>240111724</v>
          </cell>
          <cell r="E2020" t="str">
            <v>Santa Marta (Mag)</v>
          </cell>
          <cell r="F2020" t="str">
            <v>BANCO POPULAR S.A.</v>
          </cell>
          <cell r="G2020" t="str">
            <v>AHORROS</v>
          </cell>
        </row>
        <row r="2021">
          <cell r="A2021">
            <v>85474389</v>
          </cell>
          <cell r="B2021" t="str">
            <v>PEREZ CEBALLOS LUIS ALEJANDRO</v>
          </cell>
          <cell r="C2021" t="str">
            <v>San Sebastian De Buenavista (M</v>
          </cell>
          <cell r="D2021">
            <v>400149365</v>
          </cell>
          <cell r="E2021" t="str">
            <v>Santa Marta (Mag)</v>
          </cell>
          <cell r="F2021" t="str">
            <v>BANCO POPULAR S.A.</v>
          </cell>
          <cell r="G2021" t="str">
            <v>AHORROS</v>
          </cell>
        </row>
        <row r="2022">
          <cell r="A2022">
            <v>85475681</v>
          </cell>
          <cell r="B2022" t="str">
            <v>BLANCO TORRES LUIS ERNESTO</v>
          </cell>
          <cell r="C2022" t="str">
            <v>Zona Bananera (Mag)</v>
          </cell>
          <cell r="D2022">
            <v>400225108</v>
          </cell>
          <cell r="E2022" t="str">
            <v>Santa Marta (Mag)</v>
          </cell>
          <cell r="F2022" t="str">
            <v>BANCO POPULAR S.A.</v>
          </cell>
          <cell r="G2022" t="str">
            <v>AHORROS</v>
          </cell>
        </row>
        <row r="2023">
          <cell r="A2023">
            <v>85476381</v>
          </cell>
          <cell r="B2023" t="str">
            <v>MEJIA SIERRA DAVID JOSE</v>
          </cell>
          <cell r="C2023" t="str">
            <v>San Sebastian De Buenavista (M</v>
          </cell>
          <cell r="D2023">
            <v>400173456</v>
          </cell>
          <cell r="E2023" t="str">
            <v>Santa Marta (Mag)</v>
          </cell>
          <cell r="F2023" t="str">
            <v>BANCO POPULAR S.A.</v>
          </cell>
          <cell r="G2023" t="str">
            <v>AHORROS</v>
          </cell>
        </row>
        <row r="2024">
          <cell r="A2024">
            <v>85480233</v>
          </cell>
          <cell r="B2024" t="str">
            <v>CAMPO OROZCO RAMIRO JOSE</v>
          </cell>
          <cell r="C2024" t="str">
            <v>Zapayán (Mag)</v>
          </cell>
          <cell r="D2024">
            <v>220628978</v>
          </cell>
          <cell r="E2024" t="str">
            <v>Santa Marta (Mag)</v>
          </cell>
          <cell r="F2024" t="str">
            <v>BANCO POPULAR S.A.</v>
          </cell>
          <cell r="G2024" t="str">
            <v>AHORROS</v>
          </cell>
        </row>
        <row r="2025">
          <cell r="A2025">
            <v>85480244</v>
          </cell>
          <cell r="B2025" t="str">
            <v>CARBONELL ESCORCIA DUVAN RAFAEL</v>
          </cell>
          <cell r="C2025" t="str">
            <v>El Pi#On (Mag)</v>
          </cell>
          <cell r="D2025">
            <v>400182788</v>
          </cell>
          <cell r="E2025" t="str">
            <v>El Pi#On (Mag)</v>
          </cell>
          <cell r="F2025" t="str">
            <v>BANCO POPULAR S.A.</v>
          </cell>
          <cell r="G2025" t="str">
            <v>AHORROS</v>
          </cell>
        </row>
        <row r="2026">
          <cell r="A2026">
            <v>85480792</v>
          </cell>
          <cell r="B2026" t="str">
            <v>MONTERO REYES ALEXANDER MORIS</v>
          </cell>
          <cell r="C2026" t="str">
            <v>Sitionuevo (Mag)</v>
          </cell>
          <cell r="D2026">
            <v>220110688</v>
          </cell>
          <cell r="E2026" t="str">
            <v>Sitionuevo (Mag)</v>
          </cell>
          <cell r="F2026" t="str">
            <v>BANCO POPULAR S.A.</v>
          </cell>
          <cell r="G2026" t="str">
            <v>AHORROS</v>
          </cell>
        </row>
        <row r="2027">
          <cell r="A2027">
            <v>91424200</v>
          </cell>
          <cell r="B2027" t="str">
            <v>MUÑOZ MARTINEZ PEDRO</v>
          </cell>
          <cell r="C2027" t="str">
            <v>El Banco (Mag)</v>
          </cell>
          <cell r="D2027">
            <v>230400347308</v>
          </cell>
          <cell r="E2027" t="str">
            <v>Santa Marta (Mag)</v>
          </cell>
          <cell r="F2027" t="str">
            <v>BANCO POPULAR S.A.</v>
          </cell>
          <cell r="G2027" t="str">
            <v>AHORROS</v>
          </cell>
        </row>
        <row r="2028">
          <cell r="A2028">
            <v>92186439</v>
          </cell>
          <cell r="B2028" t="str">
            <v>ROMERO ORTEGA MIGUEL ACEDES</v>
          </cell>
          <cell r="C2028" t="str">
            <v>Santa Bárbara De Pinto (Mag)</v>
          </cell>
          <cell r="D2028">
            <v>240755215</v>
          </cell>
          <cell r="E2028" t="str">
            <v>Santa Marta (Mag)</v>
          </cell>
          <cell r="F2028" t="str">
            <v>BANCO POPULAR S.A.</v>
          </cell>
          <cell r="G2028" t="str">
            <v>AHORROS</v>
          </cell>
        </row>
        <row r="2029">
          <cell r="A2029">
            <v>92190457</v>
          </cell>
          <cell r="B2029" t="str">
            <v>MENDOZA GALINDO LIBARDO ALFONSO</v>
          </cell>
          <cell r="C2029" t="str">
            <v>Sitionuevo (Mag)</v>
          </cell>
          <cell r="D2029">
            <v>400223897</v>
          </cell>
          <cell r="E2029" t="str">
            <v>Santa Marta (Mag)</v>
          </cell>
          <cell r="F2029" t="str">
            <v>BANCO POPULAR S.A.</v>
          </cell>
          <cell r="G2029" t="str">
            <v>AHORROS</v>
          </cell>
        </row>
        <row r="2030">
          <cell r="A2030">
            <v>92505516</v>
          </cell>
          <cell r="B2030" t="str">
            <v>GUTIERREZ DELGADO EDGAR DAVID</v>
          </cell>
          <cell r="C2030" t="str">
            <v>Piji#O Del Carmen (Mag)</v>
          </cell>
          <cell r="D2030">
            <v>240100107</v>
          </cell>
          <cell r="E2030" t="str">
            <v>Santa Marta (Mag)</v>
          </cell>
          <cell r="F2030" t="str">
            <v>BANCO POPULAR S.A.</v>
          </cell>
          <cell r="G2030" t="str">
            <v>AHORROS</v>
          </cell>
        </row>
        <row r="2031">
          <cell r="A2031">
            <v>92508196</v>
          </cell>
          <cell r="B2031" t="str">
            <v>MARTINEZ OTALORA WILLIAM</v>
          </cell>
          <cell r="C2031" t="str">
            <v>Piji#O Del Carmen (Mag)</v>
          </cell>
          <cell r="D2031">
            <v>240101253</v>
          </cell>
          <cell r="E2031" t="str">
            <v>Santa Marta (Mag)</v>
          </cell>
          <cell r="F2031" t="str">
            <v>BANCO POPULAR S.A.</v>
          </cell>
          <cell r="G2031" t="str">
            <v>AHORROS</v>
          </cell>
        </row>
        <row r="2032">
          <cell r="A2032">
            <v>92513019</v>
          </cell>
          <cell r="B2032" t="str">
            <v>ACOSTA MORALES DAIRO DE JESUS</v>
          </cell>
          <cell r="C2032" t="str">
            <v>Piji#O Del Carmen (Mag)</v>
          </cell>
          <cell r="D2032">
            <v>240106948</v>
          </cell>
          <cell r="E2032" t="str">
            <v>Santa Marta (Mag)</v>
          </cell>
          <cell r="F2032" t="str">
            <v>BANCO POPULAR S.A.</v>
          </cell>
          <cell r="G2032" t="str">
            <v>AHORROS</v>
          </cell>
        </row>
        <row r="2033">
          <cell r="A2033">
            <v>92524906</v>
          </cell>
          <cell r="B2033" t="str">
            <v>BATISTA BORJA HERNAN RAFAEL</v>
          </cell>
          <cell r="C2033" t="str">
            <v>Concordia (Mag)</v>
          </cell>
          <cell r="D2033">
            <v>220020754</v>
          </cell>
          <cell r="E2033" t="str">
            <v>Santa Marta (Mag)</v>
          </cell>
          <cell r="F2033" t="str">
            <v>BANCO POPULAR S.A.</v>
          </cell>
          <cell r="G2033" t="str">
            <v>AHORROS</v>
          </cell>
        </row>
        <row r="2034">
          <cell r="A2034">
            <v>92534996</v>
          </cell>
          <cell r="B2034" t="str">
            <v>BARRAZA MARTINEZ CHARLES</v>
          </cell>
          <cell r="C2034" t="str">
            <v>Remolino (Mag)</v>
          </cell>
          <cell r="D2034">
            <v>220180822</v>
          </cell>
          <cell r="E2034" t="str">
            <v>Santa Marta (Mag)</v>
          </cell>
          <cell r="F2034" t="str">
            <v>BANCO POPULAR S.A.</v>
          </cell>
          <cell r="G2034" t="str">
            <v>AHORROS</v>
          </cell>
        </row>
        <row r="2035">
          <cell r="A2035">
            <v>92543661</v>
          </cell>
          <cell r="B2035" t="str">
            <v>PEREZ PINEDA ALVARO</v>
          </cell>
          <cell r="C2035" t="str">
            <v>San Zenon (Mag)</v>
          </cell>
          <cell r="D2035">
            <v>400150637</v>
          </cell>
          <cell r="E2035" t="str">
            <v>Santa Marta (Mag)</v>
          </cell>
          <cell r="F2035" t="str">
            <v>BANCO POPULAR S.A.</v>
          </cell>
          <cell r="G2035" t="str">
            <v>AHORROS</v>
          </cell>
        </row>
        <row r="2036">
          <cell r="A2036">
            <v>92559780</v>
          </cell>
          <cell r="B2036" t="str">
            <v>LAMBRAÑO PEREZ PIERRE PAOLO RAUL</v>
          </cell>
          <cell r="C2036" t="str">
            <v>Santa Bárbara De Pinto (Mag)</v>
          </cell>
          <cell r="D2036">
            <v>400225033</v>
          </cell>
          <cell r="E2036" t="str">
            <v>Santa Marta (Mag)</v>
          </cell>
          <cell r="F2036" t="str">
            <v>BANCO POPULAR S.A.</v>
          </cell>
          <cell r="G2036" t="str">
            <v>AHORROS</v>
          </cell>
        </row>
        <row r="2037">
          <cell r="A2037">
            <v>96188283</v>
          </cell>
          <cell r="B2037" t="str">
            <v>BARAJAS BARAJAS OTONIEL</v>
          </cell>
          <cell r="C2037" t="str">
            <v>Guamal (Mag)</v>
          </cell>
          <cell r="D2037">
            <v>400271441</v>
          </cell>
          <cell r="E2037" t="str">
            <v>Santa Marta (Mag)</v>
          </cell>
          <cell r="F2037" t="str">
            <v>BANCO POPULAR S.A.</v>
          </cell>
          <cell r="G2037" t="str">
            <v>AHORROS</v>
          </cell>
        </row>
        <row r="2038">
          <cell r="A2038">
            <v>1001917931</v>
          </cell>
          <cell r="B2038" t="str">
            <v>GARCIA BORRERO MARIA ALEJANDRA</v>
          </cell>
          <cell r="C2038" t="str">
            <v>Pedraza (Mag)</v>
          </cell>
          <cell r="D2038">
            <v>230220289300</v>
          </cell>
          <cell r="E2038" t="str">
            <v>Barranquilla (Atl)</v>
          </cell>
          <cell r="F2038" t="str">
            <v>BANCO POPULAR S.A.</v>
          </cell>
          <cell r="G2038" t="str">
            <v>AHORROS</v>
          </cell>
        </row>
        <row r="2039">
          <cell r="A2039">
            <v>1042422977</v>
          </cell>
          <cell r="B2039" t="str">
            <v>DE LA CRUZ RODRIGUEZ JULIETH DIVINA</v>
          </cell>
          <cell r="C2039" t="str">
            <v>Pedraza (Mag)</v>
          </cell>
          <cell r="D2039">
            <v>230220289615</v>
          </cell>
          <cell r="E2039" t="str">
            <v>Barranquilla (Atl)</v>
          </cell>
          <cell r="F2039" t="str">
            <v>BANCO POPULAR S.A.</v>
          </cell>
          <cell r="G2039" t="str">
            <v>AHORROS</v>
          </cell>
        </row>
        <row r="2040">
          <cell r="A2040">
            <v>1051654568</v>
          </cell>
          <cell r="B2040" t="str">
            <v>LOPEZ MACHADO YELIBETH</v>
          </cell>
          <cell r="C2040" t="str">
            <v>Piji#O Del Carmen (Mag)</v>
          </cell>
          <cell r="D2040">
            <v>230240149252</v>
          </cell>
          <cell r="E2040" t="str">
            <v>Mompos (Bol)</v>
          </cell>
          <cell r="F2040" t="str">
            <v>BANCO POPULAR S.A.</v>
          </cell>
          <cell r="G2040" t="str">
            <v>AHORROS</v>
          </cell>
        </row>
        <row r="2041">
          <cell r="A2041">
            <v>1051655301</v>
          </cell>
          <cell r="B2041" t="str">
            <v>MEJIA OLIVEROS MARYSOL</v>
          </cell>
          <cell r="C2041" t="str">
            <v>Piji#O Del Carmen (Mag)</v>
          </cell>
          <cell r="D2041">
            <v>400177044</v>
          </cell>
          <cell r="E2041" t="str">
            <v>Santa Marta (Mag)</v>
          </cell>
          <cell r="F2041" t="str">
            <v>BANCO POPULAR S.A.</v>
          </cell>
          <cell r="G2041" t="str">
            <v>AHORROS</v>
          </cell>
        </row>
        <row r="2042">
          <cell r="A2042">
            <v>1051656739</v>
          </cell>
          <cell r="B2042" t="str">
            <v>ROJAS NAVARRO DEIVIS JOSE</v>
          </cell>
          <cell r="C2042" t="str">
            <v>San Zenon (Mag)</v>
          </cell>
          <cell r="D2042">
            <v>240161380</v>
          </cell>
          <cell r="E2042" t="str">
            <v>Mompos (Bol)</v>
          </cell>
          <cell r="F2042" t="str">
            <v>BANCO POPULAR S.A.</v>
          </cell>
          <cell r="G2042" t="str">
            <v>AHORROS</v>
          </cell>
        </row>
        <row r="2043">
          <cell r="A2043">
            <v>1051667897</v>
          </cell>
          <cell r="B2043" t="str">
            <v>ARMENTA MULETH ANGEL ENRIQUE</v>
          </cell>
          <cell r="C2043" t="str">
            <v>San Zenon (Mag)</v>
          </cell>
          <cell r="D2043">
            <v>240156653</v>
          </cell>
          <cell r="E2043" t="str">
            <v>Santa Marta (Mag)</v>
          </cell>
          <cell r="F2043" t="str">
            <v>BANCO POPULAR S.A.</v>
          </cell>
          <cell r="G2043" t="str">
            <v>AHORROS</v>
          </cell>
        </row>
        <row r="2044">
          <cell r="A2044">
            <v>1051668882</v>
          </cell>
          <cell r="B2044" t="str">
            <v>MARQUEZ JIMENEZ VANESSA CAROLINA</v>
          </cell>
          <cell r="C2044" t="str">
            <v>Piji#O Del Carmen (Mag)</v>
          </cell>
          <cell r="D2044">
            <v>230400352084</v>
          </cell>
          <cell r="E2044" t="str">
            <v>Santa Marta (Mag)</v>
          </cell>
          <cell r="F2044" t="str">
            <v>BANCO POPULAR S.A.</v>
          </cell>
          <cell r="G2044" t="str">
            <v>AHORROS</v>
          </cell>
        </row>
        <row r="2045">
          <cell r="A2045">
            <v>1052952989</v>
          </cell>
          <cell r="B2045" t="str">
            <v>RODRIGUEZ TANGARIFE MAIRA ALEJANDRA</v>
          </cell>
          <cell r="C2045" t="str">
            <v>San Zenon (Mag)</v>
          </cell>
          <cell r="D2045">
            <v>230240163428</v>
          </cell>
          <cell r="E2045" t="str">
            <v>Mompos (Bol)</v>
          </cell>
          <cell r="F2045" t="str">
            <v>BANCO POPULAR S.A.</v>
          </cell>
          <cell r="G2045" t="str">
            <v>AHORROS</v>
          </cell>
        </row>
        <row r="2046">
          <cell r="A2046">
            <v>1065584182</v>
          </cell>
          <cell r="B2046" t="str">
            <v>JIMENEZ LONDOÑO EDER ENRIQUE</v>
          </cell>
          <cell r="C2046" t="str">
            <v>Zona Bananera (Mag)</v>
          </cell>
          <cell r="D2046">
            <v>230400333043</v>
          </cell>
          <cell r="E2046" t="str">
            <v>Santa Marta (Mag)</v>
          </cell>
          <cell r="F2046" t="str">
            <v>BANCO POPULAR S.A.</v>
          </cell>
          <cell r="G2046" t="str">
            <v>AHORROS</v>
          </cell>
        </row>
        <row r="2047">
          <cell r="A2047">
            <v>1079991168</v>
          </cell>
          <cell r="B2047" t="str">
            <v>FONSECA AMARIS DANIS MARCELA</v>
          </cell>
          <cell r="C2047" t="str">
            <v>San Zenon (Mag)</v>
          </cell>
          <cell r="D2047">
            <v>240149534</v>
          </cell>
          <cell r="E2047" t="str">
            <v>Mompos (Bol)</v>
          </cell>
          <cell r="F2047" t="str">
            <v>BANCO POPULAR S.A.</v>
          </cell>
          <cell r="G2047" t="str">
            <v>AHORROS</v>
          </cell>
        </row>
        <row r="2048">
          <cell r="A2048">
            <v>1080010253</v>
          </cell>
          <cell r="B2048" t="str">
            <v>DIAZ GUTIERREZ INGRID PAOLA</v>
          </cell>
          <cell r="C2048" t="str">
            <v>Sitionuevo (Mag)</v>
          </cell>
          <cell r="D2048">
            <v>230400331344</v>
          </cell>
          <cell r="E2048" t="str">
            <v>Santa Marta (Mag)</v>
          </cell>
          <cell r="F2048" t="str">
            <v>BANCO POPULAR S.A.</v>
          </cell>
          <cell r="G2048" t="str">
            <v>AHORROS</v>
          </cell>
        </row>
        <row r="2049">
          <cell r="A2049">
            <v>1081758983</v>
          </cell>
          <cell r="B2049" t="str">
            <v>RODRIGUEZ GALINDO MARIA RAMO</v>
          </cell>
          <cell r="C2049" t="str">
            <v>El Pi#On (Mag)</v>
          </cell>
          <cell r="D2049">
            <v>230400331260</v>
          </cell>
          <cell r="E2049" t="str">
            <v>Santa Marta (Mag)</v>
          </cell>
          <cell r="F2049" t="str">
            <v>BANCO POPULAR S.A.</v>
          </cell>
          <cell r="G2049" t="str">
            <v>AHORROS</v>
          </cell>
        </row>
        <row r="2050">
          <cell r="A2050">
            <v>1081759042</v>
          </cell>
          <cell r="B2050" t="str">
            <v>OSPINO ARIZA ALBEIRO RAFAEL</v>
          </cell>
          <cell r="C2050" t="str">
            <v>El Banco (Mag)</v>
          </cell>
          <cell r="D2050">
            <v>230400294799</v>
          </cell>
          <cell r="E2050" t="str">
            <v>Santa Marta (Mag)</v>
          </cell>
          <cell r="F2050" t="str">
            <v>BANCO POPULAR S.A.</v>
          </cell>
          <cell r="G2050" t="str">
            <v>AHORROS</v>
          </cell>
        </row>
        <row r="2051">
          <cell r="A2051">
            <v>1081792019</v>
          </cell>
          <cell r="B2051" t="str">
            <v>ROJANO BERDUGO LISBANIA MARCILIA</v>
          </cell>
          <cell r="C2051" t="str">
            <v>Sabanas De San Angel (Mag)</v>
          </cell>
          <cell r="D2051">
            <v>230400237954</v>
          </cell>
          <cell r="E2051" t="str">
            <v>Santa Marta (Mag)</v>
          </cell>
          <cell r="F2051" t="str">
            <v>BANCO POPULAR S.A.</v>
          </cell>
          <cell r="G2051" t="str">
            <v>AHORROS</v>
          </cell>
        </row>
        <row r="2052">
          <cell r="A2052">
            <v>1081904194</v>
          </cell>
          <cell r="B2052" t="str">
            <v>TORRES OSPINO JAN CARLOS</v>
          </cell>
          <cell r="C2052" t="str">
            <v>Pivijay (Mag)</v>
          </cell>
          <cell r="D2052">
            <v>230550214118</v>
          </cell>
          <cell r="E2052" t="str">
            <v>Santa Marta (Mag)</v>
          </cell>
          <cell r="F2052" t="str">
            <v>BANCO POPULAR S.A.</v>
          </cell>
          <cell r="G2052" t="str">
            <v>AHORROS</v>
          </cell>
        </row>
        <row r="2053">
          <cell r="A2053">
            <v>1082045360</v>
          </cell>
          <cell r="B2053" t="str">
            <v>ACOSTA GUETTE ANA CRISTINA</v>
          </cell>
          <cell r="C2053" t="str">
            <v>El Pi#On (Mag)</v>
          </cell>
          <cell r="D2053">
            <v>230400334041</v>
          </cell>
          <cell r="E2053" t="str">
            <v>Santa Marta (Mag)</v>
          </cell>
          <cell r="F2053" t="str">
            <v>BANCO POPULAR S.A.</v>
          </cell>
          <cell r="G2053" t="str">
            <v>AHORROS</v>
          </cell>
        </row>
        <row r="2054">
          <cell r="A2054">
            <v>1082370819</v>
          </cell>
          <cell r="B2054" t="str">
            <v>DUSSAN ARQUEZ FRANK</v>
          </cell>
          <cell r="C2054" t="str">
            <v>Piji#O Del Carmen (Mag)</v>
          </cell>
          <cell r="D2054">
            <v>400261848</v>
          </cell>
          <cell r="E2054" t="str">
            <v>Santa Marta (Mag)</v>
          </cell>
          <cell r="F2054" t="str">
            <v>BANCO POPULAR S.A.</v>
          </cell>
          <cell r="G2054" t="str">
            <v>AHORROS</v>
          </cell>
        </row>
        <row r="2055">
          <cell r="A2055">
            <v>1082371941</v>
          </cell>
          <cell r="B2055" t="str">
            <v>OSPINO MACHADO AMANDA PATRICIA</v>
          </cell>
          <cell r="C2055" t="str">
            <v>Santa Bárbara De Pinto (Mag)</v>
          </cell>
          <cell r="D2055">
            <v>230400347563</v>
          </cell>
          <cell r="E2055" t="str">
            <v>Santa Marta (Mag)</v>
          </cell>
          <cell r="F2055" t="str">
            <v>BANCO POPULAR S.A.</v>
          </cell>
          <cell r="G2055" t="str">
            <v>AHORROS</v>
          </cell>
        </row>
        <row r="2056">
          <cell r="A2056">
            <v>1082841797</v>
          </cell>
          <cell r="B2056" t="str">
            <v>MALDONADO OSPINO JULIETH YOHANA</v>
          </cell>
          <cell r="C2056" t="str">
            <v>Puebloviejo (Mag)</v>
          </cell>
          <cell r="D2056">
            <v>400142022</v>
          </cell>
          <cell r="E2056" t="str">
            <v>Santa Ana (Mag)</v>
          </cell>
          <cell r="F2056" t="str">
            <v>BANCO POPULAR S.A.</v>
          </cell>
          <cell r="G2056" t="str">
            <v>AHORROS</v>
          </cell>
        </row>
        <row r="2057">
          <cell r="A2057">
            <v>1082858568</v>
          </cell>
          <cell r="B2057" t="str">
            <v>AGUILAR GUTIERREZ YOGEIDIS</v>
          </cell>
          <cell r="C2057" t="str">
            <v>Algarrobo (Mag)</v>
          </cell>
          <cell r="D2057">
            <v>230400338166</v>
          </cell>
          <cell r="E2057" t="str">
            <v>Santa Marta (Mag)</v>
          </cell>
          <cell r="F2057" t="str">
            <v>BANCO POPULAR S.A.</v>
          </cell>
          <cell r="G2057" t="str">
            <v>AHORROS</v>
          </cell>
        </row>
        <row r="2058">
          <cell r="A2058">
            <v>1082868056</v>
          </cell>
          <cell r="B2058" t="str">
            <v>GRANADOS RODRIGUEZ LUIS ANTONIO</v>
          </cell>
          <cell r="C2058" t="str">
            <v>Zona Bananera (Mag)</v>
          </cell>
          <cell r="D2058">
            <v>230400198263</v>
          </cell>
          <cell r="E2058" t="str">
            <v>Santa Marta (Mag)</v>
          </cell>
          <cell r="F2058" t="str">
            <v>BANCO POPULAR S.A.</v>
          </cell>
          <cell r="G2058" t="str">
            <v>AHORROS</v>
          </cell>
        </row>
        <row r="2059">
          <cell r="A2059">
            <v>1082895481</v>
          </cell>
          <cell r="B2059" t="str">
            <v>OLMOS JIMENEZ DIANA JUDITH</v>
          </cell>
          <cell r="C2059" t="str">
            <v>Tenerife (Mag)</v>
          </cell>
          <cell r="D2059">
            <v>230400347415</v>
          </cell>
          <cell r="E2059" t="str">
            <v>Santa Marta (Mag)</v>
          </cell>
          <cell r="F2059" t="str">
            <v>BANCO POPULAR S.A.</v>
          </cell>
          <cell r="G2059" t="str">
            <v>AHORROS</v>
          </cell>
        </row>
        <row r="2060">
          <cell r="A2060">
            <v>1082908399</v>
          </cell>
          <cell r="B2060" t="str">
            <v>SOMERSON CAMACHO JENNIFER</v>
          </cell>
          <cell r="C2060" t="str">
            <v>Puebloviejo (Mag)</v>
          </cell>
          <cell r="D2060">
            <v>230400332839</v>
          </cell>
          <cell r="E2060" t="str">
            <v>Santa Marta (Mag)</v>
          </cell>
          <cell r="F2060" t="str">
            <v>BANCO POPULAR S.A.</v>
          </cell>
          <cell r="G2060" t="str">
            <v>AHORROS</v>
          </cell>
        </row>
        <row r="2061">
          <cell r="A2061">
            <v>1083560052</v>
          </cell>
          <cell r="B2061" t="str">
            <v>PEREZ FIGUEROA GLORIA INES</v>
          </cell>
          <cell r="C2061" t="str">
            <v>Zona Bananera (Mag)</v>
          </cell>
          <cell r="D2061">
            <v>230400225272</v>
          </cell>
          <cell r="E2061" t="str">
            <v>Santa Marta (Mag)</v>
          </cell>
          <cell r="F2061" t="str">
            <v>BANCO POPULAR S.A.</v>
          </cell>
          <cell r="G2061" t="str">
            <v>AHORROS</v>
          </cell>
        </row>
        <row r="2062">
          <cell r="A2062">
            <v>1084727999</v>
          </cell>
          <cell r="B2062" t="str">
            <v>HURTADO IBAÑEZ JORGE LUIS</v>
          </cell>
          <cell r="C2062" t="str">
            <v>Zona Bananera (Mag)</v>
          </cell>
          <cell r="D2062">
            <v>230400337838</v>
          </cell>
          <cell r="E2062" t="str">
            <v>Santa Marta (Mag)</v>
          </cell>
          <cell r="F2062" t="str">
            <v>BANCO POPULAR S.A.</v>
          </cell>
          <cell r="G2062" t="str">
            <v>AHORROS</v>
          </cell>
        </row>
        <row r="2063">
          <cell r="A2063">
            <v>1085108817</v>
          </cell>
          <cell r="B2063" t="str">
            <v>GUTIERREZ ORTEGA LUISA FERNANDA</v>
          </cell>
          <cell r="C2063" t="str">
            <v>El Pi#On (Mag)</v>
          </cell>
          <cell r="D2063">
            <v>230400233169</v>
          </cell>
          <cell r="E2063" t="str">
            <v>Santa Marta (Mag)</v>
          </cell>
          <cell r="F2063" t="str">
            <v>BANCO POPULAR S.A.</v>
          </cell>
          <cell r="G2063" t="str">
            <v>AHORROS</v>
          </cell>
        </row>
        <row r="2064">
          <cell r="A2064">
            <v>1143334723</v>
          </cell>
          <cell r="B2064" t="str">
            <v>SALGADO VALDES LUIS ALBERTO</v>
          </cell>
          <cell r="C2064" t="str">
            <v>Fundacion (Mag)</v>
          </cell>
          <cell r="D2064">
            <v>230227125036</v>
          </cell>
          <cell r="E2064" t="str">
            <v>Barranquilla (Atl)</v>
          </cell>
          <cell r="F2064" t="str">
            <v>BANCO POPULAR S.A.</v>
          </cell>
          <cell r="G2064" t="str">
            <v>AHORROS</v>
          </cell>
        </row>
        <row r="2065">
          <cell r="A2065">
            <v>526478</v>
          </cell>
          <cell r="B2065" t="str">
            <v>SANCHEZ CORONEL ELDER JIMMY</v>
          </cell>
          <cell r="C2065" t="str">
            <v>Chivolo (Mag)</v>
          </cell>
          <cell r="D2065">
            <v>51259691447</v>
          </cell>
          <cell r="E2065" t="str">
            <v>Plato (Mag)</v>
          </cell>
          <cell r="F2065" t="str">
            <v>BANCOLOMBIA S.A.</v>
          </cell>
          <cell r="G2065" t="str">
            <v>AHORROS</v>
          </cell>
        </row>
        <row r="2066">
          <cell r="A2066">
            <v>1751958</v>
          </cell>
          <cell r="B2066" t="str">
            <v>CANTILLO DIAZ MARVIN ELIAS</v>
          </cell>
          <cell r="C2066" t="str">
            <v>Tenerife (Mag)</v>
          </cell>
          <cell r="D2066">
            <v>51257017486</v>
          </cell>
          <cell r="E2066" t="str">
            <v>Santa Marta (Mag)</v>
          </cell>
          <cell r="F2066" t="str">
            <v>BANCOLOMBIA S.A.</v>
          </cell>
          <cell r="G2066" t="str">
            <v>AHORROS</v>
          </cell>
        </row>
        <row r="2067">
          <cell r="A2067">
            <v>3715002</v>
          </cell>
          <cell r="B2067" t="str">
            <v>DE LA CRUZ MIRANDA JHONNY ALBERTO</v>
          </cell>
          <cell r="C2067" t="str">
            <v>Zona Bananera (Mag)</v>
          </cell>
          <cell r="D2067">
            <v>48225921744</v>
          </cell>
          <cell r="E2067" t="str">
            <v>Zona Bananera (Mag)</v>
          </cell>
          <cell r="F2067" t="str">
            <v>BANCOLOMBIA S.A.</v>
          </cell>
          <cell r="G2067" t="str">
            <v>AHORROS</v>
          </cell>
        </row>
        <row r="2068">
          <cell r="A2068">
            <v>3735452</v>
          </cell>
          <cell r="B2068" t="str">
            <v>OCAMPO DOMINGUEZ JESUS MARIA</v>
          </cell>
          <cell r="C2068" t="str">
            <v>Ariguani (El Dificil) (Mag)</v>
          </cell>
          <cell r="D2068">
            <v>51301854980</v>
          </cell>
          <cell r="E2068" t="str">
            <v>Santa Marta (Mag)</v>
          </cell>
          <cell r="F2068" t="str">
            <v>BANCOLOMBIA S.A.</v>
          </cell>
          <cell r="G2068" t="str">
            <v>AHORROS</v>
          </cell>
        </row>
        <row r="2069">
          <cell r="A2069">
            <v>3735462</v>
          </cell>
          <cell r="B2069" t="str">
            <v>AVILA HORTA CRISTIAN EDUARDO</v>
          </cell>
          <cell r="C2069" t="str">
            <v>Ariguani (El Dificil) (Mag)</v>
          </cell>
          <cell r="D2069">
            <v>51311412705</v>
          </cell>
          <cell r="E2069" t="str">
            <v>Santa Marta (Mag)</v>
          </cell>
          <cell r="F2069" t="str">
            <v>BANCOLOMBIA S.A.</v>
          </cell>
          <cell r="G2069" t="str">
            <v>AHORROS</v>
          </cell>
        </row>
        <row r="2070">
          <cell r="A2070">
            <v>3742402</v>
          </cell>
          <cell r="B2070" t="str">
            <v>CERVANTES MERIÑO VICTOR JULIO</v>
          </cell>
          <cell r="C2070" t="str">
            <v>Pivijay (Mag)</v>
          </cell>
          <cell r="D2070">
            <v>51260080176</v>
          </cell>
          <cell r="E2070" t="str">
            <v>Plato (Mag)</v>
          </cell>
          <cell r="F2070" t="str">
            <v>BANCOLOMBIA S.A.</v>
          </cell>
          <cell r="G2070" t="str">
            <v>AHORROS</v>
          </cell>
        </row>
        <row r="2071">
          <cell r="A2071">
            <v>3748862</v>
          </cell>
          <cell r="B2071" t="str">
            <v>OLIVEROS PEREZ JORGE MIGUEL</v>
          </cell>
          <cell r="C2071" t="str">
            <v>Tenerife (Mag)</v>
          </cell>
          <cell r="D2071">
            <v>51211036153</v>
          </cell>
          <cell r="E2071" t="str">
            <v>Santa Marta (Mag)</v>
          </cell>
          <cell r="F2071" t="str">
            <v>BANCOLOMBIA S.A.</v>
          </cell>
          <cell r="G2071" t="str">
            <v>AHORROS</v>
          </cell>
        </row>
        <row r="2072">
          <cell r="A2072">
            <v>3751067</v>
          </cell>
          <cell r="B2072" t="str">
            <v>CERVANTES BARRAZA FREDDY RAFAEL</v>
          </cell>
          <cell r="C2072" t="str">
            <v>Plato (Mag)</v>
          </cell>
          <cell r="D2072">
            <v>51257006471</v>
          </cell>
          <cell r="E2072" t="str">
            <v>Santa Marta (Mag)</v>
          </cell>
          <cell r="F2072" t="str">
            <v>BANCOLOMBIA S.A.</v>
          </cell>
          <cell r="G2072" t="str">
            <v>AHORROS</v>
          </cell>
        </row>
        <row r="2073">
          <cell r="A2073">
            <v>3826524</v>
          </cell>
          <cell r="B2073" t="str">
            <v>SANTANDER MEDINA WILFRIDO NICOLAS</v>
          </cell>
          <cell r="C2073" t="str">
            <v>Ariguani (El Dificil) (Mag)</v>
          </cell>
          <cell r="D2073">
            <v>51311412799</v>
          </cell>
          <cell r="E2073" t="str">
            <v>Santa Marta (Mag)</v>
          </cell>
          <cell r="F2073" t="str">
            <v>BANCOLOMBIA S.A.</v>
          </cell>
          <cell r="G2073" t="str">
            <v>AHORROS</v>
          </cell>
        </row>
        <row r="2074">
          <cell r="A2074">
            <v>3826724</v>
          </cell>
          <cell r="B2074" t="str">
            <v>VASQUEZ CANTILLO IGNACIO</v>
          </cell>
          <cell r="C2074" t="str">
            <v>Plato (Mag)</v>
          </cell>
          <cell r="D2074">
            <v>51257015792</v>
          </cell>
          <cell r="E2074" t="str">
            <v>Santa Marta (Mag)</v>
          </cell>
          <cell r="F2074" t="str">
            <v>BANCOLOMBIA S.A.</v>
          </cell>
          <cell r="G2074" t="str">
            <v>AHORROS</v>
          </cell>
        </row>
        <row r="2075">
          <cell r="A2075">
            <v>3842026</v>
          </cell>
          <cell r="B2075" t="str">
            <v>MEDINA PEREZ LUIS MIGUEL</v>
          </cell>
          <cell r="C2075" t="str">
            <v>Plato (Mag)</v>
          </cell>
          <cell r="D2075">
            <v>51313214366</v>
          </cell>
          <cell r="E2075" t="str">
            <v>Santa Marta (Mag)</v>
          </cell>
          <cell r="F2075" t="str">
            <v>BANCOLOMBIA S.A.</v>
          </cell>
          <cell r="G2075" t="str">
            <v>AHORROS</v>
          </cell>
        </row>
        <row r="2076">
          <cell r="A2076">
            <v>4978910</v>
          </cell>
          <cell r="B2076" t="str">
            <v>VERGARA VENERA OMAR ORESTE</v>
          </cell>
          <cell r="C2076" t="str">
            <v>Sabanas De San Angel (Mag)</v>
          </cell>
          <cell r="D2076">
            <v>51386934481</v>
          </cell>
          <cell r="E2076" t="str">
            <v>Santa Marta (Mag)</v>
          </cell>
          <cell r="F2076" t="str">
            <v>BANCOLOMBIA S.A.</v>
          </cell>
          <cell r="G2076" t="str">
            <v>AHORROS</v>
          </cell>
        </row>
        <row r="2077">
          <cell r="A2077">
            <v>4979545</v>
          </cell>
          <cell r="B2077" t="str">
            <v>VARGAS BRIGANTE JAVIER ANTONIO</v>
          </cell>
          <cell r="C2077" t="str">
            <v>Zona Bananera (Mag)</v>
          </cell>
          <cell r="D2077">
            <v>51627915156</v>
          </cell>
          <cell r="E2077" t="str">
            <v>Zona Bananera (Mag)</v>
          </cell>
          <cell r="F2077" t="str">
            <v>BANCOLOMBIA S.A.</v>
          </cell>
          <cell r="G2077" t="str">
            <v>AHORROS</v>
          </cell>
        </row>
        <row r="2078">
          <cell r="A2078">
            <v>4992998</v>
          </cell>
          <cell r="B2078" t="str">
            <v>NIÑO MUÑOZ VICTOR HUGO</v>
          </cell>
          <cell r="C2078" t="str">
            <v>El Reten (Mag)</v>
          </cell>
          <cell r="D2078">
            <v>48214658081</v>
          </cell>
          <cell r="E2078" t="str">
            <v>Santa Marta (Mag)</v>
          </cell>
          <cell r="F2078" t="str">
            <v>BANCOLOMBIA S.A.</v>
          </cell>
          <cell r="G2078" t="str">
            <v>AHORROS</v>
          </cell>
        </row>
        <row r="2079">
          <cell r="A2079">
            <v>4994372</v>
          </cell>
          <cell r="B2079" t="str">
            <v>BLANCO POLO ROBERT JESUS</v>
          </cell>
          <cell r="C2079" t="str">
            <v>Plato (Mag)</v>
          </cell>
          <cell r="D2079">
            <v>51251029150</v>
          </cell>
          <cell r="E2079" t="str">
            <v>Santa Marta (Mag)</v>
          </cell>
          <cell r="F2079" t="str">
            <v>BANCOLOMBIA S.A.</v>
          </cell>
          <cell r="G2079" t="str">
            <v>AHORROS</v>
          </cell>
        </row>
        <row r="2080">
          <cell r="A2080">
            <v>5002692</v>
          </cell>
          <cell r="B2080" t="str">
            <v>PEREZ ARAQUE ARMANDO ALCIBIADES</v>
          </cell>
          <cell r="C2080" t="str">
            <v>Zona Bananera (Mag)</v>
          </cell>
          <cell r="D2080">
            <v>48228132945</v>
          </cell>
          <cell r="E2080" t="str">
            <v>Zona Bananera (Mag)</v>
          </cell>
          <cell r="F2080" t="str">
            <v>BANCOLOMBIA S.A.</v>
          </cell>
          <cell r="G2080" t="str">
            <v>AHORROS</v>
          </cell>
        </row>
        <row r="2081">
          <cell r="A2081">
            <v>5002942</v>
          </cell>
          <cell r="B2081" t="str">
            <v>ACOSTA ROJAS VICTOR ANTONIO</v>
          </cell>
          <cell r="C2081" t="str">
            <v>Zona Bananera (Mag)</v>
          </cell>
          <cell r="D2081">
            <v>48211920389</v>
          </cell>
          <cell r="E2081" t="str">
            <v>Santa Marta (Mag)</v>
          </cell>
          <cell r="F2081" t="str">
            <v>BANCOLOMBIA S.A.</v>
          </cell>
          <cell r="G2081" t="str">
            <v>AHORROS</v>
          </cell>
        </row>
        <row r="2082">
          <cell r="A2082">
            <v>5002959</v>
          </cell>
          <cell r="B2082" t="str">
            <v>ESCORCIA ANGULO PEDRO ANTONIO</v>
          </cell>
          <cell r="C2082" t="str">
            <v>Zona Bananera (Mag)</v>
          </cell>
          <cell r="D2082">
            <v>48206001138</v>
          </cell>
          <cell r="E2082" t="str">
            <v>Santa Marta (Mag)</v>
          </cell>
          <cell r="F2082" t="str">
            <v>BANCOLOMBIA S.A.</v>
          </cell>
          <cell r="G2082" t="str">
            <v>AHORROS</v>
          </cell>
        </row>
        <row r="2083">
          <cell r="A2083">
            <v>5039360</v>
          </cell>
          <cell r="B2083" t="str">
            <v>OROZCO OSPINO RAFAEL ENRIQUE</v>
          </cell>
          <cell r="C2083" t="str">
            <v>Guamal (Mag)</v>
          </cell>
          <cell r="D2083">
            <v>74831990892</v>
          </cell>
          <cell r="E2083" t="str">
            <v>Santa Marta (Mag)</v>
          </cell>
          <cell r="F2083" t="str">
            <v>BANCOLOMBIA S.A.</v>
          </cell>
          <cell r="G2083" t="str">
            <v>AHORROS</v>
          </cell>
        </row>
        <row r="2084">
          <cell r="A2084">
            <v>5049131</v>
          </cell>
          <cell r="B2084" t="str">
            <v>PACHECO ARIZA LUIS MARCIANO</v>
          </cell>
          <cell r="C2084" t="str">
            <v>Concordia (Mag)</v>
          </cell>
          <cell r="D2084">
            <v>48166257444</v>
          </cell>
          <cell r="E2084" t="str">
            <v>Santa Marta (Mag)</v>
          </cell>
          <cell r="F2084" t="str">
            <v>BANCOLOMBIA S.A.</v>
          </cell>
          <cell r="G2084" t="str">
            <v>AHORROS</v>
          </cell>
        </row>
        <row r="2085">
          <cell r="A2085">
            <v>5055278</v>
          </cell>
          <cell r="B2085" t="str">
            <v>MOSQUERA DE LA CRUZ MIGUEL MANUEL</v>
          </cell>
          <cell r="C2085" t="str">
            <v>Chivolo (Mag)</v>
          </cell>
          <cell r="D2085">
            <v>51687316324</v>
          </cell>
          <cell r="E2085" t="str">
            <v>Santa Marta (Mag)</v>
          </cell>
          <cell r="F2085" t="str">
            <v>BANCOLOMBIA S.A.</v>
          </cell>
          <cell r="G2085" t="str">
            <v>AHORROS</v>
          </cell>
        </row>
        <row r="2086">
          <cell r="A2086">
            <v>5056062</v>
          </cell>
          <cell r="B2086" t="str">
            <v>FONTALVO LEIVA HERNANDO RAFAEL</v>
          </cell>
          <cell r="C2086" t="str">
            <v>El Pi#On (Mag)</v>
          </cell>
          <cell r="D2086">
            <v>51663541866</v>
          </cell>
          <cell r="E2086" t="str">
            <v>Santa Marta (Mag)</v>
          </cell>
          <cell r="F2086" t="str">
            <v>BANCOLOMBIA S.A.</v>
          </cell>
          <cell r="G2086" t="str">
            <v>AHORROS</v>
          </cell>
        </row>
        <row r="2087">
          <cell r="A2087">
            <v>5056333</v>
          </cell>
          <cell r="B2087" t="str">
            <v>CORMANE CARRANZA ALVARO ANTONIO</v>
          </cell>
          <cell r="C2087" t="str">
            <v>El Pi#On (Mag)</v>
          </cell>
          <cell r="D2087">
            <v>48165262495</v>
          </cell>
          <cell r="E2087" t="str">
            <v>Santa Marta (Mag)</v>
          </cell>
          <cell r="F2087" t="str">
            <v>BANCOLOMBIA S.A.</v>
          </cell>
          <cell r="G2087" t="str">
            <v>AHORROS</v>
          </cell>
        </row>
        <row r="2088">
          <cell r="A2088">
            <v>5073601</v>
          </cell>
          <cell r="B2088" t="str">
            <v>SALAZAR MARQUEZ CELSO</v>
          </cell>
          <cell r="C2088" t="str">
            <v>Puebloviejo (Mag)</v>
          </cell>
          <cell r="D2088">
            <v>51654646973</v>
          </cell>
          <cell r="E2088" t="str">
            <v>Santa Marta (Mag)</v>
          </cell>
          <cell r="F2088" t="str">
            <v>BANCOLOMBIA S.A.</v>
          </cell>
          <cell r="G2088" t="str">
            <v>AHORROS</v>
          </cell>
        </row>
        <row r="2089">
          <cell r="A2089">
            <v>5073723</v>
          </cell>
          <cell r="B2089" t="str">
            <v>VARELA RUIZ TILSON</v>
          </cell>
          <cell r="C2089" t="str">
            <v>Puebloviejo (Mag)</v>
          </cell>
          <cell r="D2089">
            <v>48224306353</v>
          </cell>
          <cell r="E2089" t="str">
            <v>Santa Marta (Mag)</v>
          </cell>
          <cell r="F2089" t="str">
            <v>BANCOLOMBIA S.A.</v>
          </cell>
          <cell r="G2089" t="str">
            <v>AHORROS</v>
          </cell>
        </row>
        <row r="2090">
          <cell r="A2090">
            <v>5073767</v>
          </cell>
          <cell r="B2090" t="str">
            <v>OBISPO CAHUANA GENARO MANUEL</v>
          </cell>
          <cell r="C2090" t="str">
            <v>Puebloviejo (Mag)</v>
          </cell>
          <cell r="D2090">
            <v>48225781250</v>
          </cell>
          <cell r="E2090" t="str">
            <v>Santa Marta (Mag)</v>
          </cell>
          <cell r="F2090" t="str">
            <v>BANCOLOMBIA S.A.</v>
          </cell>
          <cell r="G2090" t="str">
            <v>AHORROS</v>
          </cell>
        </row>
        <row r="2091">
          <cell r="A2091">
            <v>5073802</v>
          </cell>
          <cell r="B2091" t="str">
            <v>MARQUEZ AREVALO VICTOR SEGUNDO</v>
          </cell>
          <cell r="C2091" t="str">
            <v>Puebloviejo (Mag)</v>
          </cell>
          <cell r="D2091">
            <v>48224045321</v>
          </cell>
          <cell r="E2091" t="str">
            <v>Santa Marta (Mag)</v>
          </cell>
          <cell r="F2091" t="str">
            <v>BANCOLOMBIA S.A.</v>
          </cell>
          <cell r="G2091" t="str">
            <v>AHORROS</v>
          </cell>
        </row>
        <row r="2092">
          <cell r="A2092">
            <v>5073931</v>
          </cell>
          <cell r="B2092" t="str">
            <v>FERNANDEZ DIAZ EDILFREDIS</v>
          </cell>
          <cell r="C2092" t="str">
            <v>Puebloviejo (Mag)</v>
          </cell>
          <cell r="D2092">
            <v>48224514517</v>
          </cell>
          <cell r="E2092" t="str">
            <v>Santa Marta (Mag)</v>
          </cell>
          <cell r="F2092" t="str">
            <v>BANCOLOMBIA S.A.</v>
          </cell>
          <cell r="G2092" t="str">
            <v>AHORROS</v>
          </cell>
        </row>
        <row r="2093">
          <cell r="A2093">
            <v>5073987</v>
          </cell>
          <cell r="B2093" t="str">
            <v>OROZCO BADILLO EBEL ANTONIO</v>
          </cell>
          <cell r="C2093" t="str">
            <v>Puebloviejo (Mag)</v>
          </cell>
          <cell r="D2093">
            <v>48224038251</v>
          </cell>
          <cell r="E2093" t="str">
            <v>Santa Marta (Mag)</v>
          </cell>
          <cell r="F2093" t="str">
            <v>BANCOLOMBIA S.A.</v>
          </cell>
          <cell r="G2093" t="str">
            <v>AHORROS</v>
          </cell>
        </row>
        <row r="2094">
          <cell r="A2094">
            <v>5074033</v>
          </cell>
          <cell r="B2094" t="str">
            <v>HERNANDEZ PEZZOTTY JULIAN ALBERTO</v>
          </cell>
          <cell r="C2094" t="str">
            <v>Zona Bananera (Mag)</v>
          </cell>
          <cell r="D2094">
            <v>51328308731</v>
          </cell>
          <cell r="E2094" t="str">
            <v>Nueva Granada (Mag)</v>
          </cell>
          <cell r="F2094" t="str">
            <v>BANCOLOMBIA S.A.</v>
          </cell>
          <cell r="G2094" t="str">
            <v>AHORROS</v>
          </cell>
        </row>
        <row r="2095">
          <cell r="A2095">
            <v>5074075</v>
          </cell>
          <cell r="B2095" t="str">
            <v>FERREIRA OJEDA WILMAN ANTONIO</v>
          </cell>
          <cell r="C2095" t="str">
            <v>Puebloviejo (Mag)</v>
          </cell>
          <cell r="D2095">
            <v>48224505836</v>
          </cell>
          <cell r="E2095" t="str">
            <v>Santa Marta (Mag)</v>
          </cell>
          <cell r="F2095" t="str">
            <v>BANCOLOMBIA S.A.</v>
          </cell>
          <cell r="G2095" t="str">
            <v>AHORROS</v>
          </cell>
        </row>
        <row r="2096">
          <cell r="A2096">
            <v>5074110</v>
          </cell>
          <cell r="B2096" t="str">
            <v>MONSALVO GUERRERO JOSE LUIS</v>
          </cell>
          <cell r="C2096" t="str">
            <v>Puebloviejo (Mag)</v>
          </cell>
          <cell r="D2096">
            <v>48224041651</v>
          </cell>
          <cell r="E2096" t="str">
            <v>Santa Marta (Mag)</v>
          </cell>
          <cell r="F2096" t="str">
            <v>BANCOLOMBIA S.A.</v>
          </cell>
          <cell r="G2096" t="str">
            <v>AHORROS</v>
          </cell>
        </row>
        <row r="2097">
          <cell r="A2097">
            <v>5074130</v>
          </cell>
          <cell r="B2097" t="str">
            <v>GOMEZ MARQUEZ ADOLFO SEGUNDO</v>
          </cell>
          <cell r="C2097" t="str">
            <v>Puebloviejo (Mag)</v>
          </cell>
          <cell r="D2097">
            <v>48224658870</v>
          </cell>
          <cell r="E2097" t="str">
            <v>Santa Marta (Mag)</v>
          </cell>
          <cell r="F2097" t="str">
            <v>BANCOLOMBIA S.A.</v>
          </cell>
          <cell r="G2097" t="str">
            <v>AHORROS</v>
          </cell>
        </row>
        <row r="2098">
          <cell r="A2098">
            <v>5074144</v>
          </cell>
          <cell r="B2098" t="str">
            <v>LOPEZ PACHECO PEDRO ANTONIO</v>
          </cell>
          <cell r="C2098" t="str">
            <v>Puebloviejo (Mag)</v>
          </cell>
          <cell r="D2098">
            <v>48226955847</v>
          </cell>
          <cell r="E2098" t="str">
            <v>Santa Marta (Mag)</v>
          </cell>
          <cell r="F2098" t="str">
            <v>BANCOLOMBIA S.A.</v>
          </cell>
          <cell r="G2098" t="str">
            <v>AHORROS</v>
          </cell>
        </row>
        <row r="2099">
          <cell r="A2099">
            <v>5074269</v>
          </cell>
          <cell r="B2099" t="str">
            <v>LOPEZ PACHECO HUMBERTO</v>
          </cell>
          <cell r="C2099" t="str">
            <v>Puebloviejo (Mag)</v>
          </cell>
          <cell r="D2099">
            <v>48227310360</v>
          </cell>
          <cell r="E2099" t="str">
            <v>Santa Marta (Mag)</v>
          </cell>
          <cell r="F2099" t="str">
            <v>BANCOLOMBIA S.A.</v>
          </cell>
          <cell r="G2099" t="str">
            <v>AHORROS</v>
          </cell>
        </row>
        <row r="2100">
          <cell r="A2100">
            <v>5074280</v>
          </cell>
          <cell r="B2100" t="str">
            <v>LOPEZ BADILLO EDISON</v>
          </cell>
          <cell r="C2100" t="str">
            <v>Puebloviejo (Mag)</v>
          </cell>
          <cell r="D2100">
            <v>48224022517</v>
          </cell>
          <cell r="E2100" t="str">
            <v>Santa Marta (Mag)</v>
          </cell>
          <cell r="F2100" t="str">
            <v>BANCOLOMBIA S.A.</v>
          </cell>
          <cell r="G2100" t="str">
            <v>AHORROS</v>
          </cell>
        </row>
        <row r="2101">
          <cell r="A2101">
            <v>5074420</v>
          </cell>
          <cell r="B2101" t="str">
            <v>VARELA MARQUEZ WILSON</v>
          </cell>
          <cell r="C2101" t="str">
            <v>Puebloviejo (Mag)</v>
          </cell>
          <cell r="D2101">
            <v>48224040850</v>
          </cell>
          <cell r="E2101" t="str">
            <v>Santa Marta (Mag)</v>
          </cell>
          <cell r="F2101" t="str">
            <v>BANCOLOMBIA S.A.</v>
          </cell>
          <cell r="G2101" t="str">
            <v>AHORROS</v>
          </cell>
        </row>
        <row r="2102">
          <cell r="A2102">
            <v>5074463</v>
          </cell>
          <cell r="B2102" t="str">
            <v>VARELA JIMENEZ CRISTOBAL ARTURO</v>
          </cell>
          <cell r="C2102" t="str">
            <v>Puebloviejo (Mag)</v>
          </cell>
          <cell r="D2102">
            <v>48227357901</v>
          </cell>
          <cell r="E2102" t="str">
            <v>Santa Marta (Mag)</v>
          </cell>
          <cell r="F2102" t="str">
            <v>BANCOLOMBIA S.A.</v>
          </cell>
          <cell r="G2102" t="str">
            <v>AHORROS</v>
          </cell>
        </row>
        <row r="2103">
          <cell r="A2103">
            <v>5074494</v>
          </cell>
          <cell r="B2103" t="str">
            <v>BADILLO LOPEZ TEDIS ALBERTO</v>
          </cell>
          <cell r="C2103" t="str">
            <v>Zona Bananera (Mag)</v>
          </cell>
          <cell r="D2103">
            <v>51627857229</v>
          </cell>
          <cell r="E2103" t="str">
            <v>Santa Marta (Mag)</v>
          </cell>
          <cell r="F2103" t="str">
            <v>BANCOLOMBIA S.A.</v>
          </cell>
          <cell r="G2103" t="str">
            <v>AHORROS</v>
          </cell>
        </row>
        <row r="2104">
          <cell r="A2104">
            <v>5076974</v>
          </cell>
          <cell r="B2104" t="str">
            <v>SUAREZ JIMENO SAMIR ALFONSO</v>
          </cell>
          <cell r="C2104" t="str">
            <v>Puebloviejo (Mag)</v>
          </cell>
          <cell r="D2104">
            <v>48227792984</v>
          </cell>
          <cell r="E2104" t="str">
            <v>Santa Marta (Mag)</v>
          </cell>
          <cell r="F2104" t="str">
            <v>BANCOLOMBIA S.A.</v>
          </cell>
          <cell r="G2104" t="str">
            <v>AHORROS</v>
          </cell>
        </row>
        <row r="2105">
          <cell r="A2105">
            <v>5107647</v>
          </cell>
          <cell r="B2105" t="str">
            <v>MORALES JIMENEZ JAIRO ALBERTO</v>
          </cell>
          <cell r="C2105" t="str">
            <v>Zona Bananera (Mag)</v>
          </cell>
          <cell r="D2105">
            <v>51668859945</v>
          </cell>
          <cell r="E2105" t="str">
            <v>Santa Marta (Mag)</v>
          </cell>
          <cell r="F2105" t="str">
            <v>BANCOLOMBIA S.A.</v>
          </cell>
          <cell r="G2105" t="str">
            <v>AHORROS</v>
          </cell>
        </row>
        <row r="2106">
          <cell r="A2106">
            <v>5110623</v>
          </cell>
          <cell r="B2106" t="str">
            <v>MONTERO SIMANCA BIONDIS</v>
          </cell>
          <cell r="C2106" t="str">
            <v>Santa Ana (Mag)</v>
          </cell>
          <cell r="D2106">
            <v>51663862085</v>
          </cell>
          <cell r="E2106" t="str">
            <v>Santa Marta (Mag)</v>
          </cell>
          <cell r="F2106" t="str">
            <v>BANCOLOMBIA S.A.</v>
          </cell>
          <cell r="G2106" t="str">
            <v>AHORROS</v>
          </cell>
        </row>
        <row r="2107">
          <cell r="A2107">
            <v>5112089</v>
          </cell>
          <cell r="B2107" t="str">
            <v>MEJIA ROCHA ENRIQUE</v>
          </cell>
          <cell r="C2107" t="str">
            <v>Zona Bananera (Mag)</v>
          </cell>
          <cell r="D2107">
            <v>51672665861</v>
          </cell>
          <cell r="E2107" t="str">
            <v>Santa Marta (Mag)</v>
          </cell>
          <cell r="F2107" t="str">
            <v>BANCOLOMBIA S.A.</v>
          </cell>
          <cell r="G2107" t="str">
            <v>AHORROS</v>
          </cell>
        </row>
        <row r="2108">
          <cell r="A2108">
            <v>5113962</v>
          </cell>
          <cell r="B2108" t="str">
            <v>DE LA CRUZ GUTIERREZ JAVIER ENRIQUE</v>
          </cell>
          <cell r="C2108" t="str">
            <v>Sitionuevo (Mag)</v>
          </cell>
          <cell r="D2108">
            <v>51347565133</v>
          </cell>
          <cell r="E2108" t="str">
            <v>Santa Marta (Mag)</v>
          </cell>
          <cell r="F2108" t="str">
            <v>BANCOLOMBIA S.A.</v>
          </cell>
          <cell r="G2108" t="str">
            <v>AHORROS</v>
          </cell>
        </row>
        <row r="2109">
          <cell r="A2109">
            <v>5122479</v>
          </cell>
          <cell r="B2109" t="str">
            <v>ORDOÑEZ GUTIERREZ JORGE LUIS</v>
          </cell>
          <cell r="C2109" t="str">
            <v>Tenerife (Mag)</v>
          </cell>
          <cell r="D2109">
            <v>51313195361</v>
          </cell>
          <cell r="E2109" t="str">
            <v>Santa Marta (Mag)</v>
          </cell>
          <cell r="F2109" t="str">
            <v>BANCOLOMBIA S.A.</v>
          </cell>
          <cell r="G2109" t="str">
            <v>AHORROS</v>
          </cell>
        </row>
        <row r="2110">
          <cell r="A2110">
            <v>5122489</v>
          </cell>
          <cell r="B2110" t="str">
            <v>BADILLO TOBIAS MOISES ANTONIO</v>
          </cell>
          <cell r="C2110" t="str">
            <v>Tenerife (Mag)</v>
          </cell>
          <cell r="D2110">
            <v>51211036374</v>
          </cell>
          <cell r="E2110" t="str">
            <v>Santa Marta (Mag)</v>
          </cell>
          <cell r="F2110" t="str">
            <v>BANCOLOMBIA S.A.</v>
          </cell>
          <cell r="G2110" t="str">
            <v>AHORROS</v>
          </cell>
        </row>
        <row r="2111">
          <cell r="A2111">
            <v>5122566</v>
          </cell>
          <cell r="B2111" t="str">
            <v>LOPEZ BUELVAS BATINIO CONCEPCION</v>
          </cell>
          <cell r="C2111" t="str">
            <v>Tenerife (Mag)</v>
          </cell>
          <cell r="D2111">
            <v>51211036242</v>
          </cell>
          <cell r="E2111" t="str">
            <v>Santa Marta (Mag)</v>
          </cell>
          <cell r="F2111" t="str">
            <v>BANCOLOMBIA S.A.</v>
          </cell>
          <cell r="G2111" t="str">
            <v>AHORROS</v>
          </cell>
        </row>
        <row r="2112">
          <cell r="A2112">
            <v>5122697</v>
          </cell>
          <cell r="B2112" t="str">
            <v>SALCEDO CHARRYS LUIS HUMBERTO</v>
          </cell>
          <cell r="C2112" t="str">
            <v>Tenerife (Mag)</v>
          </cell>
          <cell r="D2112">
            <v>51257025861</v>
          </cell>
          <cell r="E2112" t="str">
            <v>Santa Marta (Mag)</v>
          </cell>
          <cell r="F2112" t="str">
            <v>BANCOLOMBIA S.A.</v>
          </cell>
          <cell r="G2112" t="str">
            <v>AHORROS</v>
          </cell>
        </row>
        <row r="2113">
          <cell r="A2113">
            <v>5123020</v>
          </cell>
          <cell r="B2113" t="str">
            <v>CHARRIS ACOSTA ALMIDES JOSE</v>
          </cell>
          <cell r="C2113" t="str">
            <v>Tenerife (Mag)</v>
          </cell>
          <cell r="D2113">
            <v>51313195477</v>
          </cell>
          <cell r="E2113" t="str">
            <v>Santa Marta (Mag)</v>
          </cell>
          <cell r="F2113" t="str">
            <v>BANCOLOMBIA S.A.</v>
          </cell>
          <cell r="G2113" t="str">
            <v>AHORROS</v>
          </cell>
        </row>
        <row r="2114">
          <cell r="A2114">
            <v>5123046</v>
          </cell>
          <cell r="B2114" t="str">
            <v>FANDIÑO ROJAS GUSTAVO ADOLFO</v>
          </cell>
          <cell r="C2114" t="str">
            <v>Tenerife (Mag)</v>
          </cell>
          <cell r="D2114">
            <v>51313195671</v>
          </cell>
          <cell r="E2114" t="str">
            <v>Santa Marta (Mag)</v>
          </cell>
          <cell r="F2114" t="str">
            <v>BANCOLOMBIA S.A.</v>
          </cell>
          <cell r="G2114" t="str">
            <v>AHORROS</v>
          </cell>
        </row>
        <row r="2115">
          <cell r="A2115">
            <v>5123059</v>
          </cell>
          <cell r="B2115" t="str">
            <v>RAMOS SAENZ JOSE MIGUEL</v>
          </cell>
          <cell r="C2115" t="str">
            <v>Tenerife (Mag)</v>
          </cell>
          <cell r="D2115">
            <v>51211037745</v>
          </cell>
          <cell r="E2115" t="str">
            <v>Santa Marta (Mag)</v>
          </cell>
          <cell r="F2115" t="str">
            <v>BANCOLOMBIA S.A.</v>
          </cell>
          <cell r="G2115" t="str">
            <v>AHORROS</v>
          </cell>
        </row>
        <row r="2116">
          <cell r="A2116">
            <v>5123295</v>
          </cell>
          <cell r="B2116" t="str">
            <v>TETAY PADILLA MADINSON JAVIER</v>
          </cell>
          <cell r="C2116" t="str">
            <v>Tenerife (Mag)</v>
          </cell>
          <cell r="D2116">
            <v>51313195965</v>
          </cell>
          <cell r="E2116" t="str">
            <v>Santa Marta (Mag)</v>
          </cell>
          <cell r="F2116" t="str">
            <v>BANCOLOMBIA S.A.</v>
          </cell>
          <cell r="G2116" t="str">
            <v>AHORROS</v>
          </cell>
        </row>
        <row r="2117">
          <cell r="A2117">
            <v>5123337</v>
          </cell>
          <cell r="B2117" t="str">
            <v>RAMOS SAENZ FELIX JOAQUIN</v>
          </cell>
          <cell r="C2117" t="str">
            <v>Tenerife (Mag)</v>
          </cell>
          <cell r="D2117">
            <v>51213331501</v>
          </cell>
          <cell r="E2117" t="str">
            <v>Santa Marta (Mag)</v>
          </cell>
          <cell r="F2117" t="str">
            <v>BANCOLOMBIA S.A.</v>
          </cell>
          <cell r="G2117" t="str">
            <v>AHORROS</v>
          </cell>
        </row>
        <row r="2118">
          <cell r="A2118">
            <v>5123433</v>
          </cell>
          <cell r="B2118" t="str">
            <v>VARGAS MARIN CESAR ENRIQUE</v>
          </cell>
          <cell r="C2118" t="str">
            <v>Tenerife (Mag)</v>
          </cell>
          <cell r="D2118">
            <v>51313196112</v>
          </cell>
          <cell r="E2118" t="str">
            <v>Santa Marta (Mag)</v>
          </cell>
          <cell r="F2118" t="str">
            <v>BANCOLOMBIA S.A.</v>
          </cell>
          <cell r="G2118" t="str">
            <v>AHORROS</v>
          </cell>
        </row>
        <row r="2119">
          <cell r="A2119">
            <v>5123442</v>
          </cell>
          <cell r="B2119" t="str">
            <v>BAEZ MERCADO EDGARDO JOSE</v>
          </cell>
          <cell r="C2119" t="str">
            <v>Tenerife (Mag)</v>
          </cell>
          <cell r="D2119">
            <v>51206200506</v>
          </cell>
          <cell r="E2119" t="str">
            <v>Santa Marta (Mag)</v>
          </cell>
          <cell r="F2119" t="str">
            <v>BANCOLOMBIA S.A.</v>
          </cell>
          <cell r="G2119" t="str">
            <v>AHORROS</v>
          </cell>
        </row>
        <row r="2120">
          <cell r="A2120">
            <v>5123467</v>
          </cell>
          <cell r="B2120" t="str">
            <v>GARCIA MARIMON LUIS DOMINGO</v>
          </cell>
          <cell r="C2120" t="str">
            <v>Tenerife (Mag)</v>
          </cell>
          <cell r="D2120">
            <v>51313196279</v>
          </cell>
          <cell r="E2120" t="str">
            <v>Santa Marta (Mag)</v>
          </cell>
          <cell r="F2120" t="str">
            <v>BANCOLOMBIA S.A.</v>
          </cell>
          <cell r="G2120" t="str">
            <v>AHORROS</v>
          </cell>
        </row>
        <row r="2121">
          <cell r="A2121">
            <v>5123487</v>
          </cell>
          <cell r="B2121" t="str">
            <v>NAVARRO CORTINA MANUEL FRANCISCO</v>
          </cell>
          <cell r="C2121" t="str">
            <v>Tenerife (Mag)</v>
          </cell>
          <cell r="D2121">
            <v>51211037931</v>
          </cell>
          <cell r="E2121" t="str">
            <v>Santa Marta (Mag)</v>
          </cell>
          <cell r="F2121" t="str">
            <v>BANCOLOMBIA S.A.</v>
          </cell>
          <cell r="G2121" t="str">
            <v>AHORROS</v>
          </cell>
        </row>
        <row r="2122">
          <cell r="A2122">
            <v>5124704</v>
          </cell>
          <cell r="B2122" t="str">
            <v>ARAGON ARRIETA EDELFIN RAFAEL</v>
          </cell>
          <cell r="C2122" t="str">
            <v>Chivolo (Mag)</v>
          </cell>
          <cell r="D2122">
            <v>51252489090</v>
          </cell>
          <cell r="E2122" t="str">
            <v>Santa Marta (Mag)</v>
          </cell>
          <cell r="F2122" t="str">
            <v>BANCOLOMBIA S.A.</v>
          </cell>
          <cell r="G2122" t="str">
            <v>AHORROS</v>
          </cell>
        </row>
        <row r="2123">
          <cell r="A2123">
            <v>5124756</v>
          </cell>
          <cell r="B2123" t="str">
            <v>FERNANDEZ MARTINEZ OSCAR ENRIQUE</v>
          </cell>
          <cell r="C2123" t="str">
            <v>Chivolo (Mag)</v>
          </cell>
          <cell r="D2123">
            <v>51252489171</v>
          </cell>
          <cell r="E2123" t="str">
            <v>Santa Marta (Mag)</v>
          </cell>
          <cell r="F2123" t="str">
            <v>BANCOLOMBIA S.A.</v>
          </cell>
          <cell r="G2123" t="str">
            <v>AHORROS</v>
          </cell>
        </row>
        <row r="2124">
          <cell r="A2124">
            <v>5124778</v>
          </cell>
          <cell r="B2124" t="str">
            <v>CARVAJAL DELGADO JOSE NICANOR</v>
          </cell>
          <cell r="C2124" t="str">
            <v>Chivolo (Mag)</v>
          </cell>
          <cell r="D2124">
            <v>51253218634</v>
          </cell>
          <cell r="E2124" t="str">
            <v>Santa Marta (Mag)</v>
          </cell>
          <cell r="F2124" t="str">
            <v>BANCOLOMBIA S.A.</v>
          </cell>
          <cell r="G2124" t="str">
            <v>AHORROS</v>
          </cell>
        </row>
        <row r="2125">
          <cell r="A2125">
            <v>5125700</v>
          </cell>
          <cell r="B2125" t="str">
            <v>TETTAY POLANCO WILMER ENRIQUE</v>
          </cell>
          <cell r="C2125" t="str">
            <v>Tenerife (Mag)</v>
          </cell>
          <cell r="D2125">
            <v>51211036552</v>
          </cell>
          <cell r="E2125" t="str">
            <v>Santa Marta (Mag)</v>
          </cell>
          <cell r="F2125" t="str">
            <v>BANCOLOMBIA S.A.</v>
          </cell>
          <cell r="G2125" t="str">
            <v>AHORROS</v>
          </cell>
        </row>
        <row r="2126">
          <cell r="A2126">
            <v>5638063</v>
          </cell>
          <cell r="B2126" t="str">
            <v>DIAZ BARRIOS JOSE FARID</v>
          </cell>
          <cell r="C2126" t="str">
            <v>Ariguani (El Dificil) (Mag)</v>
          </cell>
          <cell r="D2126">
            <v>51376016416</v>
          </cell>
          <cell r="E2126" t="str">
            <v>Ariguani (El Dificil) (Mag)</v>
          </cell>
          <cell r="F2126" t="str">
            <v>BANCOLOMBIA S.A.</v>
          </cell>
          <cell r="G2126" t="str">
            <v>AHORROS</v>
          </cell>
        </row>
        <row r="2127">
          <cell r="A2127">
            <v>5688052</v>
          </cell>
          <cell r="B2127" t="str">
            <v>ANGULO  LUIS ARTURO</v>
          </cell>
          <cell r="C2127" t="str">
            <v>Puebloviejo (Mag)</v>
          </cell>
          <cell r="D2127">
            <v>51646135391</v>
          </cell>
          <cell r="E2127" t="str">
            <v>Santa Marta (Mag)</v>
          </cell>
          <cell r="F2127" t="str">
            <v>BANCOLOMBIA S.A.</v>
          </cell>
          <cell r="G2127" t="str">
            <v>AHORROS</v>
          </cell>
        </row>
        <row r="2128">
          <cell r="A2128">
            <v>6755282</v>
          </cell>
          <cell r="B2128" t="str">
            <v>OSPINO MENDOZA JOSE NATALICIO</v>
          </cell>
          <cell r="C2128" t="str">
            <v>Plato (Mag)</v>
          </cell>
          <cell r="D2128">
            <v>51202956436</v>
          </cell>
          <cell r="E2128" t="str">
            <v>Santa Marta (Mag)</v>
          </cell>
          <cell r="F2128" t="str">
            <v>BANCOLOMBIA S.A.</v>
          </cell>
          <cell r="G2128" t="str">
            <v>AHORROS</v>
          </cell>
        </row>
        <row r="2129">
          <cell r="A2129">
            <v>6762899</v>
          </cell>
          <cell r="B2129" t="str">
            <v>BADILLO NARANJO DAMASO ANTONIO</v>
          </cell>
          <cell r="C2129" t="str">
            <v>El Banco (Mag)</v>
          </cell>
          <cell r="D2129">
            <v>51623373812</v>
          </cell>
          <cell r="E2129" t="str">
            <v>Santa Marta (Mag)</v>
          </cell>
          <cell r="F2129" t="str">
            <v>BANCOLOMBIA S.A.</v>
          </cell>
          <cell r="G2129" t="str">
            <v>AHORROS</v>
          </cell>
        </row>
        <row r="2130">
          <cell r="A2130">
            <v>6817854</v>
          </cell>
          <cell r="B2130" t="str">
            <v>BALDOVINO CADRASCO SERVIO JOSE</v>
          </cell>
          <cell r="C2130" t="str">
            <v>Plato (Mag)</v>
          </cell>
          <cell r="D2130">
            <v>51209833062</v>
          </cell>
          <cell r="E2130" t="str">
            <v>Santa Marta (Mag)</v>
          </cell>
          <cell r="F2130" t="str">
            <v>BANCOLOMBIA S.A.</v>
          </cell>
          <cell r="G2130" t="str">
            <v>AHORROS</v>
          </cell>
        </row>
        <row r="2131">
          <cell r="A2131">
            <v>6864702</v>
          </cell>
          <cell r="B2131" t="str">
            <v>PACHECO AROCA ANDRES ANTONIO</v>
          </cell>
          <cell r="C2131" t="str">
            <v>Ariguani (El Dificil) (Mag)</v>
          </cell>
          <cell r="D2131">
            <v>51312810747</v>
          </cell>
          <cell r="E2131" t="str">
            <v>Ariguani (El Dificil) (Mag)</v>
          </cell>
          <cell r="F2131" t="str">
            <v>BANCOLOMBIA S.A.</v>
          </cell>
          <cell r="G2131" t="str">
            <v>AHORROS</v>
          </cell>
        </row>
        <row r="2132">
          <cell r="A2132">
            <v>7141229</v>
          </cell>
          <cell r="B2132" t="str">
            <v>DIAZ TORRES YAIR ALEXANDER</v>
          </cell>
          <cell r="C2132" t="str">
            <v>Aracataca (Mag)</v>
          </cell>
          <cell r="D2132">
            <v>51309463581</v>
          </cell>
          <cell r="E2132" t="str">
            <v>Santa Marta (Mag)</v>
          </cell>
          <cell r="F2132" t="str">
            <v>BANCOLOMBIA S.A.</v>
          </cell>
          <cell r="G2132" t="str">
            <v>AHORROS</v>
          </cell>
        </row>
        <row r="2133">
          <cell r="A2133">
            <v>7141517</v>
          </cell>
          <cell r="B2133" t="str">
            <v>FREYTER NIEVES JHON JAIRO</v>
          </cell>
          <cell r="C2133" t="str">
            <v>Zona Bananera (Mag)</v>
          </cell>
          <cell r="D2133">
            <v>51672734146</v>
          </cell>
          <cell r="E2133" t="str">
            <v>Santa Marta (Mag)</v>
          </cell>
          <cell r="F2133" t="str">
            <v>BANCOLOMBIA S.A.</v>
          </cell>
          <cell r="G2133" t="str">
            <v>AHORROS</v>
          </cell>
        </row>
        <row r="2134">
          <cell r="A2134">
            <v>7142208</v>
          </cell>
          <cell r="B2134" t="str">
            <v>ACOSTA LUBO KEN JOHN</v>
          </cell>
          <cell r="C2134" t="str">
            <v>Sitionuevo (Mag)</v>
          </cell>
          <cell r="D2134">
            <v>45015302401</v>
          </cell>
          <cell r="E2134" t="str">
            <v>Santa Marta (Mag)</v>
          </cell>
          <cell r="F2134" t="str">
            <v>BANCOLOMBIA S.A.</v>
          </cell>
          <cell r="G2134" t="str">
            <v>AHORROS</v>
          </cell>
        </row>
        <row r="2135">
          <cell r="A2135">
            <v>7142881</v>
          </cell>
          <cell r="B2135" t="str">
            <v>GUERRERO BARROS MARCO ANTONIO</v>
          </cell>
          <cell r="C2135" t="str">
            <v>Santa Marta (Mag)</v>
          </cell>
          <cell r="D2135">
            <v>51699166905</v>
          </cell>
          <cell r="E2135" t="str">
            <v>Santa Marta (Mag)</v>
          </cell>
          <cell r="F2135" t="str">
            <v>BANCOLOMBIA S.A.</v>
          </cell>
          <cell r="G2135" t="str">
            <v>AHORROS</v>
          </cell>
        </row>
        <row r="2136">
          <cell r="A2136">
            <v>7143337</v>
          </cell>
          <cell r="B2136" t="str">
            <v>SARMIENTO VARGAS LUIS EDUARDO</v>
          </cell>
          <cell r="C2136" t="str">
            <v>Zona Bananera (Mag)</v>
          </cell>
          <cell r="D2136">
            <v>51672546404</v>
          </cell>
          <cell r="E2136" t="str">
            <v>Santa Marta (Mag)</v>
          </cell>
          <cell r="F2136" t="str">
            <v>BANCOLOMBIA S.A.</v>
          </cell>
          <cell r="G2136" t="str">
            <v>AHORROS</v>
          </cell>
        </row>
        <row r="2137">
          <cell r="A2137">
            <v>7143423</v>
          </cell>
          <cell r="B2137" t="str">
            <v>HERNANDEZ DE LA ROSA ORLANDO HAROLD</v>
          </cell>
          <cell r="C2137" t="str">
            <v>Plato (Mag)</v>
          </cell>
          <cell r="D2137">
            <v>51318794751</v>
          </cell>
          <cell r="E2137" t="str">
            <v>Nueva Granada (Mag)</v>
          </cell>
          <cell r="F2137" t="str">
            <v>BANCOLOMBIA S.A.</v>
          </cell>
          <cell r="G2137" t="str">
            <v>AHORROS</v>
          </cell>
        </row>
        <row r="2138">
          <cell r="A2138">
            <v>7144386</v>
          </cell>
          <cell r="B2138" t="str">
            <v>MARIÑO HERRERA FRANCISCO ANTONIO</v>
          </cell>
          <cell r="C2138" t="str">
            <v>Zona Bananera (Mag)</v>
          </cell>
          <cell r="D2138">
            <v>51628054944</v>
          </cell>
          <cell r="E2138" t="str">
            <v>Zona Bananera (Mag)</v>
          </cell>
          <cell r="F2138" t="str">
            <v>BANCOLOMBIA S.A.</v>
          </cell>
          <cell r="G2138" t="str">
            <v>AHORROS</v>
          </cell>
        </row>
        <row r="2139">
          <cell r="A2139">
            <v>7455129</v>
          </cell>
          <cell r="B2139" t="str">
            <v>MOJICA SAUMETT ARTURO ANTONIO</v>
          </cell>
          <cell r="C2139" t="str">
            <v>Plato (Mag)</v>
          </cell>
          <cell r="D2139">
            <v>51313214480</v>
          </cell>
          <cell r="E2139" t="str">
            <v>Santa Marta (Mag)</v>
          </cell>
          <cell r="F2139" t="str">
            <v>BANCOLOMBIA S.A.</v>
          </cell>
          <cell r="G2139" t="str">
            <v>AHORROS</v>
          </cell>
        </row>
        <row r="2140">
          <cell r="A2140">
            <v>7468393</v>
          </cell>
          <cell r="B2140" t="str">
            <v>MEDINA RUIZ ARTURO RAFAEL</v>
          </cell>
          <cell r="C2140" t="str">
            <v>Pedraza (Mag)</v>
          </cell>
          <cell r="D2140">
            <v>48621818832</v>
          </cell>
          <cell r="E2140" t="str">
            <v>Santa Marta (Mag)</v>
          </cell>
          <cell r="F2140" t="str">
            <v>BANCOLOMBIA S.A.</v>
          </cell>
          <cell r="G2140" t="str">
            <v>AHORROS</v>
          </cell>
        </row>
        <row r="2141">
          <cell r="A2141">
            <v>7468546</v>
          </cell>
          <cell r="B2141" t="str">
            <v>SEPULVEDA RAMOS JORGE ANTONIO</v>
          </cell>
          <cell r="C2141" t="str">
            <v>Puebloviejo (Mag)</v>
          </cell>
          <cell r="D2141">
            <v>47714193496</v>
          </cell>
          <cell r="E2141" t="str">
            <v>Santa Marta (Mag)</v>
          </cell>
          <cell r="F2141" t="str">
            <v>BANCOLOMBIA S.A.</v>
          </cell>
          <cell r="G2141" t="str">
            <v>AHORROS</v>
          </cell>
        </row>
        <row r="2142">
          <cell r="A2142">
            <v>7468995</v>
          </cell>
          <cell r="B2142" t="str">
            <v>URBINA CARREÑO HERNANDO EMILIO</v>
          </cell>
          <cell r="C2142" t="str">
            <v>Puebloviejo (Mag)</v>
          </cell>
          <cell r="D2142">
            <v>47715736744</v>
          </cell>
          <cell r="E2142" t="str">
            <v>Santa Marta (Mag)</v>
          </cell>
          <cell r="F2142" t="str">
            <v>BANCOLOMBIA S.A.</v>
          </cell>
          <cell r="G2142" t="str">
            <v>AHORROS</v>
          </cell>
        </row>
        <row r="2143">
          <cell r="A2143">
            <v>7469491</v>
          </cell>
          <cell r="B2143" t="str">
            <v>ESCORCIA CARDENAS RICARDO FRANCISCO</v>
          </cell>
          <cell r="C2143" t="str">
            <v>Sitionuevo (Mag)</v>
          </cell>
          <cell r="D2143">
            <v>51228095871</v>
          </cell>
          <cell r="E2143" t="str">
            <v>Plato (Mag)</v>
          </cell>
          <cell r="F2143" t="str">
            <v>BANCOLOMBIA S.A.</v>
          </cell>
          <cell r="G2143" t="str">
            <v>AHORROS</v>
          </cell>
        </row>
        <row r="2144">
          <cell r="A2144">
            <v>7482855</v>
          </cell>
          <cell r="B2144" t="str">
            <v>HURTADO QUINTERO HOLMER DE JESUS</v>
          </cell>
          <cell r="C2144" t="str">
            <v>Plato (Mag)</v>
          </cell>
          <cell r="D2144">
            <v>51211746274</v>
          </cell>
          <cell r="E2144" t="str">
            <v>Santa Marta (Mag)</v>
          </cell>
          <cell r="F2144" t="str">
            <v>BANCOLOMBIA S.A.</v>
          </cell>
          <cell r="G2144" t="str">
            <v>AHORROS</v>
          </cell>
        </row>
        <row r="2145">
          <cell r="A2145">
            <v>7571118</v>
          </cell>
          <cell r="B2145" t="str">
            <v>SUAREZ CORDOBA EDINSON JOSE</v>
          </cell>
          <cell r="C2145" t="str">
            <v>Nueva Granada (Mag)</v>
          </cell>
          <cell r="D2145">
            <v>51318988556</v>
          </cell>
          <cell r="E2145" t="str">
            <v>Santa Marta (Mag)</v>
          </cell>
          <cell r="F2145" t="str">
            <v>BANCOLOMBIA S.A.</v>
          </cell>
          <cell r="G2145" t="str">
            <v>AHORROS</v>
          </cell>
        </row>
        <row r="2146">
          <cell r="A2146">
            <v>7585647</v>
          </cell>
          <cell r="B2146" t="str">
            <v>TREJO CASTILLO MIGUEL ANGEL</v>
          </cell>
          <cell r="C2146" t="str">
            <v>Nueva Granada (Mag)</v>
          </cell>
          <cell r="D2146">
            <v>51314437288</v>
          </cell>
          <cell r="E2146" t="str">
            <v>Santa Marta (Mag)</v>
          </cell>
          <cell r="F2146" t="str">
            <v>BANCOLOMBIA S.A.</v>
          </cell>
          <cell r="G2146" t="str">
            <v>AHORROS</v>
          </cell>
        </row>
        <row r="2147">
          <cell r="A2147">
            <v>7590980</v>
          </cell>
          <cell r="B2147" t="str">
            <v>DE LA CRUZ CANTILLO ARGEMIRO ENRIQUE</v>
          </cell>
          <cell r="C2147" t="str">
            <v>Zona Bananera (Mag)</v>
          </cell>
          <cell r="D2147">
            <v>51623451520</v>
          </cell>
          <cell r="E2147" t="str">
            <v>Santa Marta (Mag)</v>
          </cell>
          <cell r="F2147" t="str">
            <v>BANCOLOMBIA S.A.</v>
          </cell>
          <cell r="G2147" t="str">
            <v>AHORROS</v>
          </cell>
        </row>
        <row r="2148">
          <cell r="A2148">
            <v>7591981</v>
          </cell>
          <cell r="B2148" t="str">
            <v>OLIVO GUTIERREZ LUIS GUILLERMO</v>
          </cell>
          <cell r="C2148" t="str">
            <v>Puebloviejo (Mag)</v>
          </cell>
          <cell r="D2148">
            <v>48224469538</v>
          </cell>
          <cell r="E2148" t="str">
            <v>Puebloviejo (Mag)</v>
          </cell>
          <cell r="F2148" t="str">
            <v>BANCOLOMBIA S.A.</v>
          </cell>
          <cell r="G2148" t="str">
            <v>AHORROS</v>
          </cell>
        </row>
        <row r="2149">
          <cell r="A2149">
            <v>7592147</v>
          </cell>
          <cell r="B2149" t="str">
            <v>DE LA CRUZ MACIAS PEDRO MANUEL</v>
          </cell>
          <cell r="C2149" t="str">
            <v>Puebloviejo (Mag)</v>
          </cell>
          <cell r="D2149">
            <v>48227918791</v>
          </cell>
          <cell r="E2149" t="str">
            <v>Santa Marta (Mag)</v>
          </cell>
          <cell r="F2149" t="str">
            <v>BANCOLOMBIA S.A.</v>
          </cell>
          <cell r="G2149" t="str">
            <v>AHORROS</v>
          </cell>
        </row>
        <row r="2150">
          <cell r="A2150">
            <v>7592495</v>
          </cell>
          <cell r="B2150" t="str">
            <v>PERTUZ YANCY JORGE LUIS</v>
          </cell>
          <cell r="C2150" t="str">
            <v>Sabanas De San Angel (Mag)</v>
          </cell>
          <cell r="D2150">
            <v>51625437796</v>
          </cell>
          <cell r="E2150" t="str">
            <v>Sabanas De San Angel (Mag)</v>
          </cell>
          <cell r="F2150" t="str">
            <v>BANCOLOMBIA S.A.</v>
          </cell>
          <cell r="G2150" t="str">
            <v>AHORROS</v>
          </cell>
        </row>
        <row r="2151">
          <cell r="A2151">
            <v>7592703</v>
          </cell>
          <cell r="B2151" t="str">
            <v>BOLAÑO GUTIERREZ HIDALGO</v>
          </cell>
          <cell r="C2151" t="str">
            <v>Sabanas De San Angel (Mag)</v>
          </cell>
          <cell r="D2151">
            <v>51313446844</v>
          </cell>
          <cell r="E2151" t="str">
            <v>Santa Marta (Mag)</v>
          </cell>
          <cell r="F2151" t="str">
            <v>BANCOLOMBIA S.A.</v>
          </cell>
          <cell r="G2151" t="str">
            <v>AHORROS</v>
          </cell>
        </row>
        <row r="2152">
          <cell r="A2152">
            <v>7593032</v>
          </cell>
          <cell r="B2152" t="str">
            <v>COLLAZOS BORNACELLI ARMIN</v>
          </cell>
          <cell r="C2152" t="str">
            <v>Pivijay (Mag)</v>
          </cell>
          <cell r="D2152">
            <v>51285760805</v>
          </cell>
          <cell r="E2152" t="str">
            <v>Plato (Mag)</v>
          </cell>
          <cell r="F2152" t="str">
            <v>BANCOLOMBIA S.A.</v>
          </cell>
          <cell r="G2152" t="str">
            <v>AHORROS</v>
          </cell>
        </row>
        <row r="2153">
          <cell r="A2153">
            <v>7593645</v>
          </cell>
          <cell r="B2153" t="str">
            <v>SALINAS DE LA CRUZ CARLOS RAMIRO</v>
          </cell>
          <cell r="C2153" t="str">
            <v>Sabanas De San Angel (Mag)</v>
          </cell>
          <cell r="D2153">
            <v>51376018168</v>
          </cell>
          <cell r="E2153" t="str">
            <v>Santa Marta (Mag)</v>
          </cell>
          <cell r="F2153" t="str">
            <v>BANCOLOMBIA S.A.</v>
          </cell>
          <cell r="G2153" t="str">
            <v>AHORROS</v>
          </cell>
        </row>
        <row r="2154">
          <cell r="A2154">
            <v>7593665</v>
          </cell>
          <cell r="B2154" t="str">
            <v>TORREGROZA JIMENEZ JOSE SEGUNDO</v>
          </cell>
          <cell r="C2154" t="str">
            <v>Sabanas De San Angel (Mag)</v>
          </cell>
          <cell r="D2154">
            <v>51313386302</v>
          </cell>
          <cell r="E2154" t="str">
            <v>Santa Marta (Mag)</v>
          </cell>
          <cell r="F2154" t="str">
            <v>BANCOLOMBIA S.A.</v>
          </cell>
          <cell r="G2154" t="str">
            <v>AHORROS</v>
          </cell>
        </row>
        <row r="2155">
          <cell r="A2155">
            <v>7593963</v>
          </cell>
          <cell r="B2155" t="str">
            <v>PERTUZ CHIQUILLO ALCIDES DANIEL</v>
          </cell>
          <cell r="C2155" t="str">
            <v>Pivijay (Mag)</v>
          </cell>
          <cell r="D2155">
            <v>51616313740</v>
          </cell>
          <cell r="E2155" t="str">
            <v>Santa Marta (Mag)</v>
          </cell>
          <cell r="F2155" t="str">
            <v>BANCOLOMBIA S.A.</v>
          </cell>
          <cell r="G2155" t="str">
            <v>AHORROS</v>
          </cell>
        </row>
        <row r="2156">
          <cell r="A2156">
            <v>7594324</v>
          </cell>
          <cell r="B2156" t="str">
            <v>OROZCO TORREGROZA RAMIRO ENRIQUE</v>
          </cell>
          <cell r="C2156" t="str">
            <v>Sabanas De San Angel (Mag)</v>
          </cell>
          <cell r="D2156">
            <v>51313389247</v>
          </cell>
          <cell r="E2156" t="str">
            <v>Santa Marta (Mag)</v>
          </cell>
          <cell r="F2156" t="str">
            <v>BANCOLOMBIA S.A.</v>
          </cell>
          <cell r="G2156" t="str">
            <v>AHORROS</v>
          </cell>
        </row>
        <row r="2157">
          <cell r="A2157">
            <v>7594702</v>
          </cell>
          <cell r="B2157" t="str">
            <v>PINTO CANTILLO ALBERTO ENRIQUE</v>
          </cell>
          <cell r="C2157" t="str">
            <v>Plato (Mag)</v>
          </cell>
          <cell r="D2157">
            <v>51211285552</v>
          </cell>
          <cell r="E2157" t="str">
            <v>Plato (Mag)</v>
          </cell>
          <cell r="F2157" t="str">
            <v>BANCOLOMBIA S.A.</v>
          </cell>
          <cell r="G2157" t="str">
            <v>AHORROS</v>
          </cell>
        </row>
        <row r="2158">
          <cell r="A2158">
            <v>7595039</v>
          </cell>
          <cell r="B2158" t="str">
            <v>PALLARES DE LA CRUZ LUIS EDUARDO</v>
          </cell>
          <cell r="C2158" t="str">
            <v>El Pi#On (Mag)</v>
          </cell>
          <cell r="D2158">
            <v>51293058672</v>
          </cell>
          <cell r="E2158" t="str">
            <v>Santa Marta (Mag)</v>
          </cell>
          <cell r="F2158" t="str">
            <v>BANCOLOMBIA S.A.</v>
          </cell>
          <cell r="G2158" t="str">
            <v>AHORROS</v>
          </cell>
        </row>
        <row r="2159">
          <cell r="A2159">
            <v>7595387</v>
          </cell>
          <cell r="B2159" t="str">
            <v>CANTILLO OROZCO JOSE ANTONIO</v>
          </cell>
          <cell r="C2159" t="str">
            <v>Zona Bananera (Mag)</v>
          </cell>
          <cell r="D2159">
            <v>51245570671</v>
          </cell>
          <cell r="E2159" t="str">
            <v>Santa Marta (Mag)</v>
          </cell>
          <cell r="F2159" t="str">
            <v>BANCOLOMBIA S.A.</v>
          </cell>
          <cell r="G2159" t="str">
            <v>AHORROS</v>
          </cell>
        </row>
        <row r="2160">
          <cell r="A2160">
            <v>7596477</v>
          </cell>
          <cell r="B2160" t="str">
            <v>BUENO ESCORCIA MARTIN JESUS</v>
          </cell>
          <cell r="C2160" t="str">
            <v>Zona Bananera (Mag)</v>
          </cell>
          <cell r="D2160">
            <v>51648996768</v>
          </cell>
          <cell r="E2160" t="str">
            <v>Santa Marta (Mag)</v>
          </cell>
          <cell r="F2160" t="str">
            <v>BANCOLOMBIA S.A.</v>
          </cell>
          <cell r="G2160" t="str">
            <v>AHORROS</v>
          </cell>
        </row>
        <row r="2161">
          <cell r="A2161">
            <v>7597690</v>
          </cell>
          <cell r="B2161" t="str">
            <v>MERIÑO OSPINO JOSE GREGORIO</v>
          </cell>
          <cell r="C2161" t="str">
            <v>Chivolo (Mag)</v>
          </cell>
          <cell r="D2161">
            <v>51252489448</v>
          </cell>
          <cell r="E2161" t="str">
            <v>Santa Marta (Mag)</v>
          </cell>
          <cell r="F2161" t="str">
            <v>BANCOLOMBIA S.A.</v>
          </cell>
          <cell r="G2161" t="str">
            <v>AHORROS</v>
          </cell>
        </row>
        <row r="2162">
          <cell r="A2162">
            <v>7597866</v>
          </cell>
          <cell r="B2162" t="str">
            <v>PERTUZ GARCIA JORGE DAVID</v>
          </cell>
          <cell r="C2162" t="str">
            <v>Pivijay (Mag)</v>
          </cell>
          <cell r="D2162">
            <v>51625381570</v>
          </cell>
          <cell r="E2162" t="str">
            <v>Sabanas De San Angel (Mag)</v>
          </cell>
          <cell r="F2162" t="str">
            <v>BANCOLOMBIA S.A.</v>
          </cell>
          <cell r="G2162" t="str">
            <v>AHORROS</v>
          </cell>
        </row>
        <row r="2163">
          <cell r="A2163">
            <v>7598293</v>
          </cell>
          <cell r="B2163" t="str">
            <v>CUELLO NORIEGA NILSON ALBEIRO</v>
          </cell>
          <cell r="C2163" t="str">
            <v>Aracataca (Mag)</v>
          </cell>
          <cell r="D2163">
            <v>51632302464</v>
          </cell>
          <cell r="E2163" t="str">
            <v>Zona Bananera (Mag)</v>
          </cell>
          <cell r="F2163" t="str">
            <v>BANCOLOMBIA S.A.</v>
          </cell>
          <cell r="G2163" t="str">
            <v>AHORROS</v>
          </cell>
        </row>
        <row r="2164">
          <cell r="A2164">
            <v>7598999</v>
          </cell>
          <cell r="B2164" t="str">
            <v>VILLARREAL SUAREZ JESUS GREGORIO</v>
          </cell>
          <cell r="C2164" t="str">
            <v>Pivijay (Mag)</v>
          </cell>
          <cell r="D2164">
            <v>52421851484</v>
          </cell>
          <cell r="E2164" t="str">
            <v>Santa Marta (Mag)</v>
          </cell>
          <cell r="F2164" t="str">
            <v>BANCOLOMBIA S.A.</v>
          </cell>
          <cell r="G2164" t="str">
            <v>AHORROS</v>
          </cell>
        </row>
        <row r="2165">
          <cell r="A2165">
            <v>7600600</v>
          </cell>
          <cell r="B2165" t="str">
            <v>GRANADOS DE LA HOZ CARLOS ALBERTO</v>
          </cell>
          <cell r="C2165" t="str">
            <v>Algarrobo (Mag)</v>
          </cell>
          <cell r="D2165">
            <v>51325442437</v>
          </cell>
          <cell r="E2165" t="str">
            <v>Nueva Granada (Mag)</v>
          </cell>
          <cell r="F2165" t="str">
            <v>BANCOLOMBIA S.A.</v>
          </cell>
          <cell r="G2165" t="str">
            <v>AHORROS</v>
          </cell>
        </row>
        <row r="2166">
          <cell r="A2166">
            <v>7600634</v>
          </cell>
          <cell r="B2166" t="str">
            <v>RADA CAMPO ALFONSO SEGUNDO</v>
          </cell>
          <cell r="C2166" t="str">
            <v>Sabanas De San Angel (Mag)</v>
          </cell>
          <cell r="D2166">
            <v>47441746641</v>
          </cell>
          <cell r="E2166" t="str">
            <v>Santa Marta (Mag)</v>
          </cell>
          <cell r="F2166" t="str">
            <v>BANCOLOMBIA S.A.</v>
          </cell>
          <cell r="G2166" t="str">
            <v>AHORROS</v>
          </cell>
        </row>
        <row r="2167">
          <cell r="A2167">
            <v>7601272</v>
          </cell>
          <cell r="B2167" t="str">
            <v>HERNANDEZ IGIRIO JAVIER ALFONSO</v>
          </cell>
          <cell r="C2167" t="str">
            <v>Zona Bananera (Mag)</v>
          </cell>
          <cell r="D2167">
            <v>48225409709</v>
          </cell>
          <cell r="E2167" t="str">
            <v>Zona Bananera (Mag)</v>
          </cell>
          <cell r="F2167" t="str">
            <v>BANCOLOMBIA S.A.</v>
          </cell>
          <cell r="G2167" t="str">
            <v>AHORROS</v>
          </cell>
        </row>
        <row r="2168">
          <cell r="A2168">
            <v>7601540</v>
          </cell>
          <cell r="B2168" t="str">
            <v>VALERO CARBONO GIOVANY ALBERTO</v>
          </cell>
          <cell r="C2168" t="str">
            <v>Zona Bananera (Mag)</v>
          </cell>
          <cell r="D2168">
            <v>51671698022</v>
          </cell>
          <cell r="E2168" t="str">
            <v>Santa Marta (Mag)</v>
          </cell>
          <cell r="F2168" t="str">
            <v>BANCOLOMBIA S.A.</v>
          </cell>
          <cell r="G2168" t="str">
            <v>AHORROS</v>
          </cell>
        </row>
        <row r="2169">
          <cell r="A2169">
            <v>7601620</v>
          </cell>
          <cell r="B2169" t="str">
            <v>ARANGO ABAD ABID YOVANNY</v>
          </cell>
          <cell r="C2169" t="str">
            <v>Aracataca (Mag)</v>
          </cell>
          <cell r="D2169">
            <v>91660842409</v>
          </cell>
          <cell r="E2169" t="str">
            <v>Santa Marta (Mag)</v>
          </cell>
          <cell r="F2169" t="str">
            <v>BANCOLOMBIA S.A.</v>
          </cell>
          <cell r="G2169" t="str">
            <v>AHORROS</v>
          </cell>
        </row>
        <row r="2170">
          <cell r="A2170">
            <v>7601862</v>
          </cell>
          <cell r="B2170" t="str">
            <v>CEBALLOS GONZALEZ RONALD JOSE</v>
          </cell>
          <cell r="C2170" t="str">
            <v>Aracataca (Mag)</v>
          </cell>
          <cell r="D2170">
            <v>51629536799</v>
          </cell>
          <cell r="E2170" t="str">
            <v>Santa Marta (Mag)</v>
          </cell>
          <cell r="F2170" t="str">
            <v>BANCOLOMBIA S.A.</v>
          </cell>
          <cell r="G2170" t="str">
            <v>AHORROS</v>
          </cell>
        </row>
        <row r="2171">
          <cell r="A2171">
            <v>7602206</v>
          </cell>
          <cell r="B2171" t="str">
            <v>ANAYA SANCHEZ FABIAN TOMAS</v>
          </cell>
          <cell r="C2171" t="str">
            <v>Chivolo (Mag)</v>
          </cell>
          <cell r="D2171">
            <v>6860547013</v>
          </cell>
          <cell r="E2171" t="str">
            <v>Ibague (Tol)</v>
          </cell>
          <cell r="F2171" t="str">
            <v>BANCOLOMBIA S.A.</v>
          </cell>
          <cell r="G2171" t="str">
            <v>AHORROS</v>
          </cell>
        </row>
        <row r="2172">
          <cell r="A2172">
            <v>7602500</v>
          </cell>
          <cell r="B2172" t="str">
            <v>PATERNINA OSPINO WILMER ENRIQUE</v>
          </cell>
          <cell r="C2172" t="str">
            <v>Ariguani (El Dificil) (Mag)</v>
          </cell>
          <cell r="D2172">
            <v>45037142791</v>
          </cell>
          <cell r="E2172" t="str">
            <v>Santa Marta (Mag)</v>
          </cell>
          <cell r="F2172" t="str">
            <v>BANCOLOMBIA S.A.</v>
          </cell>
          <cell r="G2172" t="str">
            <v>AHORROS</v>
          </cell>
        </row>
        <row r="2173">
          <cell r="A2173">
            <v>7602960</v>
          </cell>
          <cell r="B2173" t="str">
            <v>CARRANZA MORALES SAMAEL VICENTE</v>
          </cell>
          <cell r="C2173" t="str">
            <v>Zona Bananera (Mag)</v>
          </cell>
          <cell r="D2173">
            <v>51627816352</v>
          </cell>
          <cell r="E2173" t="str">
            <v>Zona Bananera (Mag)</v>
          </cell>
          <cell r="F2173" t="str">
            <v>BANCOLOMBIA S.A.</v>
          </cell>
          <cell r="G2173" t="str">
            <v>AHORROS</v>
          </cell>
        </row>
        <row r="2174">
          <cell r="A2174">
            <v>7604645</v>
          </cell>
          <cell r="B2174" t="str">
            <v>REDONDO ANAYA RONALDO EDUARDO</v>
          </cell>
          <cell r="C2174" t="str">
            <v>Nueva Granada (Mag)</v>
          </cell>
          <cell r="D2174">
            <v>51627810591</v>
          </cell>
          <cell r="E2174" t="str">
            <v>Nueva Granada (Mag)</v>
          </cell>
          <cell r="F2174" t="str">
            <v>BANCOLOMBIA S.A.</v>
          </cell>
          <cell r="G2174" t="str">
            <v>AHORROS</v>
          </cell>
        </row>
        <row r="2175">
          <cell r="A2175">
            <v>7618055</v>
          </cell>
          <cell r="B2175" t="str">
            <v>MALKUN GARCIA JAIR</v>
          </cell>
          <cell r="C2175" t="str">
            <v>San Sebastian De Buenavista (M</v>
          </cell>
          <cell r="D2175">
            <v>95128616005</v>
          </cell>
          <cell r="E2175" t="str">
            <v>Santa Marta (Mag)</v>
          </cell>
          <cell r="F2175" t="str">
            <v>BANCOLOMBIA S.A.</v>
          </cell>
          <cell r="G2175" t="str">
            <v>AHORROS</v>
          </cell>
        </row>
        <row r="2176">
          <cell r="A2176">
            <v>7618613</v>
          </cell>
          <cell r="B2176" t="str">
            <v>MANJARRES GUTIERREZ JOSE LUIS</v>
          </cell>
          <cell r="C2176" t="str">
            <v>Piji#O Del Carmen (Mag)</v>
          </cell>
          <cell r="D2176">
            <v>51635906140</v>
          </cell>
          <cell r="E2176" t="str">
            <v>Santa Marta (Mag)</v>
          </cell>
          <cell r="F2176" t="str">
            <v>BANCOLOMBIA S.A.</v>
          </cell>
          <cell r="G2176" t="str">
            <v>AHORROS</v>
          </cell>
        </row>
        <row r="2177">
          <cell r="A2177">
            <v>7628489</v>
          </cell>
          <cell r="B2177" t="str">
            <v>ABRIL CUBAQUE ALEX FRANZ</v>
          </cell>
          <cell r="C2177" t="str">
            <v>Zona Bananera (Mag)</v>
          </cell>
          <cell r="D2177">
            <v>51611052107</v>
          </cell>
          <cell r="E2177" t="str">
            <v>Santa Marta (Mag)</v>
          </cell>
          <cell r="F2177" t="str">
            <v>BANCOLOMBIA S.A.</v>
          </cell>
          <cell r="G2177" t="str">
            <v>AHORROS</v>
          </cell>
        </row>
        <row r="2178">
          <cell r="A2178">
            <v>7628527</v>
          </cell>
          <cell r="B2178" t="str">
            <v>MENDEZ FUENTES OMAR ALBERTO</v>
          </cell>
          <cell r="C2178" t="str">
            <v>Zona Bananera (Mag)</v>
          </cell>
          <cell r="D2178">
            <v>45015378903</v>
          </cell>
          <cell r="E2178" t="str">
            <v>Zona Bananera (Mag)</v>
          </cell>
          <cell r="F2178" t="str">
            <v>BANCOLOMBIA S.A.</v>
          </cell>
          <cell r="G2178" t="str">
            <v>AHORROS</v>
          </cell>
        </row>
        <row r="2179">
          <cell r="A2179">
            <v>7628697</v>
          </cell>
          <cell r="B2179" t="str">
            <v>GONZALEZ SULVARAN NESTOR CARLOS</v>
          </cell>
          <cell r="C2179" t="str">
            <v>Zona Bananera (Mag)</v>
          </cell>
          <cell r="D2179">
            <v>51674395365</v>
          </cell>
          <cell r="E2179" t="str">
            <v>Santa Marta (Mag)</v>
          </cell>
          <cell r="F2179" t="str">
            <v>BANCOLOMBIA S.A.</v>
          </cell>
          <cell r="G2179" t="str">
            <v>AHORROS</v>
          </cell>
        </row>
        <row r="2180">
          <cell r="A2180">
            <v>7629328</v>
          </cell>
          <cell r="B2180" t="str">
            <v>JARMA MARTINEZ YEISON JAIRO</v>
          </cell>
          <cell r="C2180" t="str">
            <v>Puebloviejo (Mag)</v>
          </cell>
          <cell r="D2180">
            <v>48225356401</v>
          </cell>
          <cell r="E2180" t="str">
            <v>Puebloviejo (Mag)</v>
          </cell>
          <cell r="F2180" t="str">
            <v>BANCOLOMBIA S.A.</v>
          </cell>
          <cell r="G2180" t="str">
            <v>AHORROS</v>
          </cell>
        </row>
        <row r="2181">
          <cell r="A2181">
            <v>7629780</v>
          </cell>
          <cell r="B2181" t="str">
            <v>OÑATE ACOSTA OSCAR GREGORIO</v>
          </cell>
          <cell r="C2181" t="str">
            <v>Zona Bananera (Mag)</v>
          </cell>
          <cell r="D2181">
            <v>51623167139</v>
          </cell>
          <cell r="E2181" t="str">
            <v>Santa Marta (Mag)</v>
          </cell>
          <cell r="F2181" t="str">
            <v>BANCOLOMBIA S.A.</v>
          </cell>
          <cell r="G2181" t="str">
            <v>AHORROS</v>
          </cell>
        </row>
        <row r="2182">
          <cell r="A2182">
            <v>7630157</v>
          </cell>
          <cell r="B2182" t="str">
            <v>RIOS HERNANDEZ JHON JAIRO</v>
          </cell>
          <cell r="C2182" t="str">
            <v>Zona Bananera (Mag)</v>
          </cell>
          <cell r="D2182">
            <v>51623263316</v>
          </cell>
          <cell r="E2182" t="str">
            <v>Zona Bananera (Mag)</v>
          </cell>
          <cell r="F2182" t="str">
            <v>BANCOLOMBIA S.A.</v>
          </cell>
          <cell r="G2182" t="str">
            <v>AHORROS</v>
          </cell>
        </row>
        <row r="2183">
          <cell r="A2183">
            <v>7630688</v>
          </cell>
          <cell r="B2183" t="str">
            <v>MEJIA ALVEAR MARCO AURELIO</v>
          </cell>
          <cell r="C2183" t="str">
            <v>Zona Bananera (Mag)</v>
          </cell>
          <cell r="D2183">
            <v>51765118020</v>
          </cell>
          <cell r="E2183" t="str">
            <v>Santa Marta (Mag)</v>
          </cell>
          <cell r="F2183" t="str">
            <v>BANCOLOMBIA S.A.</v>
          </cell>
          <cell r="G2183" t="str">
            <v>AHORROS</v>
          </cell>
        </row>
        <row r="2184">
          <cell r="A2184">
            <v>7632133</v>
          </cell>
          <cell r="B2184" t="str">
            <v>ROMERO MEJIA RONALD REYNER</v>
          </cell>
          <cell r="C2184" t="str">
            <v>Zona Bananera (Mag)</v>
          </cell>
          <cell r="D2184">
            <v>78156151946</v>
          </cell>
          <cell r="E2184" t="str">
            <v>Santa Marta (Mag)</v>
          </cell>
          <cell r="F2184" t="str">
            <v>BANCOLOMBIA S.A.</v>
          </cell>
          <cell r="G2184" t="str">
            <v>AHORROS</v>
          </cell>
        </row>
        <row r="2185">
          <cell r="A2185">
            <v>7632441</v>
          </cell>
          <cell r="B2185" t="str">
            <v>CAMARGO ROMERO MILCIADES DE JESUS</v>
          </cell>
          <cell r="C2185" t="str">
            <v>Puebloviejo (Mag)</v>
          </cell>
          <cell r="D2185">
            <v>51627754608</v>
          </cell>
          <cell r="E2185" t="str">
            <v>Puebloviejo (Mag)</v>
          </cell>
          <cell r="F2185" t="str">
            <v>BANCOLOMBIA S.A.</v>
          </cell>
          <cell r="G2185" t="str">
            <v>AHORROS</v>
          </cell>
        </row>
        <row r="2186">
          <cell r="A2186">
            <v>7632671</v>
          </cell>
          <cell r="B2186" t="str">
            <v>ELJADUE CARREÑO GILBRAN ANTONIO</v>
          </cell>
          <cell r="C2186" t="str">
            <v>Zona Bananera (Mag)</v>
          </cell>
          <cell r="D2186">
            <v>51642467500</v>
          </cell>
          <cell r="E2186" t="str">
            <v>Santa Marta (Mag)</v>
          </cell>
          <cell r="F2186" t="str">
            <v>BANCOLOMBIA S.A.</v>
          </cell>
          <cell r="G2186" t="str">
            <v>AHORROS</v>
          </cell>
        </row>
        <row r="2187">
          <cell r="A2187">
            <v>7633189</v>
          </cell>
          <cell r="B2187" t="str">
            <v>QUINTERO MANDON WUILLIAM</v>
          </cell>
          <cell r="C2187" t="str">
            <v>Sabanas De San Angel (Mag)</v>
          </cell>
          <cell r="D2187">
            <v>51660998610</v>
          </cell>
          <cell r="E2187" t="str">
            <v>Santa Marta (Mag)</v>
          </cell>
          <cell r="F2187" t="str">
            <v>BANCOLOMBIA S.A.</v>
          </cell>
          <cell r="G2187" t="str">
            <v>AHORROS</v>
          </cell>
        </row>
        <row r="2188">
          <cell r="A2188">
            <v>7634920</v>
          </cell>
          <cell r="B2188" t="str">
            <v>ACUÑA VALLE DEVIN MILTON</v>
          </cell>
          <cell r="C2188" t="str">
            <v>Zona Bananera (Mag)</v>
          </cell>
          <cell r="D2188">
            <v>51647124163</v>
          </cell>
          <cell r="E2188" t="str">
            <v>Santa Marta (Mag)</v>
          </cell>
          <cell r="F2188" t="str">
            <v>BANCOLOMBIA S.A.</v>
          </cell>
          <cell r="G2188" t="str">
            <v>AHORROS</v>
          </cell>
        </row>
        <row r="2189">
          <cell r="A2189">
            <v>7635465</v>
          </cell>
          <cell r="B2189" t="str">
            <v>JARABA OSPINO ALEXANDER JOSE</v>
          </cell>
          <cell r="C2189" t="str">
            <v>Nueva Granada (Mag)</v>
          </cell>
          <cell r="D2189">
            <v>51395384426</v>
          </cell>
          <cell r="E2189" t="str">
            <v>Ariguani (El Dificil) (Mag)</v>
          </cell>
          <cell r="F2189" t="str">
            <v>BANCOLOMBIA S.A.</v>
          </cell>
          <cell r="G2189" t="str">
            <v>AHORROS</v>
          </cell>
        </row>
        <row r="2190">
          <cell r="A2190">
            <v>7635480</v>
          </cell>
          <cell r="B2190" t="str">
            <v>MARTINEZ JIMENEZ HUGO FAVIAN</v>
          </cell>
          <cell r="C2190" t="str">
            <v>Sabanas De San Angel (Mag)</v>
          </cell>
          <cell r="D2190">
            <v>51313597800</v>
          </cell>
          <cell r="E2190" t="str">
            <v>Santa Marta (Mag)</v>
          </cell>
          <cell r="F2190" t="str">
            <v>BANCOLOMBIA S.A.</v>
          </cell>
          <cell r="G2190" t="str">
            <v>AHORROS</v>
          </cell>
        </row>
        <row r="2191">
          <cell r="A2191">
            <v>7635485</v>
          </cell>
          <cell r="B2191" t="str">
            <v>OVIEDO RIVERO EDWIN JOSE</v>
          </cell>
          <cell r="C2191" t="str">
            <v>Nueva Granada (Mag)</v>
          </cell>
          <cell r="D2191">
            <v>51309758891</v>
          </cell>
          <cell r="E2191" t="str">
            <v>Santa Marta (Mag)</v>
          </cell>
          <cell r="F2191" t="str">
            <v>BANCOLOMBIA S.A.</v>
          </cell>
          <cell r="G2191" t="str">
            <v>AHORROS</v>
          </cell>
        </row>
        <row r="2192">
          <cell r="A2192">
            <v>7635496</v>
          </cell>
          <cell r="B2192" t="str">
            <v>MENDOZA MUÑOZ LUIS CARLOS</v>
          </cell>
          <cell r="C2192" t="str">
            <v>Sabanas De San Angel (Mag)</v>
          </cell>
          <cell r="D2192">
            <v>51313447000</v>
          </cell>
          <cell r="E2192" t="str">
            <v>Santa Marta (Mag)</v>
          </cell>
          <cell r="F2192" t="str">
            <v>BANCOLOMBIA S.A.</v>
          </cell>
          <cell r="G2192" t="str">
            <v>AHORROS</v>
          </cell>
        </row>
        <row r="2193">
          <cell r="A2193">
            <v>7635514</v>
          </cell>
          <cell r="B2193" t="str">
            <v>VILLERO DE ANGEL FABIO ENRIQUE</v>
          </cell>
          <cell r="C2193" t="str">
            <v>Ariguani (El Dificil) (Mag)</v>
          </cell>
          <cell r="D2193">
            <v>51646729991</v>
          </cell>
          <cell r="E2193" t="str">
            <v>Santa Marta (Mag)</v>
          </cell>
          <cell r="F2193" t="str">
            <v>BANCOLOMBIA S.A.</v>
          </cell>
          <cell r="G2193" t="str">
            <v>AHORROS</v>
          </cell>
        </row>
        <row r="2194">
          <cell r="A2194">
            <v>7635688</v>
          </cell>
          <cell r="B2194" t="str">
            <v>DE LEON OCHOA VICTOR MANUEL</v>
          </cell>
          <cell r="C2194" t="str">
            <v>Sabanas De San Angel (Mag)</v>
          </cell>
          <cell r="D2194">
            <v>51321411120</v>
          </cell>
          <cell r="E2194" t="str">
            <v>Sabanas De San Angel (Mag)</v>
          </cell>
          <cell r="F2194" t="str">
            <v>BANCOLOMBIA S.A.</v>
          </cell>
          <cell r="G2194" t="str">
            <v>AHORROS</v>
          </cell>
        </row>
        <row r="2195">
          <cell r="A2195">
            <v>7635768</v>
          </cell>
          <cell r="B2195" t="str">
            <v>GARCIA ALMENDRALES DONALDO ENRIQUE</v>
          </cell>
          <cell r="C2195" t="str">
            <v>Ariguani (El Dificil) (Mag)</v>
          </cell>
          <cell r="D2195">
            <v>51389418963</v>
          </cell>
          <cell r="E2195" t="str">
            <v>Ariguani (El Dificil) (Mag)</v>
          </cell>
          <cell r="F2195" t="str">
            <v>BANCOLOMBIA S.A.</v>
          </cell>
          <cell r="G2195" t="str">
            <v>AHORROS</v>
          </cell>
        </row>
        <row r="2196">
          <cell r="A2196">
            <v>7635783</v>
          </cell>
          <cell r="B2196" t="str">
            <v>HERRERA COHEN JAVIER ALONSO</v>
          </cell>
          <cell r="C2196" t="str">
            <v>Sabanas De San Angel (Mag)</v>
          </cell>
          <cell r="D2196">
            <v>51313025211</v>
          </cell>
          <cell r="E2196" t="str">
            <v>Ariguani (El Dificil) (Mag)</v>
          </cell>
          <cell r="F2196" t="str">
            <v>BANCOLOMBIA S.A.</v>
          </cell>
          <cell r="G2196" t="str">
            <v>AHORROS</v>
          </cell>
        </row>
        <row r="2197">
          <cell r="A2197">
            <v>7635876</v>
          </cell>
          <cell r="B2197" t="str">
            <v>MORALES SANCHEZ MELQUIN RAUL</v>
          </cell>
          <cell r="C2197" t="str">
            <v>Ariguani (El Dificil) (Mag)</v>
          </cell>
          <cell r="D2197">
            <v>51646730094</v>
          </cell>
          <cell r="E2197" t="str">
            <v>Santa Marta (Mag)</v>
          </cell>
          <cell r="F2197" t="str">
            <v>BANCOLOMBIA S.A.</v>
          </cell>
          <cell r="G2197" t="str">
            <v>AHORROS</v>
          </cell>
        </row>
        <row r="2198">
          <cell r="A2198">
            <v>7635941</v>
          </cell>
          <cell r="B2198" t="str">
            <v>MOLINA JIMENEZ FABIAN GUILLERMO</v>
          </cell>
          <cell r="C2198" t="str">
            <v>Nueva Granada (Mag)</v>
          </cell>
          <cell r="D2198">
            <v>51309464072</v>
          </cell>
          <cell r="E2198" t="str">
            <v>Santa Marta (Mag)</v>
          </cell>
          <cell r="F2198" t="str">
            <v>BANCOLOMBIA S.A.</v>
          </cell>
          <cell r="G2198" t="str">
            <v>AHORROS</v>
          </cell>
        </row>
        <row r="2199">
          <cell r="A2199">
            <v>7635962</v>
          </cell>
          <cell r="B2199" t="str">
            <v>CASTILLA ANDRADE ALONSO MOISES</v>
          </cell>
          <cell r="C2199" t="str">
            <v>Ariguani (El Dificil) (Mag)</v>
          </cell>
          <cell r="D2199">
            <v>51332253216</v>
          </cell>
          <cell r="E2199" t="str">
            <v>Santa Marta (Mag)</v>
          </cell>
          <cell r="F2199" t="str">
            <v>BANCOLOMBIA S.A.</v>
          </cell>
          <cell r="G2199" t="str">
            <v>AHORROS</v>
          </cell>
        </row>
        <row r="2200">
          <cell r="A2200">
            <v>7636058</v>
          </cell>
          <cell r="B2200" t="str">
            <v>MONTERO DOMINGUEZ JOSE ALFONSO</v>
          </cell>
          <cell r="C2200" t="str">
            <v>Ariguani (El Dificil) (Mag)</v>
          </cell>
          <cell r="D2200">
            <v>51312381331</v>
          </cell>
          <cell r="E2200" t="str">
            <v>Ariguani (El Dificil) (Mag)</v>
          </cell>
          <cell r="F2200" t="str">
            <v>BANCOLOMBIA S.A.</v>
          </cell>
          <cell r="G2200" t="str">
            <v>AHORROS</v>
          </cell>
        </row>
        <row r="2201">
          <cell r="A2201">
            <v>7636238</v>
          </cell>
          <cell r="B2201" t="str">
            <v>VILLARREAL TORRES JOSE LUIS</v>
          </cell>
          <cell r="C2201" t="str">
            <v>Ariguani (El Dificil) (Mag)</v>
          </cell>
          <cell r="D2201">
            <v>51312544087</v>
          </cell>
          <cell r="E2201" t="str">
            <v>Plato (Mag)</v>
          </cell>
          <cell r="F2201" t="str">
            <v>BANCOLOMBIA S.A.</v>
          </cell>
          <cell r="G2201" t="str">
            <v>AHORROS</v>
          </cell>
        </row>
        <row r="2202">
          <cell r="A2202">
            <v>7636446</v>
          </cell>
          <cell r="B2202" t="str">
            <v>SANCHEZ JIMENEZ MANUEL SEGUNDO</v>
          </cell>
          <cell r="C2202" t="str">
            <v>Sabanas De San Angel (Mag)</v>
          </cell>
          <cell r="D2202">
            <v>51313597834</v>
          </cell>
          <cell r="E2202" t="str">
            <v>Santa Marta (Mag)</v>
          </cell>
          <cell r="F2202" t="str">
            <v>BANCOLOMBIA S.A.</v>
          </cell>
          <cell r="G2202" t="str">
            <v>AHORROS</v>
          </cell>
        </row>
        <row r="2203">
          <cell r="A2203">
            <v>7641061</v>
          </cell>
          <cell r="B2203" t="str">
            <v>ELJAUDE SERRANO ANUAR</v>
          </cell>
          <cell r="C2203" t="str">
            <v>Puebloviejo (Mag)</v>
          </cell>
          <cell r="D2203">
            <v>51631045816</v>
          </cell>
          <cell r="E2203" t="str">
            <v>Santa Marta (Mag)</v>
          </cell>
          <cell r="F2203" t="str">
            <v>BANCOLOMBIA S.A.</v>
          </cell>
          <cell r="G2203" t="str">
            <v>AHORROS</v>
          </cell>
        </row>
        <row r="2204">
          <cell r="A2204">
            <v>7641412</v>
          </cell>
          <cell r="B2204" t="str">
            <v>DIAZ ARIAS OMAR DE JESUS</v>
          </cell>
          <cell r="C2204" t="str">
            <v>Tenerife (Mag)</v>
          </cell>
          <cell r="D2204">
            <v>51257024134</v>
          </cell>
          <cell r="E2204" t="str">
            <v>Santa Marta (Mag)</v>
          </cell>
          <cell r="F2204" t="str">
            <v>BANCOLOMBIA S.A.</v>
          </cell>
          <cell r="G2204" t="str">
            <v>AHORROS</v>
          </cell>
        </row>
        <row r="2205">
          <cell r="A2205">
            <v>7641492</v>
          </cell>
          <cell r="B2205" t="str">
            <v>NAVARRO CORTINA ALVARO RAFAEL</v>
          </cell>
          <cell r="C2205" t="str">
            <v>Tenerife (Mag)</v>
          </cell>
          <cell r="D2205">
            <v>51257017677</v>
          </cell>
          <cell r="E2205" t="str">
            <v>Santa Marta (Mag)</v>
          </cell>
          <cell r="F2205" t="str">
            <v>BANCOLOMBIA S.A.</v>
          </cell>
          <cell r="G2205" t="str">
            <v>AHORROS</v>
          </cell>
        </row>
        <row r="2206">
          <cell r="A2206">
            <v>7641518</v>
          </cell>
          <cell r="B2206" t="str">
            <v>CURCIO OSPINO LUIS CARLOS</v>
          </cell>
          <cell r="C2206" t="str">
            <v>Tenerife (Mag)</v>
          </cell>
          <cell r="D2206">
            <v>51220242343</v>
          </cell>
          <cell r="E2206" t="str">
            <v>Santa Marta (Mag)</v>
          </cell>
          <cell r="F2206" t="str">
            <v>BANCOLOMBIA S.A.</v>
          </cell>
          <cell r="G2206" t="str">
            <v>AHORROS</v>
          </cell>
        </row>
        <row r="2207">
          <cell r="A2207">
            <v>7641587</v>
          </cell>
          <cell r="B2207" t="str">
            <v>DIAZ ARIAS JOSE MARIA</v>
          </cell>
          <cell r="C2207" t="str">
            <v>Tenerife (Mag)</v>
          </cell>
          <cell r="D2207">
            <v>51313197062</v>
          </cell>
          <cell r="E2207" t="str">
            <v>Santa Marta (Mag)</v>
          </cell>
          <cell r="F2207" t="str">
            <v>BANCOLOMBIA S.A.</v>
          </cell>
          <cell r="G2207" t="str">
            <v>AHORROS</v>
          </cell>
        </row>
        <row r="2208">
          <cell r="A2208">
            <v>7641639</v>
          </cell>
          <cell r="B2208" t="str">
            <v>DEL TORO OSORIO EVER ENRIQUE</v>
          </cell>
          <cell r="C2208" t="str">
            <v>Tenerife (Mag)</v>
          </cell>
          <cell r="D2208">
            <v>51211038661</v>
          </cell>
          <cell r="E2208" t="str">
            <v>Santa Marta (Mag)</v>
          </cell>
          <cell r="F2208" t="str">
            <v>BANCOLOMBIA S.A.</v>
          </cell>
          <cell r="G2208" t="str">
            <v>AHORROS</v>
          </cell>
        </row>
        <row r="2209">
          <cell r="A2209">
            <v>7641653</v>
          </cell>
          <cell r="B2209" t="str">
            <v>CERVANTES ORDOÑEZ CARLOS IVAN</v>
          </cell>
          <cell r="C2209" t="str">
            <v>Tenerife (Mag)</v>
          </cell>
          <cell r="D2209">
            <v>51313197178</v>
          </cell>
          <cell r="E2209" t="str">
            <v>Santa Marta (Mag)</v>
          </cell>
          <cell r="F2209" t="str">
            <v>BANCOLOMBIA S.A.</v>
          </cell>
          <cell r="G2209" t="str">
            <v>AHORROS</v>
          </cell>
        </row>
        <row r="2210">
          <cell r="A2210">
            <v>7641662</v>
          </cell>
          <cell r="B2210" t="str">
            <v>ANAYA MERCADO EDUARDO MANUEL</v>
          </cell>
          <cell r="C2210" t="str">
            <v>Zapayán (Mag)</v>
          </cell>
          <cell r="D2210">
            <v>51218385315</v>
          </cell>
          <cell r="E2210" t="str">
            <v>Santa Marta (Mag)</v>
          </cell>
          <cell r="F2210" t="str">
            <v>BANCOLOMBIA S.A.</v>
          </cell>
          <cell r="G2210" t="str">
            <v>AHORROS</v>
          </cell>
        </row>
        <row r="2211">
          <cell r="A2211">
            <v>7641702</v>
          </cell>
          <cell r="B2211" t="str">
            <v>ARRIETA RAMOS NALFER ANTONIO</v>
          </cell>
          <cell r="C2211" t="str">
            <v>Plato (Mag)</v>
          </cell>
          <cell r="D2211">
            <v>51313214676</v>
          </cell>
          <cell r="E2211" t="str">
            <v>Santa Marta (Mag)</v>
          </cell>
          <cell r="F2211" t="str">
            <v>BANCOLOMBIA S.A.</v>
          </cell>
          <cell r="G2211" t="str">
            <v>AHORROS</v>
          </cell>
        </row>
        <row r="2212">
          <cell r="A2212">
            <v>7641739</v>
          </cell>
          <cell r="B2212" t="str">
            <v>VILLAMIZAR GONZALEZ JULIO CESAR</v>
          </cell>
          <cell r="C2212" t="str">
            <v>Tenerife (Mag)</v>
          </cell>
          <cell r="D2212">
            <v>51214139921</v>
          </cell>
          <cell r="E2212" t="str">
            <v>Santa Marta (Mag)</v>
          </cell>
          <cell r="F2212" t="str">
            <v>BANCOLOMBIA S.A.</v>
          </cell>
          <cell r="G2212" t="str">
            <v>AHORROS</v>
          </cell>
        </row>
        <row r="2213">
          <cell r="A2213">
            <v>7641859</v>
          </cell>
          <cell r="B2213" t="str">
            <v>MARQUEZ MARENCO EDUARDO ENRIQUE</v>
          </cell>
          <cell r="C2213" t="str">
            <v>Tenerife (Mag)</v>
          </cell>
          <cell r="D2213">
            <v>51624107415</v>
          </cell>
          <cell r="E2213" t="str">
            <v>Tenerife (Mag)</v>
          </cell>
          <cell r="F2213" t="str">
            <v>BANCOLOMBIA S.A.</v>
          </cell>
          <cell r="G2213" t="str">
            <v>AHORROS</v>
          </cell>
        </row>
        <row r="2214">
          <cell r="A2214">
            <v>7641895</v>
          </cell>
          <cell r="B2214" t="str">
            <v>ANAYA PEREZ MARTIN ALONSO</v>
          </cell>
          <cell r="C2214" t="str">
            <v>Tenerife (Mag)</v>
          </cell>
          <cell r="D2214">
            <v>51313197402</v>
          </cell>
          <cell r="E2214" t="str">
            <v>Santa Marta (Mag)</v>
          </cell>
          <cell r="F2214" t="str">
            <v>BANCOLOMBIA S.A.</v>
          </cell>
          <cell r="G2214" t="str">
            <v>AHORROS</v>
          </cell>
        </row>
        <row r="2215">
          <cell r="A2215">
            <v>7642223</v>
          </cell>
          <cell r="B2215" t="str">
            <v>WILCHES CORTINA ALEXANDER DE JESUS</v>
          </cell>
          <cell r="C2215" t="str">
            <v>Tenerife (Mag)</v>
          </cell>
          <cell r="D2215">
            <v>51225265457</v>
          </cell>
          <cell r="E2215" t="str">
            <v>Tenerife (Mag)</v>
          </cell>
          <cell r="F2215" t="str">
            <v>BANCOLOMBIA S.A.</v>
          </cell>
          <cell r="G2215" t="str">
            <v>AHORROS</v>
          </cell>
        </row>
        <row r="2216">
          <cell r="A2216">
            <v>7642249</v>
          </cell>
          <cell r="B2216" t="str">
            <v>GONZALEZ JIMENEZ CARLOS ALBERTO</v>
          </cell>
          <cell r="C2216" t="str">
            <v>Plato (Mag)</v>
          </cell>
          <cell r="D2216">
            <v>51625346693</v>
          </cell>
          <cell r="E2216" t="str">
            <v>Zona Bananera (Mag)</v>
          </cell>
          <cell r="F2216" t="str">
            <v>BANCOLOMBIA S.A.</v>
          </cell>
          <cell r="G2216" t="str">
            <v>AHORROS</v>
          </cell>
        </row>
        <row r="2217">
          <cell r="A2217">
            <v>7642286</v>
          </cell>
          <cell r="B2217" t="str">
            <v>CACERES ANAYA JAIME RAFAEL</v>
          </cell>
          <cell r="C2217" t="str">
            <v>Tenerife (Mag)</v>
          </cell>
          <cell r="D2217">
            <v>51313197755</v>
          </cell>
          <cell r="E2217" t="str">
            <v>Santa Marta (Mag)</v>
          </cell>
          <cell r="F2217" t="str">
            <v>BANCOLOMBIA S.A.</v>
          </cell>
          <cell r="G2217" t="str">
            <v>AHORROS</v>
          </cell>
        </row>
        <row r="2218">
          <cell r="A2218">
            <v>7642287</v>
          </cell>
          <cell r="B2218" t="str">
            <v>SANCHEZ OROZCO JOHNI GREGORIO</v>
          </cell>
          <cell r="C2218" t="str">
            <v>Tenerife (Mag)</v>
          </cell>
          <cell r="D2218">
            <v>51650315026</v>
          </cell>
          <cell r="E2218" t="str">
            <v>Santa Marta (Mag)</v>
          </cell>
          <cell r="F2218" t="str">
            <v>BANCOLOMBIA S.A.</v>
          </cell>
          <cell r="G2218" t="str">
            <v>AHORROS</v>
          </cell>
        </row>
        <row r="2219">
          <cell r="A2219">
            <v>7642659</v>
          </cell>
          <cell r="B2219" t="str">
            <v>CASTRO MOJICA OSCAR ALFONSO</v>
          </cell>
          <cell r="C2219" t="str">
            <v>Plato (Mag)</v>
          </cell>
          <cell r="D2219">
            <v>51228291203</v>
          </cell>
          <cell r="E2219" t="str">
            <v>Plato (Mag)</v>
          </cell>
          <cell r="F2219" t="str">
            <v>BANCOLOMBIA S.A.</v>
          </cell>
          <cell r="G2219" t="str">
            <v>AHORROS</v>
          </cell>
        </row>
        <row r="2220">
          <cell r="A2220">
            <v>7642681</v>
          </cell>
          <cell r="B2220" t="str">
            <v>CAPARROSO CORTINA EDUARDO FRANCISCO</v>
          </cell>
          <cell r="C2220" t="str">
            <v>Tenerife (Mag)</v>
          </cell>
          <cell r="D2220">
            <v>51259817637</v>
          </cell>
          <cell r="E2220" t="str">
            <v>Santa Marta (Mag)</v>
          </cell>
          <cell r="F2220" t="str">
            <v>BANCOLOMBIA S.A.</v>
          </cell>
          <cell r="G2220" t="str">
            <v>AHORROS</v>
          </cell>
        </row>
        <row r="2221">
          <cell r="A2221">
            <v>7642688</v>
          </cell>
          <cell r="B2221" t="str">
            <v>VEGA PADILLA FREDY DE JESUS</v>
          </cell>
          <cell r="C2221" t="str">
            <v>Salamina (Mag)</v>
          </cell>
          <cell r="D2221">
            <v>51697746122</v>
          </cell>
          <cell r="E2221" t="str">
            <v>Santa Marta (Mag)</v>
          </cell>
          <cell r="F2221" t="str">
            <v>BANCOLOMBIA S.A.</v>
          </cell>
          <cell r="G2221" t="str">
            <v>AHORROS</v>
          </cell>
        </row>
        <row r="2222">
          <cell r="A2222">
            <v>7642702</v>
          </cell>
          <cell r="B2222" t="str">
            <v>BADILLO HERNANDEZ ANDRES EDUARDO</v>
          </cell>
          <cell r="C2222" t="str">
            <v>Tenerife (Mag)</v>
          </cell>
          <cell r="D2222">
            <v>51261840778</v>
          </cell>
          <cell r="E2222" t="str">
            <v>Santa Marta (Mag)</v>
          </cell>
          <cell r="F2222" t="str">
            <v>BANCOLOMBIA S.A.</v>
          </cell>
          <cell r="G2222" t="str">
            <v>AHORROS</v>
          </cell>
        </row>
        <row r="2223">
          <cell r="A2223">
            <v>7642746</v>
          </cell>
          <cell r="B2223" t="str">
            <v>OLIVEROS NAVARRO JESUS ALBERTO</v>
          </cell>
          <cell r="C2223" t="str">
            <v>Tenerife (Mag)</v>
          </cell>
          <cell r="D2223">
            <v>51254341502</v>
          </cell>
          <cell r="E2223" t="str">
            <v>Santa Marta (Mag)</v>
          </cell>
          <cell r="F2223" t="str">
            <v>BANCOLOMBIA S.A.</v>
          </cell>
          <cell r="G2223" t="str">
            <v>AHORROS</v>
          </cell>
        </row>
        <row r="2224">
          <cell r="A2224">
            <v>7642853</v>
          </cell>
          <cell r="B2224" t="str">
            <v>ARRIETA SOLAEZ YAIR ROSENDO</v>
          </cell>
          <cell r="C2224" t="str">
            <v>Tenerife (Mag)</v>
          </cell>
          <cell r="D2224">
            <v>51251773452</v>
          </cell>
          <cell r="E2224" t="str">
            <v>Plato (Mag)</v>
          </cell>
          <cell r="F2224" t="str">
            <v>BANCOLOMBIA S.A.</v>
          </cell>
          <cell r="G2224" t="str">
            <v>AHORROS</v>
          </cell>
        </row>
        <row r="2225">
          <cell r="A2225">
            <v>7642872</v>
          </cell>
          <cell r="B2225" t="str">
            <v>MEDINA ARRIETA FERNANDO RAFAEL</v>
          </cell>
          <cell r="C2225" t="str">
            <v>Tenerife (Mag)</v>
          </cell>
          <cell r="D2225">
            <v>51214694321</v>
          </cell>
          <cell r="E2225" t="str">
            <v>Santa Marta (Mag)</v>
          </cell>
          <cell r="F2225" t="str">
            <v>BANCOLOMBIA S.A.</v>
          </cell>
          <cell r="G2225" t="str">
            <v>AHORROS</v>
          </cell>
        </row>
        <row r="2226">
          <cell r="A2226">
            <v>7937372</v>
          </cell>
          <cell r="B2226" t="str">
            <v>GONZALEZ HERRERA LEONARDO</v>
          </cell>
          <cell r="C2226" t="str">
            <v>Santa Marta (Mag)</v>
          </cell>
          <cell r="D2226">
            <v>51685005372</v>
          </cell>
          <cell r="E2226" t="str">
            <v>Santa Marta (Mag)</v>
          </cell>
          <cell r="F2226" t="str">
            <v>BANCOLOMBIA S.A.</v>
          </cell>
          <cell r="G2226" t="str">
            <v>AHORROS</v>
          </cell>
        </row>
        <row r="2227">
          <cell r="A2227">
            <v>8511064</v>
          </cell>
          <cell r="B2227" t="str">
            <v>BLANCO ROSADO LISANDER ANTONIO</v>
          </cell>
          <cell r="C2227" t="str">
            <v>Tenerife (Mag)</v>
          </cell>
          <cell r="D2227">
            <v>51230277064</v>
          </cell>
          <cell r="E2227" t="str">
            <v>Plato (Mag)</v>
          </cell>
          <cell r="F2227" t="str">
            <v>BANCOLOMBIA S.A.</v>
          </cell>
          <cell r="G2227" t="str">
            <v>AHORROS</v>
          </cell>
        </row>
        <row r="2228">
          <cell r="A2228">
            <v>8539915</v>
          </cell>
          <cell r="B2228" t="str">
            <v>ALVAREZ RODRIGUEZ LUIS FERNANDO</v>
          </cell>
          <cell r="C2228" t="str">
            <v>Nueva Granada (Mag)</v>
          </cell>
          <cell r="D2228">
            <v>51309464331</v>
          </cell>
          <cell r="E2228" t="str">
            <v>Santa Marta (Mag)</v>
          </cell>
          <cell r="F2228" t="str">
            <v>BANCOLOMBIA S.A.</v>
          </cell>
          <cell r="G2228" t="str">
            <v>AHORROS</v>
          </cell>
        </row>
        <row r="2229">
          <cell r="A2229">
            <v>8572002</v>
          </cell>
          <cell r="B2229" t="str">
            <v>MEJIA PADILLA MANUEL DE JESUS</v>
          </cell>
          <cell r="C2229" t="str">
            <v>Sitionuevo (Mag)</v>
          </cell>
          <cell r="D2229">
            <v>51219186146</v>
          </cell>
          <cell r="E2229" t="str">
            <v>Santa Marta (Mag)</v>
          </cell>
          <cell r="F2229" t="str">
            <v>BANCOLOMBIA S.A.</v>
          </cell>
          <cell r="G2229" t="str">
            <v>AHORROS</v>
          </cell>
        </row>
        <row r="2230">
          <cell r="A2230">
            <v>8601734</v>
          </cell>
          <cell r="B2230" t="str">
            <v>RUIZ RUIZ ALFIDES RAFAEL</v>
          </cell>
          <cell r="C2230" t="str">
            <v>Tenerife (Mag)</v>
          </cell>
          <cell r="D2230">
            <v>51237628521</v>
          </cell>
          <cell r="E2230" t="str">
            <v>Santa Marta (Mag)</v>
          </cell>
          <cell r="F2230" t="str">
            <v>BANCOLOMBIA S.A.</v>
          </cell>
          <cell r="G2230" t="str">
            <v>AHORROS</v>
          </cell>
        </row>
        <row r="2231">
          <cell r="A2231">
            <v>8632802</v>
          </cell>
          <cell r="B2231" t="str">
            <v>ISAZA ARIZA NILDO DE JESUS</v>
          </cell>
          <cell r="C2231" t="str">
            <v>Puebloviejo (Mag)</v>
          </cell>
          <cell r="D2231">
            <v>48227882959</v>
          </cell>
          <cell r="E2231" t="str">
            <v>Santa Marta (Mag)</v>
          </cell>
          <cell r="F2231" t="str">
            <v>BANCOLOMBIA S.A.</v>
          </cell>
          <cell r="G2231" t="str">
            <v>AHORROS</v>
          </cell>
        </row>
        <row r="2232">
          <cell r="A2232">
            <v>8634888</v>
          </cell>
          <cell r="B2232" t="str">
            <v>ESCALANTE CHARRIS ROBERTO LUIS</v>
          </cell>
          <cell r="C2232" t="str">
            <v>Zona Bananera (Mag)</v>
          </cell>
          <cell r="D2232">
            <v>51627817898</v>
          </cell>
          <cell r="E2232" t="str">
            <v>Santa Marta (Mag)</v>
          </cell>
          <cell r="F2232" t="str">
            <v>BANCOLOMBIA S.A.</v>
          </cell>
          <cell r="G2232" t="str">
            <v>AHORROS</v>
          </cell>
        </row>
        <row r="2233">
          <cell r="A2233">
            <v>8661137</v>
          </cell>
          <cell r="B2233" t="str">
            <v>ESCALANTE JIMENEZ LEO RAFAEL</v>
          </cell>
          <cell r="C2233" t="str">
            <v>Puebloviejo (Mag)</v>
          </cell>
          <cell r="D2233">
            <v>47408484525</v>
          </cell>
          <cell r="E2233" t="str">
            <v>Santa Marta (Mag)</v>
          </cell>
          <cell r="F2233" t="str">
            <v>BANCOLOMBIA S.A.</v>
          </cell>
          <cell r="G2233" t="str">
            <v>AHORROS</v>
          </cell>
        </row>
        <row r="2234">
          <cell r="A2234">
            <v>8670823</v>
          </cell>
          <cell r="B2234" t="str">
            <v>MORENO VILLAMIZAR NESTOR ENRIQUE</v>
          </cell>
          <cell r="C2234" t="str">
            <v>Plato (Mag)</v>
          </cell>
          <cell r="D2234">
            <v>51211101061</v>
          </cell>
          <cell r="E2234" t="str">
            <v>Santa Marta (Mag)</v>
          </cell>
          <cell r="F2234" t="str">
            <v>BANCOLOMBIA S.A.</v>
          </cell>
          <cell r="G2234" t="str">
            <v>AHORROS</v>
          </cell>
        </row>
        <row r="2235">
          <cell r="A2235">
            <v>8673127</v>
          </cell>
          <cell r="B2235" t="str">
            <v>PARRA SUAREZ HENRY</v>
          </cell>
          <cell r="C2235" t="str">
            <v>Zona Bananera (Mag)</v>
          </cell>
          <cell r="D2235">
            <v>48229098619</v>
          </cell>
          <cell r="E2235" t="str">
            <v>Santa Marta (Mag)</v>
          </cell>
          <cell r="F2235" t="str">
            <v>BANCOLOMBIA S.A.</v>
          </cell>
          <cell r="G2235" t="str">
            <v>AHORROS</v>
          </cell>
        </row>
        <row r="2236">
          <cell r="A2236">
            <v>8674845</v>
          </cell>
          <cell r="B2236" t="str">
            <v>DE LA HOZ FONTALVO EDGARDO JOSE</v>
          </cell>
          <cell r="C2236" t="str">
            <v>Zona Bananera (Mag)</v>
          </cell>
          <cell r="D2236">
            <v>51623606558</v>
          </cell>
          <cell r="E2236" t="str">
            <v>Santa Marta (Mag)</v>
          </cell>
          <cell r="F2236" t="str">
            <v>BANCOLOMBIA S.A.</v>
          </cell>
          <cell r="G2236" t="str">
            <v>AHORROS</v>
          </cell>
        </row>
        <row r="2237">
          <cell r="A2237">
            <v>8694532</v>
          </cell>
          <cell r="B2237" t="str">
            <v>GAITAN CASTELLANOS WILSON</v>
          </cell>
          <cell r="C2237" t="str">
            <v>Nueva Granada (Mag)</v>
          </cell>
          <cell r="D2237">
            <v>95746014580</v>
          </cell>
          <cell r="E2237" t="str">
            <v>Santa Marta (Mag)</v>
          </cell>
          <cell r="F2237" t="str">
            <v>BANCOLOMBIA S.A.</v>
          </cell>
          <cell r="G2237" t="str">
            <v>AHORROS</v>
          </cell>
        </row>
        <row r="2238">
          <cell r="A2238">
            <v>8703568</v>
          </cell>
          <cell r="B2238" t="str">
            <v>PIMIENTA VARGAS VICTOR</v>
          </cell>
          <cell r="C2238" t="str">
            <v>Nueva Granada (Mag)</v>
          </cell>
          <cell r="D2238">
            <v>51378164391</v>
          </cell>
          <cell r="E2238" t="str">
            <v>Ariguani (El Dificil) (Mag)</v>
          </cell>
          <cell r="F2238" t="str">
            <v>BANCOLOMBIA S.A.</v>
          </cell>
          <cell r="G2238" t="str">
            <v>AHORROS</v>
          </cell>
        </row>
        <row r="2239">
          <cell r="A2239">
            <v>8706564</v>
          </cell>
          <cell r="B2239" t="str">
            <v>MONTEALEGRE SALCEDO FREDY</v>
          </cell>
          <cell r="C2239" t="str">
            <v>Ariguani (El Dificil) (Mag)</v>
          </cell>
          <cell r="D2239">
            <v>51306230321</v>
          </cell>
          <cell r="E2239" t="str">
            <v>Santa Marta (Mag)</v>
          </cell>
          <cell r="F2239" t="str">
            <v>BANCOLOMBIA S.A.</v>
          </cell>
          <cell r="G2239" t="str">
            <v>AHORROS</v>
          </cell>
        </row>
        <row r="2240">
          <cell r="A2240">
            <v>8707352</v>
          </cell>
          <cell r="B2240" t="str">
            <v>MOLINA POMARICO BLAS ARMANDO</v>
          </cell>
          <cell r="C2240" t="str">
            <v>Plato (Mag)</v>
          </cell>
          <cell r="D2240">
            <v>51215494971</v>
          </cell>
          <cell r="E2240" t="str">
            <v>Santa Marta (Mag)</v>
          </cell>
          <cell r="F2240" t="str">
            <v>BANCOLOMBIA S.A.</v>
          </cell>
          <cell r="G2240" t="str">
            <v>AHORROS</v>
          </cell>
        </row>
        <row r="2241">
          <cell r="A2241">
            <v>8709275</v>
          </cell>
          <cell r="B2241" t="str">
            <v>DE LA ROSA MERIÑO JESUS RAFAEL</v>
          </cell>
          <cell r="C2241" t="str">
            <v>Tenerife (Mag)</v>
          </cell>
          <cell r="D2241">
            <v>51313198085</v>
          </cell>
          <cell r="E2241" t="str">
            <v>Santa Marta (Mag)</v>
          </cell>
          <cell r="F2241" t="str">
            <v>BANCOLOMBIA S.A.</v>
          </cell>
          <cell r="G2241" t="str">
            <v>AHORROS</v>
          </cell>
        </row>
        <row r="2242">
          <cell r="A2242">
            <v>8711816</v>
          </cell>
          <cell r="B2242" t="str">
            <v>CABRERA ORTEGA SIDNEY GUILLERMO</v>
          </cell>
          <cell r="C2242" t="str">
            <v>Plato (Mag)</v>
          </cell>
          <cell r="D2242">
            <v>51221387434</v>
          </cell>
          <cell r="E2242" t="str">
            <v>Santa Marta (Mag)</v>
          </cell>
          <cell r="F2242" t="str">
            <v>BANCOLOMBIA S.A.</v>
          </cell>
          <cell r="G2242" t="str">
            <v>AHORROS</v>
          </cell>
        </row>
        <row r="2243">
          <cell r="A2243">
            <v>8715349</v>
          </cell>
          <cell r="B2243" t="str">
            <v>BARROZO PEÑALOZA JOHNNY</v>
          </cell>
          <cell r="C2243" t="str">
            <v>Puebloviejo (Mag)</v>
          </cell>
          <cell r="D2243">
            <v>51653075956</v>
          </cell>
          <cell r="E2243" t="str">
            <v>Santa Marta (Mag)</v>
          </cell>
          <cell r="F2243" t="str">
            <v>BANCOLOMBIA S.A.</v>
          </cell>
          <cell r="G2243" t="str">
            <v>AHORROS</v>
          </cell>
        </row>
        <row r="2244">
          <cell r="A2244">
            <v>8717937</v>
          </cell>
          <cell r="B2244" t="str">
            <v>GRANADOS FONTALVO RAFAEL AUGUSTO</v>
          </cell>
          <cell r="C2244" t="str">
            <v>Sabanas De San Angel (Mag)</v>
          </cell>
          <cell r="D2244">
            <v>51313387104</v>
          </cell>
          <cell r="E2244" t="str">
            <v>Santa Marta (Mag)</v>
          </cell>
          <cell r="F2244" t="str">
            <v>BANCOLOMBIA S.A.</v>
          </cell>
          <cell r="G2244" t="str">
            <v>AHORROS</v>
          </cell>
        </row>
        <row r="2245">
          <cell r="A2245">
            <v>8720150</v>
          </cell>
          <cell r="B2245" t="str">
            <v>IGLESIAS ACOSTA JAVIER JESUS</v>
          </cell>
          <cell r="C2245" t="str">
            <v>El Banco (Mag)</v>
          </cell>
          <cell r="D2245">
            <v>91672297601</v>
          </cell>
          <cell r="E2245" t="str">
            <v>Santa Marta (Mag)</v>
          </cell>
          <cell r="F2245" t="str">
            <v>BANCOLOMBIA S.A.</v>
          </cell>
          <cell r="G2245" t="str">
            <v>AHORROS</v>
          </cell>
        </row>
        <row r="2246">
          <cell r="A2246">
            <v>8724321</v>
          </cell>
          <cell r="B2246" t="str">
            <v>GALVAN MESA ARGE DAVID</v>
          </cell>
          <cell r="C2246" t="str">
            <v>Puebloviejo (Mag)</v>
          </cell>
          <cell r="D2246">
            <v>51630516483</v>
          </cell>
          <cell r="E2246" t="str">
            <v>Santa Marta (Mag)</v>
          </cell>
          <cell r="F2246" t="str">
            <v>BANCOLOMBIA S.A.</v>
          </cell>
          <cell r="G2246" t="str">
            <v>AHORROS</v>
          </cell>
        </row>
        <row r="2247">
          <cell r="A2247">
            <v>8725229</v>
          </cell>
          <cell r="B2247" t="str">
            <v>PAREJA NOVA MANUEL JOSE</v>
          </cell>
          <cell r="C2247" t="str">
            <v>Santa Bárbara De Pinto (Mag)</v>
          </cell>
          <cell r="D2247">
            <v>77946235108</v>
          </cell>
          <cell r="E2247" t="str">
            <v>Santa Marta (Mag)</v>
          </cell>
          <cell r="F2247" t="str">
            <v>BANCOLOMBIA S.A.</v>
          </cell>
          <cell r="G2247" t="str">
            <v>AHORROS</v>
          </cell>
        </row>
        <row r="2248">
          <cell r="A2248">
            <v>8726294</v>
          </cell>
          <cell r="B2248" t="str">
            <v>AMADOR FERNANDEZ ALFONSO ARMANDO</v>
          </cell>
          <cell r="C2248" t="str">
            <v>Nueva Granada (Mag)</v>
          </cell>
          <cell r="D2248">
            <v>51205842113</v>
          </cell>
          <cell r="E2248" t="str">
            <v>Santa Marta (Mag)</v>
          </cell>
          <cell r="F2248" t="str">
            <v>BANCOLOMBIA S.A.</v>
          </cell>
          <cell r="G2248" t="str">
            <v>AHORROS</v>
          </cell>
        </row>
        <row r="2249">
          <cell r="A2249">
            <v>8729233</v>
          </cell>
          <cell r="B2249" t="str">
            <v>NOVOA RONCALLO WILMAN</v>
          </cell>
          <cell r="C2249" t="str">
            <v>Plato (Mag)</v>
          </cell>
          <cell r="D2249">
            <v>51313215214</v>
          </cell>
          <cell r="E2249" t="str">
            <v>Santa Marta (Mag)</v>
          </cell>
          <cell r="F2249" t="str">
            <v>BANCOLOMBIA S.A.</v>
          </cell>
          <cell r="G2249" t="str">
            <v>AHORROS</v>
          </cell>
        </row>
        <row r="2250">
          <cell r="A2250">
            <v>8739450</v>
          </cell>
          <cell r="B2250" t="str">
            <v>SALCEDO DE LA HOZ GALDINO ANDRES</v>
          </cell>
          <cell r="C2250" t="str">
            <v>Ariguani (El Dificil) (Mag)</v>
          </cell>
          <cell r="D2250">
            <v>51376004198</v>
          </cell>
          <cell r="E2250" t="str">
            <v>Santa Marta (Mag)</v>
          </cell>
          <cell r="F2250" t="str">
            <v>BANCOLOMBIA S.A.</v>
          </cell>
          <cell r="G2250" t="str">
            <v>AHORROS</v>
          </cell>
        </row>
        <row r="2251">
          <cell r="A2251">
            <v>8740624</v>
          </cell>
          <cell r="B2251" t="str">
            <v>GUERRA BOLAÑO ENRIQUE DAVID</v>
          </cell>
          <cell r="C2251" t="str">
            <v>Ariguani (El Dificil) (Mag)</v>
          </cell>
          <cell r="D2251">
            <v>51646562060</v>
          </cell>
          <cell r="E2251" t="str">
            <v>Santa Marta (Mag)</v>
          </cell>
          <cell r="F2251" t="str">
            <v>BANCOLOMBIA S.A.</v>
          </cell>
          <cell r="G2251" t="str">
            <v>AHORROS</v>
          </cell>
        </row>
        <row r="2252">
          <cell r="A2252">
            <v>8757209</v>
          </cell>
          <cell r="B2252" t="str">
            <v>FRANCO BANDERA JOSE VIRGILIO</v>
          </cell>
          <cell r="C2252" t="str">
            <v>Puebloviejo (Mag)</v>
          </cell>
          <cell r="D2252">
            <v>48201769020</v>
          </cell>
          <cell r="E2252" t="str">
            <v>Santa Marta (Mag)</v>
          </cell>
          <cell r="F2252" t="str">
            <v>BANCOLOMBIA S.A.</v>
          </cell>
          <cell r="G2252" t="str">
            <v>AHORROS</v>
          </cell>
        </row>
        <row r="2253">
          <cell r="A2253">
            <v>8767848</v>
          </cell>
          <cell r="B2253" t="str">
            <v>CANTILLO CERVANTES LUIS ALBERTO</v>
          </cell>
          <cell r="C2253" t="str">
            <v>Zona Bananera (Mag)</v>
          </cell>
          <cell r="D2253">
            <v>48227884552</v>
          </cell>
          <cell r="E2253" t="str">
            <v>Santa Marta (Mag)</v>
          </cell>
          <cell r="F2253" t="str">
            <v>BANCOLOMBIA S.A.</v>
          </cell>
          <cell r="G2253" t="str">
            <v>AHORROS</v>
          </cell>
        </row>
        <row r="2254">
          <cell r="A2254">
            <v>8770922</v>
          </cell>
          <cell r="B2254" t="str">
            <v>TILANO MARRIAGA ARNALDO</v>
          </cell>
          <cell r="C2254" t="str">
            <v>Zona Bananera (Mag)</v>
          </cell>
          <cell r="D2254">
            <v>48224035325</v>
          </cell>
          <cell r="E2254" t="str">
            <v>Santa Marta (Mag)</v>
          </cell>
          <cell r="F2254" t="str">
            <v>BANCOLOMBIA S.A.</v>
          </cell>
          <cell r="G2254" t="str">
            <v>AHORROS</v>
          </cell>
        </row>
        <row r="2255">
          <cell r="A2255">
            <v>8771331</v>
          </cell>
          <cell r="B2255" t="str">
            <v>SIERRA DE AGUA URIEL ENRIQUE</v>
          </cell>
          <cell r="C2255" t="str">
            <v>San Sebastian De Buenavista (M</v>
          </cell>
          <cell r="D2255">
            <v>40437777721</v>
          </cell>
          <cell r="E2255" t="str">
            <v>Santa Marta (Mag)</v>
          </cell>
          <cell r="F2255" t="str">
            <v>BANCOLOMBIA S.A.</v>
          </cell>
          <cell r="G2255" t="str">
            <v>AHORROS</v>
          </cell>
        </row>
        <row r="2256">
          <cell r="A2256">
            <v>8771622</v>
          </cell>
          <cell r="B2256" t="str">
            <v>GUTIERREZ CANTILLO SANTANDER</v>
          </cell>
          <cell r="C2256" t="str">
            <v>Nueva Granada (Mag)</v>
          </cell>
          <cell r="D2256">
            <v>51257019581</v>
          </cell>
          <cell r="E2256" t="str">
            <v>Nueva Granada (Mag)</v>
          </cell>
          <cell r="F2256" t="str">
            <v>BANCOLOMBIA S.A.</v>
          </cell>
          <cell r="G2256" t="str">
            <v>AHORROS</v>
          </cell>
        </row>
        <row r="2257">
          <cell r="A2257">
            <v>8772811</v>
          </cell>
          <cell r="B2257" t="str">
            <v>OROZCO ULLOA ENUAR EVER</v>
          </cell>
          <cell r="C2257" t="str">
            <v>Chivolo (Mag)</v>
          </cell>
          <cell r="D2257">
            <v>51265460384</v>
          </cell>
          <cell r="E2257" t="str">
            <v>Plato (Mag)</v>
          </cell>
          <cell r="F2257" t="str">
            <v>BANCOLOMBIA S.A.</v>
          </cell>
          <cell r="G2257" t="str">
            <v>AHORROS</v>
          </cell>
        </row>
        <row r="2258">
          <cell r="A2258">
            <v>8775368</v>
          </cell>
          <cell r="B2258" t="str">
            <v>DE LEON SERRANO PABLO JOSE</v>
          </cell>
          <cell r="C2258" t="str">
            <v>Tenerife (Mag)</v>
          </cell>
          <cell r="D2258">
            <v>51211039071</v>
          </cell>
          <cell r="E2258" t="str">
            <v>Santa Marta (Mag)</v>
          </cell>
          <cell r="F2258" t="str">
            <v>BANCOLOMBIA S.A.</v>
          </cell>
          <cell r="G2258" t="str">
            <v>AHORROS</v>
          </cell>
        </row>
        <row r="2259">
          <cell r="A2259">
            <v>8778117</v>
          </cell>
          <cell r="B2259" t="str">
            <v>BERMUDEZ SIERRA ALBERTO RAFAEL</v>
          </cell>
          <cell r="C2259" t="str">
            <v>Chivolo (Mag)</v>
          </cell>
          <cell r="D2259">
            <v>51253578231</v>
          </cell>
          <cell r="E2259" t="str">
            <v>Santa Marta (Mag)</v>
          </cell>
          <cell r="F2259" t="str">
            <v>BANCOLOMBIA S.A.</v>
          </cell>
          <cell r="G2259" t="str">
            <v>AHORROS</v>
          </cell>
        </row>
        <row r="2260">
          <cell r="A2260">
            <v>8785609</v>
          </cell>
          <cell r="B2260" t="str">
            <v>JUVINAO DE LA HOZ BRAULIO DE JESUS</v>
          </cell>
          <cell r="C2260" t="str">
            <v>Tenerife (Mag)</v>
          </cell>
          <cell r="D2260">
            <v>51313198603</v>
          </cell>
          <cell r="E2260" t="str">
            <v>Santa Marta (Mag)</v>
          </cell>
          <cell r="F2260" t="str">
            <v>BANCOLOMBIA S.A.</v>
          </cell>
          <cell r="G2260" t="str">
            <v>AHORROS</v>
          </cell>
        </row>
        <row r="2261">
          <cell r="A2261">
            <v>8791835</v>
          </cell>
          <cell r="B2261" t="str">
            <v>JARABA SANCHEZ RUBEN DARIO</v>
          </cell>
          <cell r="C2261" t="str">
            <v>Chivolo (Mag)</v>
          </cell>
          <cell r="D2261">
            <v>51254770331</v>
          </cell>
          <cell r="E2261" t="str">
            <v>Santa Marta (Mag)</v>
          </cell>
          <cell r="F2261" t="str">
            <v>BANCOLOMBIA S.A.</v>
          </cell>
          <cell r="G2261" t="str">
            <v>AHORROS</v>
          </cell>
        </row>
        <row r="2262">
          <cell r="A2262">
            <v>8798066</v>
          </cell>
          <cell r="B2262" t="str">
            <v>GARCIA ANDRADE ALEX HERNANDO</v>
          </cell>
          <cell r="C2262" t="str">
            <v>Chivolo (Mag)</v>
          </cell>
          <cell r="D2262">
            <v>51210627221</v>
          </cell>
          <cell r="E2262" t="str">
            <v>Santa Marta (Mag)</v>
          </cell>
          <cell r="F2262" t="str">
            <v>BANCOLOMBIA S.A.</v>
          </cell>
          <cell r="G2262" t="str">
            <v>AHORROS</v>
          </cell>
        </row>
        <row r="2263">
          <cell r="A2263">
            <v>8799269</v>
          </cell>
          <cell r="B2263" t="str">
            <v>NAVARRO ARCHBOLD LEON MANUEL</v>
          </cell>
          <cell r="C2263" t="str">
            <v>Sitionuevo (Mag)</v>
          </cell>
          <cell r="D2263">
            <v>51628221344</v>
          </cell>
          <cell r="E2263" t="str">
            <v>Puebloviejo (Mag)</v>
          </cell>
          <cell r="F2263" t="str">
            <v>BANCOLOMBIA S.A.</v>
          </cell>
          <cell r="G2263" t="str">
            <v>AHORROS</v>
          </cell>
        </row>
        <row r="2264">
          <cell r="A2264">
            <v>9079471</v>
          </cell>
          <cell r="B2264" t="str">
            <v>OSPINO CAMPO MANUEL SALVADOR</v>
          </cell>
          <cell r="C2264" t="str">
            <v>Plato (Mag)</v>
          </cell>
          <cell r="D2264">
            <v>51214753034</v>
          </cell>
          <cell r="E2264" t="str">
            <v>Santa Marta (Mag)</v>
          </cell>
          <cell r="F2264" t="str">
            <v>BANCOLOMBIA S.A.</v>
          </cell>
          <cell r="G2264" t="str">
            <v>AHORROS</v>
          </cell>
        </row>
        <row r="2265">
          <cell r="A2265">
            <v>9131262</v>
          </cell>
          <cell r="B2265" t="str">
            <v>BERRIO PEÑAREDONDA HERNAN</v>
          </cell>
          <cell r="C2265" t="str">
            <v>Plato (Mag)</v>
          </cell>
          <cell r="D2265">
            <v>51313215494</v>
          </cell>
          <cell r="E2265" t="str">
            <v>Santa Marta (Mag)</v>
          </cell>
          <cell r="F2265" t="str">
            <v>BANCOLOMBIA S.A.</v>
          </cell>
          <cell r="G2265" t="str">
            <v>AHORROS</v>
          </cell>
        </row>
        <row r="2266">
          <cell r="A2266">
            <v>9173311</v>
          </cell>
          <cell r="B2266" t="str">
            <v>LAJUD RICO GERMAN RAFAEL</v>
          </cell>
          <cell r="C2266" t="str">
            <v>Ariguani (El Dificil) (Mag)</v>
          </cell>
          <cell r="D2266">
            <v>51305943227</v>
          </cell>
          <cell r="E2266" t="str">
            <v>Santa Marta (Mag)</v>
          </cell>
          <cell r="F2266" t="str">
            <v>BANCOLOMBIA S.A.</v>
          </cell>
          <cell r="G2266" t="str">
            <v>AHORROS</v>
          </cell>
        </row>
        <row r="2267">
          <cell r="A2267">
            <v>9176469</v>
          </cell>
          <cell r="B2267" t="str">
            <v>VASQUEZ VILLALBA CARLOS DANIEL</v>
          </cell>
          <cell r="C2267" t="str">
            <v>Plato (Mag)</v>
          </cell>
          <cell r="D2267">
            <v>51247260041</v>
          </cell>
          <cell r="E2267" t="str">
            <v>Santa Marta (Mag)</v>
          </cell>
          <cell r="F2267" t="str">
            <v>BANCOLOMBIA S.A.</v>
          </cell>
          <cell r="G2267" t="str">
            <v>AHORROS</v>
          </cell>
        </row>
        <row r="2268">
          <cell r="A2268">
            <v>9267599</v>
          </cell>
          <cell r="B2268" t="str">
            <v>AGUILAR GUTIERREZ MANUEL SALVADOR</v>
          </cell>
          <cell r="C2268" t="str">
            <v>Nueva Granada (Mag)</v>
          </cell>
          <cell r="D2268">
            <v>51309464498</v>
          </cell>
          <cell r="E2268" t="str">
            <v>Santa Marta (Mag)</v>
          </cell>
          <cell r="F2268" t="str">
            <v>BANCOLOMBIA S.A.</v>
          </cell>
          <cell r="G2268" t="str">
            <v>AHORROS</v>
          </cell>
        </row>
        <row r="2269">
          <cell r="A2269">
            <v>9268533</v>
          </cell>
          <cell r="B2269" t="str">
            <v>SAENZ NAVARRO YIMMYS ALBERTO</v>
          </cell>
          <cell r="C2269" t="str">
            <v>Piji#O Del Carmen (Mag)</v>
          </cell>
          <cell r="D2269">
            <v>74861596129</v>
          </cell>
          <cell r="E2269" t="str">
            <v>Mompos (Bol)</v>
          </cell>
          <cell r="F2269" t="str">
            <v>BANCOLOMBIA S.A.</v>
          </cell>
          <cell r="G2269" t="str">
            <v>AHORROS</v>
          </cell>
        </row>
        <row r="2270">
          <cell r="A2270">
            <v>9270796</v>
          </cell>
          <cell r="B2270" t="str">
            <v>CASTILLA DELGADO FABIAN ENRIQUE</v>
          </cell>
          <cell r="C2270" t="str">
            <v>Nueva Granada (Mag)</v>
          </cell>
          <cell r="D2270">
            <v>51219460302</v>
          </cell>
          <cell r="E2270" t="str">
            <v>Santa Marta (Mag)</v>
          </cell>
          <cell r="F2270" t="str">
            <v>BANCOLOMBIA S.A.</v>
          </cell>
          <cell r="G2270" t="str">
            <v>AHORROS</v>
          </cell>
        </row>
        <row r="2271">
          <cell r="A2271">
            <v>9270970</v>
          </cell>
          <cell r="B2271" t="str">
            <v>MACHUCA ARQUEZ BLADIMIR</v>
          </cell>
          <cell r="C2271" t="str">
            <v>Piji#O Del Carmen (Mag)</v>
          </cell>
          <cell r="D2271">
            <v>51663958864</v>
          </cell>
          <cell r="E2271" t="str">
            <v>Santa Marta (Mag)</v>
          </cell>
          <cell r="F2271" t="str">
            <v>BANCOLOMBIA S.A.</v>
          </cell>
          <cell r="G2271" t="str">
            <v>AHORROS</v>
          </cell>
        </row>
        <row r="2272">
          <cell r="A2272">
            <v>9272586</v>
          </cell>
          <cell r="B2272" t="str">
            <v>BELEÑO CUESTA ALVARO</v>
          </cell>
          <cell r="C2272" t="str">
            <v>San Sebastian De Buenavista (M</v>
          </cell>
          <cell r="D2272">
            <v>74818671532</v>
          </cell>
          <cell r="E2272" t="str">
            <v>Mompos (Bol)</v>
          </cell>
          <cell r="F2272" t="str">
            <v>BANCOLOMBIA S.A.</v>
          </cell>
          <cell r="G2272" t="str">
            <v>AHORROS</v>
          </cell>
        </row>
        <row r="2273">
          <cell r="A2273">
            <v>9272889</v>
          </cell>
          <cell r="B2273" t="str">
            <v>PATERNINA GOMEZ ELVIS MANUEL</v>
          </cell>
          <cell r="C2273" t="str">
            <v>Plato (Mag)</v>
          </cell>
          <cell r="D2273">
            <v>50614920090</v>
          </cell>
          <cell r="E2273" t="str">
            <v>Santa Marta (Mag)</v>
          </cell>
          <cell r="F2273" t="str">
            <v>BANCOLOMBIA S.A.</v>
          </cell>
          <cell r="G2273" t="str">
            <v>AHORROS</v>
          </cell>
        </row>
        <row r="2274">
          <cell r="A2274">
            <v>9274842</v>
          </cell>
          <cell r="B2274" t="str">
            <v>CERVANTES OSPINO ALBENIO</v>
          </cell>
          <cell r="C2274" t="str">
            <v>San Zenon (Mag)</v>
          </cell>
          <cell r="D2274">
            <v>51316044402</v>
          </cell>
          <cell r="E2274" t="str">
            <v>Santa Marta (Mag)</v>
          </cell>
          <cell r="F2274" t="str">
            <v>BANCOLOMBIA S.A.</v>
          </cell>
          <cell r="G2274" t="str">
            <v>AHORROS</v>
          </cell>
        </row>
        <row r="2275">
          <cell r="A2275">
            <v>9876106</v>
          </cell>
          <cell r="B2275" t="str">
            <v>GUTIERREZ DE LA HOZ GABRIEL DEMETRIO</v>
          </cell>
          <cell r="C2275" t="str">
            <v>Pedraza (Mag)</v>
          </cell>
          <cell r="D2275">
            <v>51259691790</v>
          </cell>
          <cell r="E2275" t="str">
            <v>Plato (Mag)</v>
          </cell>
          <cell r="F2275" t="str">
            <v>BANCOLOMBIA S.A.</v>
          </cell>
          <cell r="G2275" t="str">
            <v>AHORROS</v>
          </cell>
        </row>
        <row r="2276">
          <cell r="A2276">
            <v>9877758</v>
          </cell>
          <cell r="B2276" t="str">
            <v>GUETTE RICO ALVARO LUIS</v>
          </cell>
          <cell r="C2276" t="str">
            <v>Plato (Mag)</v>
          </cell>
          <cell r="D2276">
            <v>8083784718</v>
          </cell>
          <cell r="E2276" t="str">
            <v>Santa Marta (Mag)</v>
          </cell>
          <cell r="F2276" t="str">
            <v>BANCOLOMBIA S.A.</v>
          </cell>
          <cell r="G2276" t="str">
            <v>AHORROS</v>
          </cell>
        </row>
        <row r="2277">
          <cell r="A2277">
            <v>9878115</v>
          </cell>
          <cell r="B2277" t="str">
            <v>PEREZ TERNERA VICTOR ALFONSO</v>
          </cell>
          <cell r="C2277" t="str">
            <v>Pivijay (Mag)</v>
          </cell>
          <cell r="D2277">
            <v>51645056161</v>
          </cell>
          <cell r="E2277" t="str">
            <v>Santa Marta (Mag)</v>
          </cell>
          <cell r="F2277" t="str">
            <v>BANCOLOMBIA S.A.</v>
          </cell>
          <cell r="G2277" t="str">
            <v>AHORROS</v>
          </cell>
        </row>
        <row r="2278">
          <cell r="A2278">
            <v>9878188</v>
          </cell>
          <cell r="B2278" t="str">
            <v>MERIÑO PALACIO FELIX ENRIQUE</v>
          </cell>
          <cell r="C2278" t="str">
            <v>Chivolo (Mag)</v>
          </cell>
          <cell r="D2278">
            <v>51613066237</v>
          </cell>
          <cell r="E2278" t="str">
            <v>Santa Marta (Mag)</v>
          </cell>
          <cell r="F2278" t="str">
            <v>BANCOLOMBIA S.A.</v>
          </cell>
          <cell r="G2278" t="str">
            <v>AHORROS</v>
          </cell>
        </row>
        <row r="2279">
          <cell r="A2279">
            <v>10530289</v>
          </cell>
          <cell r="B2279" t="str">
            <v>MESA MONTOYA GONZALO RAMON</v>
          </cell>
          <cell r="C2279" t="str">
            <v>Algarrobo (Mag)</v>
          </cell>
          <cell r="D2279">
            <v>51361084091</v>
          </cell>
          <cell r="E2279" t="str">
            <v>Santa Marta (Mag)</v>
          </cell>
          <cell r="F2279" t="str">
            <v>BANCOLOMBIA S.A.</v>
          </cell>
          <cell r="G2279" t="str">
            <v>AHORROS</v>
          </cell>
        </row>
        <row r="2280">
          <cell r="A2280">
            <v>10784045</v>
          </cell>
          <cell r="B2280" t="str">
            <v>MIZGER PANTOJA MAURICIO JAVIER</v>
          </cell>
          <cell r="C2280" t="str">
            <v>Plato (Mag)</v>
          </cell>
          <cell r="D2280">
            <v>9369152308</v>
          </cell>
          <cell r="E2280" t="str">
            <v>Santa Marta (Mag)</v>
          </cell>
          <cell r="F2280" t="str">
            <v>BANCOLOMBIA S.A.</v>
          </cell>
          <cell r="G2280" t="str">
            <v>AHORROS</v>
          </cell>
        </row>
        <row r="2281">
          <cell r="A2281">
            <v>12400370</v>
          </cell>
          <cell r="B2281" t="str">
            <v>BAENA MUÑOZ CARLOS ANDRES</v>
          </cell>
          <cell r="C2281" t="str">
            <v>Nueva Granada (Mag)</v>
          </cell>
          <cell r="D2281">
            <v>95110705329</v>
          </cell>
          <cell r="E2281" t="str">
            <v>Santa Marta (Mag)</v>
          </cell>
          <cell r="F2281" t="str">
            <v>BANCOLOMBIA S.A.</v>
          </cell>
          <cell r="G2281" t="str">
            <v>AHORROS</v>
          </cell>
        </row>
        <row r="2282">
          <cell r="A2282">
            <v>12436445</v>
          </cell>
          <cell r="B2282" t="str">
            <v>MONSALVO GONZALEZ DEIBYS RAFAEL</v>
          </cell>
          <cell r="C2282" t="str">
            <v>Plato (Mag)</v>
          </cell>
          <cell r="D2282">
            <v>48259823628</v>
          </cell>
          <cell r="E2282" t="str">
            <v>Santa Marta (Mag)</v>
          </cell>
          <cell r="F2282" t="str">
            <v>BANCOLOMBIA S.A.</v>
          </cell>
          <cell r="G2282" t="str">
            <v>AHORROS</v>
          </cell>
        </row>
        <row r="2283">
          <cell r="A2283">
            <v>12445845</v>
          </cell>
          <cell r="B2283" t="str">
            <v>SUAREZ MORENO MIGUEL ANGEL</v>
          </cell>
          <cell r="C2283" t="str">
            <v>Zona Bananera (Mag)</v>
          </cell>
          <cell r="D2283">
            <v>51623976088</v>
          </cell>
          <cell r="E2283" t="str">
            <v>Santa Marta (Mag)</v>
          </cell>
          <cell r="F2283" t="str">
            <v>BANCOLOMBIA S.A.</v>
          </cell>
          <cell r="G2283" t="str">
            <v>AHORROS</v>
          </cell>
        </row>
        <row r="2284">
          <cell r="A2284">
            <v>12445901</v>
          </cell>
          <cell r="B2284" t="str">
            <v>CONRADO SILVA JOHAN FRANCISCO</v>
          </cell>
          <cell r="C2284" t="str">
            <v>Zona Bananera (Mag)</v>
          </cell>
          <cell r="D2284">
            <v>51618232461</v>
          </cell>
          <cell r="E2284" t="str">
            <v>Santa Marta (Mag)</v>
          </cell>
          <cell r="F2284" t="str">
            <v>BANCOLOMBIA S.A.</v>
          </cell>
          <cell r="G2284" t="str">
            <v>AHORROS</v>
          </cell>
        </row>
        <row r="2285">
          <cell r="A2285">
            <v>12445967</v>
          </cell>
          <cell r="B2285" t="str">
            <v>LOPEZ RAMIREZ ESTEBAN JOSE</v>
          </cell>
          <cell r="C2285" t="str">
            <v>Zona Bananera (Mag)</v>
          </cell>
          <cell r="D2285">
            <v>51627808902</v>
          </cell>
          <cell r="E2285" t="str">
            <v>Santa Marta (Mag)</v>
          </cell>
          <cell r="F2285" t="str">
            <v>BANCOLOMBIA S.A.</v>
          </cell>
          <cell r="G2285" t="str">
            <v>AHORROS</v>
          </cell>
        </row>
        <row r="2286">
          <cell r="A2286">
            <v>12446833</v>
          </cell>
          <cell r="B2286" t="str">
            <v>MORENO VILLARREAL ELKIN LISARDO</v>
          </cell>
          <cell r="C2286" t="str">
            <v>Zona Bananera (Mag)</v>
          </cell>
          <cell r="D2286">
            <v>51647280033</v>
          </cell>
          <cell r="E2286" t="str">
            <v>Santa Marta (Mag)</v>
          </cell>
          <cell r="F2286" t="str">
            <v>BANCOLOMBIA S.A.</v>
          </cell>
          <cell r="G2286" t="str">
            <v>AHORROS</v>
          </cell>
        </row>
        <row r="2287">
          <cell r="A2287">
            <v>12447063</v>
          </cell>
          <cell r="B2287" t="str">
            <v>RODRIGUEZ CONTRERAS YESID LEZANDER</v>
          </cell>
          <cell r="C2287" t="str">
            <v>Zona Bananera (Mag)</v>
          </cell>
          <cell r="D2287">
            <v>48272661408</v>
          </cell>
          <cell r="E2287" t="str">
            <v>Santa Marta (Mag)</v>
          </cell>
          <cell r="F2287" t="str">
            <v>BANCOLOMBIA S.A.</v>
          </cell>
          <cell r="G2287" t="str">
            <v>AHORROS</v>
          </cell>
        </row>
        <row r="2288">
          <cell r="A2288">
            <v>12447476</v>
          </cell>
          <cell r="B2288" t="str">
            <v>BARLETA POLO EBISMER DE JESUS</v>
          </cell>
          <cell r="C2288" t="str">
            <v>Zona Bananera (Mag)</v>
          </cell>
          <cell r="D2288">
            <v>78115862102</v>
          </cell>
          <cell r="E2288" t="str">
            <v>Santa Marta (Mag)</v>
          </cell>
          <cell r="F2288" t="str">
            <v>BANCOLOMBIA S.A.</v>
          </cell>
          <cell r="G2288" t="str">
            <v>AHORROS</v>
          </cell>
        </row>
        <row r="2289">
          <cell r="A2289">
            <v>12448118</v>
          </cell>
          <cell r="B2289" t="str">
            <v>HERRERA ESPINOSA JUAN RAMON</v>
          </cell>
          <cell r="C2289" t="str">
            <v>Zona Bananera (Mag)</v>
          </cell>
          <cell r="D2289">
            <v>48227726931</v>
          </cell>
          <cell r="E2289" t="str">
            <v>Santa Marta (Mag)</v>
          </cell>
          <cell r="F2289" t="str">
            <v>BANCOLOMBIA S.A.</v>
          </cell>
          <cell r="G2289" t="str">
            <v>AHORROS</v>
          </cell>
        </row>
        <row r="2290">
          <cell r="A2290">
            <v>12448487</v>
          </cell>
          <cell r="B2290" t="str">
            <v>GUTIERREZ PUELLO JAIME ANTONIO</v>
          </cell>
          <cell r="C2290" t="str">
            <v>Zona Bananera (Mag)</v>
          </cell>
          <cell r="D2290">
            <v>48246968481</v>
          </cell>
          <cell r="E2290" t="str">
            <v>Santa Marta (Mag)</v>
          </cell>
          <cell r="F2290" t="str">
            <v>BANCOLOMBIA S.A.</v>
          </cell>
          <cell r="G2290" t="str">
            <v>AHORROS</v>
          </cell>
        </row>
        <row r="2291">
          <cell r="A2291">
            <v>12448982</v>
          </cell>
          <cell r="B2291" t="str">
            <v>VIDES REALES WILLIAM JAVIER</v>
          </cell>
          <cell r="C2291" t="str">
            <v>Ariguani (El Dificil) (Mag)</v>
          </cell>
          <cell r="D2291">
            <v>51323572091</v>
          </cell>
          <cell r="E2291" t="str">
            <v>Ariguani (El Dificil) (Mag)</v>
          </cell>
          <cell r="F2291" t="str">
            <v>BANCOLOMBIA S.A.</v>
          </cell>
          <cell r="G2291" t="str">
            <v>AHORROS</v>
          </cell>
        </row>
        <row r="2292">
          <cell r="A2292">
            <v>12449362</v>
          </cell>
          <cell r="B2292" t="str">
            <v>CANTILLO VIDAL WILLINTON JOSE</v>
          </cell>
          <cell r="C2292" t="str">
            <v>Puebloviejo (Mag)</v>
          </cell>
          <cell r="D2292">
            <v>48245616077</v>
          </cell>
          <cell r="E2292" t="str">
            <v>Cienaga (Mag)</v>
          </cell>
          <cell r="F2292" t="str">
            <v>BANCOLOMBIA S.A.</v>
          </cell>
          <cell r="G2292" t="str">
            <v>AHORROS</v>
          </cell>
        </row>
        <row r="2293">
          <cell r="A2293">
            <v>12449563</v>
          </cell>
          <cell r="B2293" t="str">
            <v>GUTIERREZ SOCARRAS BREIMAR JOSE</v>
          </cell>
          <cell r="C2293" t="str">
            <v>Zona Bananera (Mag)</v>
          </cell>
          <cell r="D2293">
            <v>51663953722</v>
          </cell>
          <cell r="E2293" t="str">
            <v>Santa Marta (Mag)</v>
          </cell>
          <cell r="F2293" t="str">
            <v>BANCOLOMBIA S.A.</v>
          </cell>
          <cell r="G2293" t="str">
            <v>AHORROS</v>
          </cell>
        </row>
        <row r="2294">
          <cell r="A2294">
            <v>12449668</v>
          </cell>
          <cell r="B2294" t="str">
            <v>ORTEGA OSPINO JORGE ARMANDO</v>
          </cell>
          <cell r="C2294" t="str">
            <v>Puebloviejo (Mag)</v>
          </cell>
          <cell r="D2294">
            <v>48291463013</v>
          </cell>
          <cell r="E2294" t="str">
            <v>Santa Marta (Mag)</v>
          </cell>
          <cell r="F2294" t="str">
            <v>BANCOLOMBIA S.A.</v>
          </cell>
          <cell r="G2294" t="str">
            <v>AHORROS</v>
          </cell>
        </row>
        <row r="2295">
          <cell r="A2295">
            <v>12449909</v>
          </cell>
          <cell r="B2295" t="str">
            <v>LEONIDAS HONORIO ASPRILLA CASTAÑEDA</v>
          </cell>
          <cell r="C2295" t="str">
            <v>El Banco (Mag)</v>
          </cell>
          <cell r="D2295">
            <v>48247915888</v>
          </cell>
          <cell r="E2295" t="str">
            <v>Cienaga (Mag)</v>
          </cell>
          <cell r="F2295" t="str">
            <v>BANCOLOMBIA S.A.</v>
          </cell>
          <cell r="G2295" t="str">
            <v>AHORROS</v>
          </cell>
        </row>
        <row r="2296">
          <cell r="A2296">
            <v>12449970</v>
          </cell>
          <cell r="B2296" t="str">
            <v>EBRAT MANCILLA JORGE LUIS</v>
          </cell>
          <cell r="C2296" t="str">
            <v>Puebloviejo (Mag)</v>
          </cell>
          <cell r="D2296">
            <v>48286672976</v>
          </cell>
          <cell r="E2296" t="str">
            <v>Cienaga (Mag)</v>
          </cell>
          <cell r="F2296" t="str">
            <v>BANCOLOMBIA S.A.</v>
          </cell>
          <cell r="G2296" t="str">
            <v>AHORROS</v>
          </cell>
        </row>
        <row r="2297">
          <cell r="A2297">
            <v>12537552</v>
          </cell>
          <cell r="B2297" t="str">
            <v>ORTIZ NOGUERA HECTOR</v>
          </cell>
          <cell r="C2297" t="str">
            <v>Zona Bananera (Mag)</v>
          </cell>
          <cell r="D2297">
            <v>51672021239</v>
          </cell>
          <cell r="E2297" t="str">
            <v>Santa Marta (Mag)</v>
          </cell>
          <cell r="F2297" t="str">
            <v>BANCOLOMBIA S.A.</v>
          </cell>
          <cell r="G2297" t="str">
            <v>AHORROS</v>
          </cell>
        </row>
        <row r="2298">
          <cell r="A2298">
            <v>12537721</v>
          </cell>
          <cell r="B2298" t="str">
            <v>ALTAMAR CUELLO JORGE LUIS</v>
          </cell>
          <cell r="C2298" t="str">
            <v>Zona Bananera (Mag)</v>
          </cell>
          <cell r="D2298">
            <v>48224040698</v>
          </cell>
          <cell r="E2298" t="str">
            <v>Santa Marta (Mag)</v>
          </cell>
          <cell r="F2298" t="str">
            <v>BANCOLOMBIA S.A.</v>
          </cell>
          <cell r="G2298" t="str">
            <v>AHORROS</v>
          </cell>
        </row>
        <row r="2299">
          <cell r="A2299">
            <v>12537831</v>
          </cell>
          <cell r="B2299" t="str">
            <v>PEÑARANDA ARRIETA GERMAN DE JESUS</v>
          </cell>
          <cell r="C2299" t="str">
            <v>Ariguani (El Dificil) (Mag)</v>
          </cell>
          <cell r="D2299">
            <v>51376005391</v>
          </cell>
          <cell r="E2299" t="str">
            <v>Santa Marta (Mag)</v>
          </cell>
          <cell r="F2299" t="str">
            <v>BANCOLOMBIA S.A.</v>
          </cell>
          <cell r="G2299" t="str">
            <v>AHORROS</v>
          </cell>
        </row>
        <row r="2300">
          <cell r="A2300">
            <v>12539181</v>
          </cell>
          <cell r="B2300" t="str">
            <v>PERTUZ MUNIVE LUIS MANUEL</v>
          </cell>
          <cell r="C2300" t="str">
            <v>Puebloviejo (Mag)</v>
          </cell>
          <cell r="D2300">
            <v>8124687536</v>
          </cell>
          <cell r="E2300" t="str">
            <v>Santa Marta (Mag)</v>
          </cell>
          <cell r="F2300" t="str">
            <v>BANCOLOMBIA S.A.</v>
          </cell>
          <cell r="G2300" t="str">
            <v>AHORROS</v>
          </cell>
        </row>
        <row r="2301">
          <cell r="A2301">
            <v>12539564</v>
          </cell>
          <cell r="B2301" t="str">
            <v>AVENDAÑO CABARCA ROBERTO ANTONIO</v>
          </cell>
          <cell r="C2301" t="str">
            <v>Puebloviejo (Mag)</v>
          </cell>
          <cell r="D2301">
            <v>51627838461</v>
          </cell>
          <cell r="E2301" t="str">
            <v>Puebloviejo (Mag)</v>
          </cell>
          <cell r="F2301" t="str">
            <v>BANCOLOMBIA S.A.</v>
          </cell>
          <cell r="G2301" t="str">
            <v>AHORROS</v>
          </cell>
        </row>
        <row r="2302">
          <cell r="A2302">
            <v>12539581</v>
          </cell>
          <cell r="B2302" t="str">
            <v>PEREA OSPINO WILSON ALFONSO</v>
          </cell>
          <cell r="C2302" t="str">
            <v>Zona Bananera (Mag)</v>
          </cell>
          <cell r="D2302">
            <v>51627755388</v>
          </cell>
          <cell r="E2302" t="str">
            <v>Santa Marta (Mag)</v>
          </cell>
          <cell r="F2302" t="str">
            <v>BANCOLOMBIA S.A.</v>
          </cell>
          <cell r="G2302" t="str">
            <v>AHORROS</v>
          </cell>
        </row>
        <row r="2303">
          <cell r="A2303">
            <v>12540930</v>
          </cell>
          <cell r="B2303" t="str">
            <v>CRUZ FUENTES REMIGIO SEGUNDO</v>
          </cell>
          <cell r="C2303" t="str">
            <v>Ariguani (El Dificil) (Mag)</v>
          </cell>
          <cell r="D2303">
            <v>51328271196</v>
          </cell>
          <cell r="E2303" t="str">
            <v>Ariguani (El Dificil) (Mag)</v>
          </cell>
          <cell r="F2303" t="str">
            <v>BANCOLOMBIA S.A.</v>
          </cell>
          <cell r="G2303" t="str">
            <v>AHORROS</v>
          </cell>
        </row>
        <row r="2304">
          <cell r="A2304">
            <v>12542274</v>
          </cell>
          <cell r="B2304" t="str">
            <v>MEZA LOPEZ LUIS ALBERTO</v>
          </cell>
          <cell r="C2304" t="str">
            <v>Zona Bananera (Mag)</v>
          </cell>
          <cell r="D2304">
            <v>48225356702</v>
          </cell>
          <cell r="E2304" t="str">
            <v>Zona Bananera (Mag)</v>
          </cell>
          <cell r="F2304" t="str">
            <v>BANCOLOMBIA S.A.</v>
          </cell>
          <cell r="G2304" t="str">
            <v>AHORROS</v>
          </cell>
        </row>
        <row r="2305">
          <cell r="A2305">
            <v>12542312</v>
          </cell>
          <cell r="B2305" t="str">
            <v>MANJARRES MENDOZA ROGELIO ARTURO</v>
          </cell>
          <cell r="C2305" t="str">
            <v>Zona Bananera (Mag)</v>
          </cell>
          <cell r="D2305">
            <v>51623132491</v>
          </cell>
          <cell r="E2305" t="str">
            <v>Santa Marta (Mag)</v>
          </cell>
          <cell r="F2305" t="str">
            <v>BANCOLOMBIA S.A.</v>
          </cell>
          <cell r="G2305" t="str">
            <v>AHORROS</v>
          </cell>
        </row>
        <row r="2306">
          <cell r="A2306">
            <v>12542709</v>
          </cell>
          <cell r="B2306" t="str">
            <v>LOPEZ GRANADO JULIO CESAR</v>
          </cell>
          <cell r="C2306" t="str">
            <v>Zona Bananera (Mag)</v>
          </cell>
          <cell r="D2306">
            <v>51671982766</v>
          </cell>
          <cell r="E2306" t="str">
            <v>Santa Marta (Mag)</v>
          </cell>
          <cell r="F2306" t="str">
            <v>BANCOLOMBIA S.A.</v>
          </cell>
          <cell r="G2306" t="str">
            <v>AHORROS</v>
          </cell>
        </row>
        <row r="2307">
          <cell r="A2307">
            <v>12543301</v>
          </cell>
          <cell r="B2307" t="str">
            <v>LOZANO GARCIA JULIO ALBERTO</v>
          </cell>
          <cell r="C2307" t="str">
            <v>Aracataca (Mag)</v>
          </cell>
          <cell r="D2307">
            <v>51627809160</v>
          </cell>
          <cell r="E2307" t="str">
            <v>Santa Marta (Mag)</v>
          </cell>
          <cell r="F2307" t="str">
            <v>BANCOLOMBIA S.A.</v>
          </cell>
          <cell r="G2307" t="str">
            <v>AHORROS</v>
          </cell>
        </row>
        <row r="2308">
          <cell r="A2308">
            <v>12543617</v>
          </cell>
          <cell r="B2308" t="str">
            <v>FLOREZ BARRIOS GABRIEL</v>
          </cell>
          <cell r="C2308" t="str">
            <v>Puebloviejo (Mag)</v>
          </cell>
          <cell r="D2308">
            <v>48227787824</v>
          </cell>
          <cell r="E2308" t="str">
            <v>Santa Marta (Mag)</v>
          </cell>
          <cell r="F2308" t="str">
            <v>BANCOLOMBIA S.A.</v>
          </cell>
          <cell r="G2308" t="str">
            <v>AHORROS</v>
          </cell>
        </row>
        <row r="2309">
          <cell r="A2309">
            <v>12543969</v>
          </cell>
          <cell r="B2309" t="str">
            <v>FAJARDO DURAN BENJAMIN</v>
          </cell>
          <cell r="C2309" t="str">
            <v>Puebloviejo (Mag)</v>
          </cell>
          <cell r="D2309">
            <v>48227311358</v>
          </cell>
          <cell r="E2309" t="str">
            <v>Santa Marta (Mag)</v>
          </cell>
          <cell r="F2309" t="str">
            <v>BANCOLOMBIA S.A.</v>
          </cell>
          <cell r="G2309" t="str">
            <v>AHORROS</v>
          </cell>
        </row>
        <row r="2310">
          <cell r="A2310">
            <v>12544609</v>
          </cell>
          <cell r="B2310" t="str">
            <v>CAMPUZANO RHENALS ALFONSO DE JESUS</v>
          </cell>
          <cell r="C2310" t="str">
            <v>Zona Bananera (Mag)</v>
          </cell>
          <cell r="D2310">
            <v>51614988430</v>
          </cell>
          <cell r="E2310" t="str">
            <v>Santa Marta (Mag)</v>
          </cell>
          <cell r="F2310" t="str">
            <v>BANCOLOMBIA S.A.</v>
          </cell>
          <cell r="G2310" t="str">
            <v>AHORROS</v>
          </cell>
        </row>
        <row r="2311">
          <cell r="A2311">
            <v>12544955</v>
          </cell>
          <cell r="B2311" t="str">
            <v>OSPINO CUELLO ORLANDO RAFAEL</v>
          </cell>
          <cell r="C2311" t="str">
            <v>Tenerife (Mag)</v>
          </cell>
          <cell r="D2311">
            <v>51208245311</v>
          </cell>
          <cell r="E2311" t="str">
            <v>Santa Marta (Mag)</v>
          </cell>
          <cell r="F2311" t="str">
            <v>BANCOLOMBIA S.A.</v>
          </cell>
          <cell r="G2311" t="str">
            <v>AHORROS</v>
          </cell>
        </row>
        <row r="2312">
          <cell r="A2312">
            <v>12546736</v>
          </cell>
          <cell r="B2312" t="str">
            <v>DE LA HOZ RANGEL OSWALDO ENRIQUE</v>
          </cell>
          <cell r="C2312" t="str">
            <v>Puebloviejo (Mag)</v>
          </cell>
          <cell r="D2312">
            <v>48224735777</v>
          </cell>
          <cell r="E2312" t="str">
            <v>Santa Marta (Mag)</v>
          </cell>
          <cell r="F2312" t="str">
            <v>BANCOLOMBIA S.A.</v>
          </cell>
          <cell r="G2312" t="str">
            <v>AHORROS</v>
          </cell>
        </row>
        <row r="2313">
          <cell r="A2313">
            <v>12547174</v>
          </cell>
          <cell r="B2313" t="str">
            <v>SINING GARIZADO LUIS ALBERTO</v>
          </cell>
          <cell r="C2313" t="str">
            <v>Aracataca (Mag)</v>
          </cell>
          <cell r="D2313">
            <v>51611828164</v>
          </cell>
          <cell r="E2313" t="str">
            <v>Santa Marta (Mag)</v>
          </cell>
          <cell r="F2313" t="str">
            <v>BANCOLOMBIA S.A.</v>
          </cell>
          <cell r="G2313" t="str">
            <v>AHORROS</v>
          </cell>
        </row>
        <row r="2314">
          <cell r="A2314">
            <v>12548306</v>
          </cell>
          <cell r="B2314" t="str">
            <v>TORRENEGRA ESCORCIA LUIS ALBERTO</v>
          </cell>
          <cell r="C2314" t="str">
            <v>Zona Bananera (Mag)</v>
          </cell>
          <cell r="D2314">
            <v>51629219700</v>
          </cell>
          <cell r="E2314" t="str">
            <v>Zona Bananera (Mag)</v>
          </cell>
          <cell r="F2314" t="str">
            <v>BANCOLOMBIA S.A.</v>
          </cell>
          <cell r="G2314" t="str">
            <v>AHORROS</v>
          </cell>
        </row>
        <row r="2315">
          <cell r="A2315">
            <v>12548492</v>
          </cell>
          <cell r="B2315" t="str">
            <v>CASTRO CORTES JORGE LUIS</v>
          </cell>
          <cell r="C2315" t="str">
            <v>Puebloviejo (Mag)</v>
          </cell>
          <cell r="D2315">
            <v>48224028370</v>
          </cell>
          <cell r="E2315" t="str">
            <v>Santa Marta (Mag)</v>
          </cell>
          <cell r="F2315" t="str">
            <v>BANCOLOMBIA S.A.</v>
          </cell>
          <cell r="G2315" t="str">
            <v>AHORROS</v>
          </cell>
        </row>
        <row r="2316">
          <cell r="A2316">
            <v>12549062</v>
          </cell>
          <cell r="B2316" t="str">
            <v>BARRIOS DE LA OSSA JOSE ALBERTO</v>
          </cell>
          <cell r="C2316" t="str">
            <v>Santa Ana (Mag)</v>
          </cell>
          <cell r="D2316">
            <v>77961525210</v>
          </cell>
          <cell r="E2316" t="str">
            <v>Santa Marta (Mag)</v>
          </cell>
          <cell r="F2316" t="str">
            <v>BANCOLOMBIA S.A.</v>
          </cell>
          <cell r="G2316" t="str">
            <v>AHORROS</v>
          </cell>
        </row>
        <row r="2317">
          <cell r="A2317">
            <v>12549603</v>
          </cell>
          <cell r="B2317" t="str">
            <v>REY BONETT RUBEN DARIO</v>
          </cell>
          <cell r="C2317" t="str">
            <v>Sabanas De San Angel (Mag)</v>
          </cell>
          <cell r="D2317">
            <v>51306028255</v>
          </cell>
          <cell r="E2317" t="str">
            <v>Santa Marta (Mag)</v>
          </cell>
          <cell r="F2317" t="str">
            <v>BANCOLOMBIA S.A.</v>
          </cell>
          <cell r="G2317" t="str">
            <v>AHORROS</v>
          </cell>
        </row>
        <row r="2318">
          <cell r="A2318">
            <v>12550288</v>
          </cell>
          <cell r="B2318" t="str">
            <v>YUBRAM YANCE NASSER SEGUNDO</v>
          </cell>
          <cell r="C2318" t="str">
            <v>Aracataca (Mag)</v>
          </cell>
          <cell r="D2318">
            <v>51644148894</v>
          </cell>
          <cell r="E2318" t="str">
            <v>Santa Marta (Mag)</v>
          </cell>
          <cell r="F2318" t="str">
            <v>BANCOLOMBIA S.A.</v>
          </cell>
          <cell r="G2318" t="str">
            <v>AHORROS</v>
          </cell>
        </row>
        <row r="2319">
          <cell r="A2319">
            <v>12550623</v>
          </cell>
          <cell r="B2319" t="str">
            <v>MENDINUETA ROCA ALBERTO MANUEL</v>
          </cell>
          <cell r="C2319" t="str">
            <v>Zona Bananera (Mag)</v>
          </cell>
          <cell r="D2319">
            <v>48224046459</v>
          </cell>
          <cell r="E2319" t="str">
            <v>Santa Marta (Mag)</v>
          </cell>
          <cell r="F2319" t="str">
            <v>BANCOLOMBIA S.A.</v>
          </cell>
          <cell r="G2319" t="str">
            <v>AHORROS</v>
          </cell>
        </row>
        <row r="2320">
          <cell r="A2320">
            <v>12551182</v>
          </cell>
          <cell r="B2320" t="str">
            <v>OSPINO PEÑA OTONIEL ENRIQUE</v>
          </cell>
          <cell r="C2320" t="str">
            <v>Ariguani (El Dificil) (Mag)</v>
          </cell>
          <cell r="D2320">
            <v>51311413132</v>
          </cell>
          <cell r="E2320" t="str">
            <v>Santa Marta (Mag)</v>
          </cell>
          <cell r="F2320" t="str">
            <v>BANCOLOMBIA S.A.</v>
          </cell>
          <cell r="G2320" t="str">
            <v>AHORROS</v>
          </cell>
        </row>
        <row r="2321">
          <cell r="A2321">
            <v>12552956</v>
          </cell>
          <cell r="B2321" t="str">
            <v>OTERO MARTINEZ GUILLERMO DE JESUS</v>
          </cell>
          <cell r="C2321" t="str">
            <v>El Reten (Mag)</v>
          </cell>
          <cell r="D2321">
            <v>48264311317</v>
          </cell>
          <cell r="E2321" t="str">
            <v>Santa Marta (Mag)</v>
          </cell>
          <cell r="F2321" t="str">
            <v>BANCOLOMBIA S.A.</v>
          </cell>
          <cell r="G2321" t="str">
            <v>AHORROS</v>
          </cell>
        </row>
        <row r="2322">
          <cell r="A2322">
            <v>12553033</v>
          </cell>
          <cell r="B2322" t="str">
            <v>QUINTERO PEÑALOZA HORGAN</v>
          </cell>
          <cell r="C2322" t="str">
            <v>Zona Bananera (Mag)</v>
          </cell>
          <cell r="D2322">
            <v>51628093699</v>
          </cell>
          <cell r="E2322" t="str">
            <v>Santa Marta (Mag)</v>
          </cell>
          <cell r="F2322" t="str">
            <v>BANCOLOMBIA S.A.</v>
          </cell>
          <cell r="G2322" t="str">
            <v>AHORROS</v>
          </cell>
        </row>
        <row r="2323">
          <cell r="A2323">
            <v>12553199</v>
          </cell>
          <cell r="B2323" t="str">
            <v>MONTENEGRO PADILLA JAIME ANTONIO</v>
          </cell>
          <cell r="C2323" t="str">
            <v>Zona Bananera (Mag)</v>
          </cell>
          <cell r="D2323">
            <v>51646453678</v>
          </cell>
          <cell r="E2323" t="str">
            <v>Santa Marta (Mag)</v>
          </cell>
          <cell r="F2323" t="str">
            <v>BANCOLOMBIA S.A.</v>
          </cell>
          <cell r="G2323" t="str">
            <v>AHORROS</v>
          </cell>
        </row>
        <row r="2324">
          <cell r="A2324">
            <v>12553767</v>
          </cell>
          <cell r="B2324" t="str">
            <v>DE LA CRUZ AROCA RAFAEL</v>
          </cell>
          <cell r="C2324" t="str">
            <v>Sabanas De San Angel (Mag)</v>
          </cell>
          <cell r="D2324">
            <v>51313387392</v>
          </cell>
          <cell r="E2324" t="str">
            <v>Santa Marta (Mag)</v>
          </cell>
          <cell r="F2324" t="str">
            <v>BANCOLOMBIA S.A.</v>
          </cell>
          <cell r="G2324" t="str">
            <v>AHORROS</v>
          </cell>
        </row>
        <row r="2325">
          <cell r="A2325">
            <v>12554565</v>
          </cell>
          <cell r="B2325" t="str">
            <v>CALDERON LOPEZ JOSE RAFAEL</v>
          </cell>
          <cell r="C2325" t="str">
            <v>Zona Bananera (Mag)</v>
          </cell>
          <cell r="D2325">
            <v>48225241131</v>
          </cell>
          <cell r="E2325" t="str">
            <v>Santa Marta (Mag)</v>
          </cell>
          <cell r="F2325" t="str">
            <v>BANCOLOMBIA S.A.</v>
          </cell>
          <cell r="G2325" t="str">
            <v>AHORROS</v>
          </cell>
        </row>
        <row r="2326">
          <cell r="A2326">
            <v>12554576</v>
          </cell>
          <cell r="B2326" t="str">
            <v>ORDOÑEZ PEREZ EFRAIN</v>
          </cell>
          <cell r="C2326" t="str">
            <v>Tenerife (Mag)</v>
          </cell>
          <cell r="D2326">
            <v>51211037478</v>
          </cell>
          <cell r="E2326" t="str">
            <v>Santa Marta (Mag)</v>
          </cell>
          <cell r="F2326" t="str">
            <v>BANCOLOMBIA S.A.</v>
          </cell>
          <cell r="G2326" t="str">
            <v>AHORROS</v>
          </cell>
        </row>
        <row r="2327">
          <cell r="A2327">
            <v>12555117</v>
          </cell>
          <cell r="B2327" t="str">
            <v>RAMIREZ CASTILLO ERNESTO MANUEL</v>
          </cell>
          <cell r="C2327" t="str">
            <v>Plato (Mag)</v>
          </cell>
          <cell r="D2327">
            <v>51215495489</v>
          </cell>
          <cell r="E2327" t="str">
            <v>Santa Marta (Mag)</v>
          </cell>
          <cell r="F2327" t="str">
            <v>BANCOLOMBIA S.A.</v>
          </cell>
          <cell r="G2327" t="str">
            <v>AHORROS</v>
          </cell>
        </row>
        <row r="2328">
          <cell r="A2328">
            <v>12556355</v>
          </cell>
          <cell r="B2328" t="str">
            <v>GRANADOS GOMEZ OSIRIS ENRIQUE</v>
          </cell>
          <cell r="C2328" t="str">
            <v>Zona Bananera (Mag)</v>
          </cell>
          <cell r="D2328">
            <v>51627816727</v>
          </cell>
          <cell r="E2328" t="str">
            <v>Santa Marta (Mag)</v>
          </cell>
          <cell r="F2328" t="str">
            <v>BANCOLOMBIA S.A.</v>
          </cell>
          <cell r="G2328" t="str">
            <v>AHORROS</v>
          </cell>
        </row>
        <row r="2329">
          <cell r="A2329">
            <v>12557484</v>
          </cell>
          <cell r="B2329" t="str">
            <v>MENDOZA NUÑEZ CARLOS MANUEL</v>
          </cell>
          <cell r="C2329" t="str">
            <v>Zona Bananera (Mag)</v>
          </cell>
          <cell r="D2329">
            <v>51612471987</v>
          </cell>
          <cell r="E2329" t="str">
            <v>Santa Marta (Mag)</v>
          </cell>
          <cell r="F2329" t="str">
            <v>BANCOLOMBIA S.A.</v>
          </cell>
          <cell r="G2329" t="str">
            <v>AHORROS</v>
          </cell>
        </row>
        <row r="2330">
          <cell r="A2330">
            <v>12559957</v>
          </cell>
          <cell r="B2330" t="str">
            <v>CORREA MONTERO IVAN JESUS</v>
          </cell>
          <cell r="C2330" t="str">
            <v>Nueva Granada (Mag)</v>
          </cell>
          <cell r="D2330">
            <v>51661032158</v>
          </cell>
          <cell r="E2330" t="str">
            <v>Santa Marta (Mag)</v>
          </cell>
          <cell r="F2330" t="str">
            <v>BANCOLOMBIA S.A.</v>
          </cell>
          <cell r="G2330" t="str">
            <v>AHORROS</v>
          </cell>
        </row>
        <row r="2331">
          <cell r="A2331">
            <v>12560870</v>
          </cell>
          <cell r="B2331" t="str">
            <v>MONTENEGRO LUNA ENRIQUE</v>
          </cell>
          <cell r="C2331" t="str">
            <v>Zona Bananera (Mag)</v>
          </cell>
          <cell r="D2331">
            <v>91643905316</v>
          </cell>
          <cell r="E2331" t="str">
            <v>Santa Marta (Mag)</v>
          </cell>
          <cell r="F2331" t="str">
            <v>BANCOLOMBIA S.A.</v>
          </cell>
          <cell r="G2331" t="str">
            <v>AHORROS</v>
          </cell>
        </row>
        <row r="2332">
          <cell r="A2332">
            <v>12561538</v>
          </cell>
          <cell r="B2332" t="str">
            <v>MENDOZA BUSTOS HENRY</v>
          </cell>
          <cell r="C2332" t="str">
            <v>El Reten (Mag)</v>
          </cell>
          <cell r="D2332">
            <v>51627794979</v>
          </cell>
          <cell r="E2332" t="str">
            <v>Zona Bananera (Mag)</v>
          </cell>
          <cell r="F2332" t="str">
            <v>BANCOLOMBIA S.A.</v>
          </cell>
          <cell r="G2332" t="str">
            <v>AHORROS</v>
          </cell>
        </row>
        <row r="2333">
          <cell r="A2333">
            <v>12561939</v>
          </cell>
          <cell r="B2333" t="str">
            <v>HERNANDEZ RAMIREZ EUDIS ENRIQUE</v>
          </cell>
          <cell r="C2333" t="str">
            <v>Zona Bananera (Mag)</v>
          </cell>
          <cell r="D2333">
            <v>48225357032</v>
          </cell>
          <cell r="E2333" t="str">
            <v>Zona Bananera (Mag)</v>
          </cell>
          <cell r="F2333" t="str">
            <v>BANCOLOMBIA S.A.</v>
          </cell>
          <cell r="G2333" t="str">
            <v>AHORROS</v>
          </cell>
        </row>
        <row r="2334">
          <cell r="A2334">
            <v>12562251</v>
          </cell>
          <cell r="B2334" t="str">
            <v>CANTILLO SALAS JAIME RAFAEL</v>
          </cell>
          <cell r="C2334" t="str">
            <v>Zona Bananera (Mag)</v>
          </cell>
          <cell r="D2334">
            <v>51627812012</v>
          </cell>
          <cell r="E2334" t="str">
            <v>Santa Marta (Mag)</v>
          </cell>
          <cell r="F2334" t="str">
            <v>BANCOLOMBIA S.A.</v>
          </cell>
          <cell r="G2334" t="str">
            <v>AHORROS</v>
          </cell>
        </row>
        <row r="2335">
          <cell r="A2335">
            <v>12562933</v>
          </cell>
          <cell r="B2335" t="str">
            <v>ORTEGA VENERA EDGAR ENRIQUE</v>
          </cell>
          <cell r="C2335" t="str">
            <v>Pivijay (Mag)</v>
          </cell>
          <cell r="D2335">
            <v>51685443574</v>
          </cell>
          <cell r="E2335" t="str">
            <v>Santa Marta (Mag)</v>
          </cell>
          <cell r="F2335" t="str">
            <v>BANCOLOMBIA S.A.</v>
          </cell>
          <cell r="G2335" t="str">
            <v>AHORROS</v>
          </cell>
        </row>
        <row r="2336">
          <cell r="A2336">
            <v>12562979</v>
          </cell>
          <cell r="B2336" t="str">
            <v>JIMENEZ ZURITA AMET JOSE</v>
          </cell>
          <cell r="C2336" t="str">
            <v>Santa Marta (Mag)</v>
          </cell>
          <cell r="D2336">
            <v>51611828580</v>
          </cell>
          <cell r="E2336" t="str">
            <v>Santa Marta (Mag)</v>
          </cell>
          <cell r="F2336" t="str">
            <v>BANCOLOMBIA S.A.</v>
          </cell>
          <cell r="G2336" t="str">
            <v>AHORROS</v>
          </cell>
        </row>
        <row r="2337">
          <cell r="A2337">
            <v>12563129</v>
          </cell>
          <cell r="B2337" t="str">
            <v>RICAURTE GARCIA MANFREDIS GUZMAN</v>
          </cell>
          <cell r="C2337" t="str">
            <v>Ariguani (El Dificil) (Mag)</v>
          </cell>
          <cell r="D2337">
            <v>51311576236</v>
          </cell>
          <cell r="E2337" t="str">
            <v>Santa Marta (Mag)</v>
          </cell>
          <cell r="F2337" t="str">
            <v>BANCOLOMBIA S.A.</v>
          </cell>
          <cell r="G2337" t="str">
            <v>AHORROS</v>
          </cell>
        </row>
        <row r="2338">
          <cell r="A2338">
            <v>12563136</v>
          </cell>
          <cell r="B2338" t="str">
            <v>MONTES JUNCO DIMAS AGUSTIN</v>
          </cell>
          <cell r="C2338" t="str">
            <v>Zona Bananera (Mag)</v>
          </cell>
          <cell r="D2338">
            <v>48227901066</v>
          </cell>
          <cell r="E2338" t="str">
            <v>Santa Marta (Mag)</v>
          </cell>
          <cell r="F2338" t="str">
            <v>BANCOLOMBIA S.A.</v>
          </cell>
          <cell r="G2338" t="str">
            <v>AHORROS</v>
          </cell>
        </row>
        <row r="2339">
          <cell r="A2339">
            <v>12563357</v>
          </cell>
          <cell r="B2339" t="str">
            <v>MARIN PEREA MANUEL DE JESUS</v>
          </cell>
          <cell r="C2339" t="str">
            <v>Santa Marta (Mag)</v>
          </cell>
          <cell r="D2339">
            <v>51611828971</v>
          </cell>
          <cell r="E2339" t="str">
            <v>Santa Marta (Mag)</v>
          </cell>
          <cell r="F2339" t="str">
            <v>BANCOLOMBIA S.A.</v>
          </cell>
          <cell r="G2339" t="str">
            <v>AHORROS</v>
          </cell>
        </row>
        <row r="2340">
          <cell r="A2340">
            <v>12563753</v>
          </cell>
          <cell r="B2340" t="str">
            <v>GOMEZ NOGUERA ALEJANDRO IGNACIO</v>
          </cell>
          <cell r="C2340" t="str">
            <v>Zona Bananera (Mag)</v>
          </cell>
          <cell r="D2340">
            <v>51308840470</v>
          </cell>
          <cell r="E2340" t="str">
            <v>Santa Marta (Mag)</v>
          </cell>
          <cell r="F2340" t="str">
            <v>BANCOLOMBIA S.A.</v>
          </cell>
          <cell r="G2340" t="str">
            <v>AHORROS</v>
          </cell>
        </row>
        <row r="2341">
          <cell r="A2341">
            <v>12563813</v>
          </cell>
          <cell r="B2341" t="str">
            <v>MEJIA MUÑOZ NELSON</v>
          </cell>
          <cell r="C2341" t="str">
            <v>Zona Bananera (Mag)</v>
          </cell>
          <cell r="D2341">
            <v>51623345568</v>
          </cell>
          <cell r="E2341" t="str">
            <v>Santa Marta (Mag)</v>
          </cell>
          <cell r="F2341" t="str">
            <v>BANCOLOMBIA S.A.</v>
          </cell>
          <cell r="G2341" t="str">
            <v>AHORROS</v>
          </cell>
        </row>
        <row r="2342">
          <cell r="A2342">
            <v>12563866</v>
          </cell>
          <cell r="B2342" t="str">
            <v>MENDOZA RONDON GERARDO RAFAEL</v>
          </cell>
          <cell r="C2342" t="str">
            <v>Algarrobo (Mag)</v>
          </cell>
          <cell r="D2342">
            <v>51746063613</v>
          </cell>
          <cell r="E2342" t="str">
            <v>Santa Marta (Mag)</v>
          </cell>
          <cell r="F2342" t="str">
            <v>BANCOLOMBIA S.A.</v>
          </cell>
          <cell r="G2342" t="str">
            <v>AHORROS</v>
          </cell>
        </row>
        <row r="2343">
          <cell r="A2343">
            <v>12563880</v>
          </cell>
          <cell r="B2343" t="str">
            <v>CUADRADO ARIZA LUIS NAPOLEON</v>
          </cell>
          <cell r="C2343" t="str">
            <v>Zona Bananera (Mag)</v>
          </cell>
          <cell r="D2343">
            <v>51625346448</v>
          </cell>
          <cell r="E2343" t="str">
            <v>Zona Bananera (Mag)</v>
          </cell>
          <cell r="F2343" t="str">
            <v>BANCOLOMBIA S.A.</v>
          </cell>
          <cell r="G2343" t="str">
            <v>AHORROS</v>
          </cell>
        </row>
        <row r="2344">
          <cell r="A2344">
            <v>12564262</v>
          </cell>
          <cell r="B2344" t="str">
            <v>PEÑA NUÑEZ EDUARDO ENRIQUE</v>
          </cell>
          <cell r="C2344" t="str">
            <v>Zona Bananera (Mag)</v>
          </cell>
          <cell r="D2344">
            <v>51626148739</v>
          </cell>
          <cell r="E2344" t="str">
            <v>Zona Bananera (Mag)</v>
          </cell>
          <cell r="F2344" t="str">
            <v>BANCOLOMBIA S.A.</v>
          </cell>
          <cell r="G2344" t="str">
            <v>AHORROS</v>
          </cell>
        </row>
        <row r="2345">
          <cell r="A2345">
            <v>12564667</v>
          </cell>
          <cell r="B2345" t="str">
            <v>HERNANDEZ NUÑEZ DARIO ENRIQUE</v>
          </cell>
          <cell r="C2345" t="str">
            <v>Zona Bananera (Mag)</v>
          </cell>
          <cell r="D2345">
            <v>51627818550</v>
          </cell>
          <cell r="E2345" t="str">
            <v>Santa Marta (Mag)</v>
          </cell>
          <cell r="F2345" t="str">
            <v>BANCOLOMBIA S.A.</v>
          </cell>
          <cell r="G2345" t="str">
            <v>AHORROS</v>
          </cell>
        </row>
        <row r="2346">
          <cell r="A2346">
            <v>12564761</v>
          </cell>
          <cell r="B2346" t="str">
            <v>OSPINO ORDOÑEZ HUGO ALBERTO</v>
          </cell>
          <cell r="C2346" t="str">
            <v>Tenerife (Mag)</v>
          </cell>
          <cell r="D2346">
            <v>51211037672</v>
          </cell>
          <cell r="E2346" t="str">
            <v>Santa Marta (Mag)</v>
          </cell>
          <cell r="F2346" t="str">
            <v>BANCOLOMBIA S.A.</v>
          </cell>
          <cell r="G2346" t="str">
            <v>AHORROS</v>
          </cell>
        </row>
        <row r="2347">
          <cell r="A2347">
            <v>12582814</v>
          </cell>
          <cell r="B2347" t="str">
            <v>RAMOS BARRAZA HUGO</v>
          </cell>
          <cell r="C2347" t="str">
            <v>El Banco (Mag)</v>
          </cell>
          <cell r="D2347">
            <v>95138063161</v>
          </cell>
          <cell r="E2347" t="str">
            <v>Santa Marta (Mag)</v>
          </cell>
          <cell r="F2347" t="str">
            <v>BANCOLOMBIA S.A.</v>
          </cell>
          <cell r="G2347" t="str">
            <v>AHORROS</v>
          </cell>
        </row>
        <row r="2348">
          <cell r="A2348">
            <v>12587199</v>
          </cell>
          <cell r="B2348" t="str">
            <v>ANDRADE OSPINO JUAN JOSE</v>
          </cell>
          <cell r="C2348" t="str">
            <v>Plato (Mag)</v>
          </cell>
          <cell r="D2348">
            <v>51211037818</v>
          </cell>
          <cell r="E2348" t="str">
            <v>Santa Marta (Mag)</v>
          </cell>
          <cell r="F2348" t="str">
            <v>BANCOLOMBIA S.A.</v>
          </cell>
          <cell r="G2348" t="str">
            <v>AHORROS</v>
          </cell>
        </row>
        <row r="2349">
          <cell r="A2349">
            <v>12587993</v>
          </cell>
          <cell r="B2349" t="str">
            <v>JARABA HERNANDEZ ALBERTO RAFAEL</v>
          </cell>
          <cell r="C2349" t="str">
            <v>Plato (Mag)</v>
          </cell>
          <cell r="D2349">
            <v>51257015297</v>
          </cell>
          <cell r="E2349" t="str">
            <v>Santa Marta (Mag)</v>
          </cell>
          <cell r="F2349" t="str">
            <v>BANCOLOMBIA S.A.</v>
          </cell>
          <cell r="G2349" t="str">
            <v>AHORROS</v>
          </cell>
        </row>
        <row r="2350">
          <cell r="A2350">
            <v>12588323</v>
          </cell>
          <cell r="B2350" t="str">
            <v>MONTERROSA MENDOZA MANUEL ANTONIO</v>
          </cell>
          <cell r="C2350" t="str">
            <v>Plato (Mag)</v>
          </cell>
          <cell r="D2350">
            <v>51211037991</v>
          </cell>
          <cell r="E2350" t="str">
            <v>Santa Marta (Mag)</v>
          </cell>
          <cell r="F2350" t="str">
            <v>BANCOLOMBIA S.A.</v>
          </cell>
          <cell r="G2350" t="str">
            <v>AHORROS</v>
          </cell>
        </row>
        <row r="2351">
          <cell r="A2351">
            <v>12588623</v>
          </cell>
          <cell r="B2351" t="str">
            <v>SIERRA GONZALEZ JAIRO ELIECER</v>
          </cell>
          <cell r="C2351" t="str">
            <v>Plato (Mag)</v>
          </cell>
          <cell r="D2351">
            <v>51313216121</v>
          </cell>
          <cell r="E2351" t="str">
            <v>Santa Marta (Mag)</v>
          </cell>
          <cell r="F2351" t="str">
            <v>BANCOLOMBIA S.A.</v>
          </cell>
          <cell r="G2351" t="str">
            <v>AHORROS</v>
          </cell>
        </row>
        <row r="2352">
          <cell r="A2352">
            <v>12588774</v>
          </cell>
          <cell r="B2352" t="str">
            <v>POMARICO CASTRO JOSE ANTONIO</v>
          </cell>
          <cell r="C2352" t="str">
            <v>Plato (Mag)</v>
          </cell>
          <cell r="D2352">
            <v>51211040029</v>
          </cell>
          <cell r="E2352" t="str">
            <v>Santa Marta (Mag)</v>
          </cell>
          <cell r="F2352" t="str">
            <v>BANCOLOMBIA S.A.</v>
          </cell>
          <cell r="G2352" t="str">
            <v>AHORROS</v>
          </cell>
        </row>
        <row r="2353">
          <cell r="A2353">
            <v>12588862</v>
          </cell>
          <cell r="B2353" t="str">
            <v>VILLEGAS MERIÑO HERMES DARIO</v>
          </cell>
          <cell r="C2353" t="str">
            <v>Plato (Mag)</v>
          </cell>
          <cell r="D2353">
            <v>51257016212</v>
          </cell>
          <cell r="E2353" t="str">
            <v>Santa Marta (Mag)</v>
          </cell>
          <cell r="F2353" t="str">
            <v>BANCOLOMBIA S.A.</v>
          </cell>
          <cell r="G2353" t="str">
            <v>AHORROS</v>
          </cell>
        </row>
        <row r="2354">
          <cell r="A2354">
            <v>12588898</v>
          </cell>
          <cell r="B2354" t="str">
            <v>CASTRO OSPINO JORGE RAFAEL</v>
          </cell>
          <cell r="C2354" t="str">
            <v>Tenerife (Mag)</v>
          </cell>
          <cell r="D2354">
            <v>51212554930</v>
          </cell>
          <cell r="E2354" t="str">
            <v>Santa Marta (Mag)</v>
          </cell>
          <cell r="F2354" t="str">
            <v>BANCOLOMBIA S.A.</v>
          </cell>
          <cell r="G2354" t="str">
            <v>AHORROS</v>
          </cell>
        </row>
        <row r="2355">
          <cell r="A2355">
            <v>12589010</v>
          </cell>
          <cell r="B2355" t="str">
            <v>VILLAMIZAR VILLAMIZAR JOSE MARIA</v>
          </cell>
          <cell r="C2355" t="str">
            <v>Tenerife (Mag)</v>
          </cell>
          <cell r="D2355">
            <v>51257011437</v>
          </cell>
          <cell r="E2355" t="str">
            <v>Santa Marta (Mag)</v>
          </cell>
          <cell r="F2355" t="str">
            <v>BANCOLOMBIA S.A.</v>
          </cell>
          <cell r="G2355" t="str">
            <v>AHORROS</v>
          </cell>
        </row>
        <row r="2356">
          <cell r="A2356">
            <v>12589129</v>
          </cell>
          <cell r="B2356" t="str">
            <v>GONZALEZ BALLESTAS CARLOS ALBERTO</v>
          </cell>
          <cell r="C2356" t="str">
            <v>Plato (Mag)</v>
          </cell>
          <cell r="D2356">
            <v>51211038202</v>
          </cell>
          <cell r="E2356" t="str">
            <v>Santa Marta (Mag)</v>
          </cell>
          <cell r="F2356" t="str">
            <v>BANCOLOMBIA S.A.</v>
          </cell>
          <cell r="G2356" t="str">
            <v>AHORROS</v>
          </cell>
        </row>
        <row r="2357">
          <cell r="A2357">
            <v>12589504</v>
          </cell>
          <cell r="B2357" t="str">
            <v>VILLA VASQUEZ ARMANDO</v>
          </cell>
          <cell r="C2357" t="str">
            <v>Plato (Mag)</v>
          </cell>
          <cell r="D2357">
            <v>51257010807</v>
          </cell>
          <cell r="E2357" t="str">
            <v>Santa Marta (Mag)</v>
          </cell>
          <cell r="F2357" t="str">
            <v>BANCOLOMBIA S.A.</v>
          </cell>
          <cell r="G2357" t="str">
            <v>AHORROS</v>
          </cell>
        </row>
        <row r="2358">
          <cell r="A2358">
            <v>12589517</v>
          </cell>
          <cell r="B2358" t="str">
            <v>QUINTERO ESCOBAR EMIRO DE JESUS</v>
          </cell>
          <cell r="C2358" t="str">
            <v>Plato (Mag)</v>
          </cell>
          <cell r="D2358">
            <v>51213281490</v>
          </cell>
          <cell r="E2358" t="str">
            <v>Santa Marta (Mag)</v>
          </cell>
          <cell r="F2358" t="str">
            <v>BANCOLOMBIA S.A.</v>
          </cell>
          <cell r="G2358" t="str">
            <v>AHORROS</v>
          </cell>
        </row>
        <row r="2359">
          <cell r="A2359">
            <v>12589811</v>
          </cell>
          <cell r="B2359" t="str">
            <v>GRAU SANCHEZ OSCAR</v>
          </cell>
          <cell r="C2359" t="str">
            <v>Nueva Granada (Mag)</v>
          </cell>
          <cell r="D2359">
            <v>51211042609</v>
          </cell>
          <cell r="E2359" t="str">
            <v>Santa Marta (Mag)</v>
          </cell>
          <cell r="F2359" t="str">
            <v>BANCOLOMBIA S.A.</v>
          </cell>
          <cell r="G2359" t="str">
            <v>AHORROS</v>
          </cell>
        </row>
        <row r="2360">
          <cell r="A2360">
            <v>12590056</v>
          </cell>
          <cell r="B2360" t="str">
            <v>ACUÑA VEGA OSWALDO DARIO</v>
          </cell>
          <cell r="C2360" t="str">
            <v>Plato (Mag)</v>
          </cell>
          <cell r="D2360">
            <v>51211042871</v>
          </cell>
          <cell r="E2360" t="str">
            <v>Santa Marta (Mag)</v>
          </cell>
          <cell r="F2360" t="str">
            <v>BANCOLOMBIA S.A.</v>
          </cell>
          <cell r="G2360" t="str">
            <v>AHORROS</v>
          </cell>
        </row>
        <row r="2361">
          <cell r="A2361">
            <v>12590070</v>
          </cell>
          <cell r="B2361" t="str">
            <v>BOLAÑO CABALLERO ALEJANDRO FIDEL</v>
          </cell>
          <cell r="C2361" t="str">
            <v>Plato (Mag)</v>
          </cell>
          <cell r="D2361">
            <v>51217847510</v>
          </cell>
          <cell r="E2361" t="str">
            <v>Santa Marta (Mag)</v>
          </cell>
          <cell r="F2361" t="str">
            <v>BANCOLOMBIA S.A.</v>
          </cell>
          <cell r="G2361" t="str">
            <v>AHORROS</v>
          </cell>
        </row>
        <row r="2362">
          <cell r="A2362">
            <v>12590138</v>
          </cell>
          <cell r="B2362" t="str">
            <v>MARTINEZ VIDES ANGEL EDUARDO</v>
          </cell>
          <cell r="C2362" t="str">
            <v>Plato (Mag)</v>
          </cell>
          <cell r="D2362">
            <v>51625381774</v>
          </cell>
          <cell r="E2362" t="str">
            <v>Nueva Granada (Mag)</v>
          </cell>
          <cell r="F2362" t="str">
            <v>BANCOLOMBIA S.A.</v>
          </cell>
          <cell r="G2362" t="str">
            <v>AHORROS</v>
          </cell>
        </row>
        <row r="2363">
          <cell r="A2363">
            <v>12590159</v>
          </cell>
          <cell r="B2363" t="str">
            <v>ESPAÑA RAMIREZ SAMUEL ENRIQUE</v>
          </cell>
          <cell r="C2363" t="str">
            <v>Ariguani (El Dificil) (Mag)</v>
          </cell>
          <cell r="D2363">
            <v>51219815739</v>
          </cell>
          <cell r="E2363" t="str">
            <v>Santa Marta (Mag)</v>
          </cell>
          <cell r="F2363" t="str">
            <v>BANCOLOMBIA S.A.</v>
          </cell>
          <cell r="G2363" t="str">
            <v>AHORROS</v>
          </cell>
        </row>
        <row r="2364">
          <cell r="A2364">
            <v>12590274</v>
          </cell>
          <cell r="B2364" t="str">
            <v>DIAZ MOJICA JULIO HUMBERTO</v>
          </cell>
          <cell r="C2364" t="str">
            <v>Plato (Mag)</v>
          </cell>
          <cell r="D2364">
            <v>51215497333</v>
          </cell>
          <cell r="E2364" t="str">
            <v>Santa Marta (Mag)</v>
          </cell>
          <cell r="F2364" t="str">
            <v>BANCOLOMBIA S.A.</v>
          </cell>
          <cell r="G2364" t="str">
            <v>AHORROS</v>
          </cell>
        </row>
        <row r="2365">
          <cell r="A2365">
            <v>12590310</v>
          </cell>
          <cell r="B2365" t="str">
            <v>GONZALEZ ARRIETA JOSE DEL TRANSITO</v>
          </cell>
          <cell r="C2365" t="str">
            <v>Plato (Mag)</v>
          </cell>
          <cell r="D2365">
            <v>51211038440</v>
          </cell>
          <cell r="E2365" t="str">
            <v>Santa Marta (Mag)</v>
          </cell>
          <cell r="F2365" t="str">
            <v>BANCOLOMBIA S.A.</v>
          </cell>
          <cell r="G2365" t="str">
            <v>AHORROS</v>
          </cell>
        </row>
        <row r="2366">
          <cell r="A2366">
            <v>12590326</v>
          </cell>
          <cell r="B2366" t="str">
            <v>JARABA MORA JOSE DEL CARMEN</v>
          </cell>
          <cell r="C2366" t="str">
            <v>Nueva Granada (Mag)</v>
          </cell>
          <cell r="D2366">
            <v>51211043061</v>
          </cell>
          <cell r="E2366" t="str">
            <v>Santa Marta (Mag)</v>
          </cell>
          <cell r="F2366" t="str">
            <v>BANCOLOMBIA S.A.</v>
          </cell>
          <cell r="G2366" t="str">
            <v>AHORROS</v>
          </cell>
        </row>
        <row r="2367">
          <cell r="A2367">
            <v>12590437</v>
          </cell>
          <cell r="B2367" t="str">
            <v>BUELVAS GARCIA PIOSCAR RAFAEL</v>
          </cell>
          <cell r="C2367" t="str">
            <v>Ariguani (El Dificil) (Mag)</v>
          </cell>
          <cell r="D2367">
            <v>51308087879</v>
          </cell>
          <cell r="E2367" t="str">
            <v>Santa Marta (Mag)</v>
          </cell>
          <cell r="F2367" t="str">
            <v>BANCOLOMBIA S.A.</v>
          </cell>
          <cell r="G2367" t="str">
            <v>AHORROS</v>
          </cell>
        </row>
        <row r="2368">
          <cell r="A2368">
            <v>12590622</v>
          </cell>
          <cell r="B2368" t="str">
            <v>TIRADO TORRES ROGER JOSE DE JESUS</v>
          </cell>
          <cell r="C2368" t="str">
            <v>Plato (Mag)</v>
          </cell>
          <cell r="D2368">
            <v>51313199090</v>
          </cell>
          <cell r="E2368" t="str">
            <v>Santa Marta (Mag)</v>
          </cell>
          <cell r="F2368" t="str">
            <v>BANCOLOMBIA S.A.</v>
          </cell>
          <cell r="G2368" t="str">
            <v>AHORROS</v>
          </cell>
        </row>
        <row r="2369">
          <cell r="A2369">
            <v>12590656</v>
          </cell>
          <cell r="B2369" t="str">
            <v>PORRAS SIERRA RICARDO ALBERTO</v>
          </cell>
          <cell r="C2369" t="str">
            <v>Ariguani (El Dificil) (Mag)</v>
          </cell>
          <cell r="D2369">
            <v>51311413451</v>
          </cell>
          <cell r="E2369" t="str">
            <v>Santa Marta (Mag)</v>
          </cell>
          <cell r="F2369" t="str">
            <v>BANCOLOMBIA S.A.</v>
          </cell>
          <cell r="G2369" t="str">
            <v>AHORROS</v>
          </cell>
        </row>
        <row r="2370">
          <cell r="A2370">
            <v>12590686</v>
          </cell>
          <cell r="B2370" t="str">
            <v>OSPINO TORRES MANUEL SALVADOR</v>
          </cell>
          <cell r="C2370" t="str">
            <v>Plato (Mag)</v>
          </cell>
          <cell r="D2370">
            <v>51215497805</v>
          </cell>
          <cell r="E2370" t="str">
            <v>Santa Marta (Mag)</v>
          </cell>
          <cell r="F2370" t="str">
            <v>BANCOLOMBIA S.A.</v>
          </cell>
          <cell r="G2370" t="str">
            <v>AHORROS</v>
          </cell>
        </row>
        <row r="2371">
          <cell r="A2371">
            <v>12591402</v>
          </cell>
          <cell r="B2371" t="str">
            <v>BUSTAMANTE BARRIOS LUIS EDUARDO</v>
          </cell>
          <cell r="C2371" t="str">
            <v>Zona Bananera (Mag)</v>
          </cell>
          <cell r="D2371">
            <v>48210455551</v>
          </cell>
          <cell r="E2371" t="str">
            <v>Santa Marta (Mag)</v>
          </cell>
          <cell r="F2371" t="str">
            <v>BANCOLOMBIA S.A.</v>
          </cell>
          <cell r="G2371" t="str">
            <v>AHORROS</v>
          </cell>
        </row>
        <row r="2372">
          <cell r="A2372">
            <v>12591473</v>
          </cell>
          <cell r="B2372" t="str">
            <v>TIRADO TORRES REMBERTO CARLOS DE JESUS</v>
          </cell>
          <cell r="C2372" t="str">
            <v>Plato (Mag)</v>
          </cell>
          <cell r="D2372">
            <v>51265526270</v>
          </cell>
          <cell r="E2372" t="str">
            <v>Santa Marta (Mag)</v>
          </cell>
          <cell r="F2372" t="str">
            <v>BANCOLOMBIA S.A.</v>
          </cell>
          <cell r="G2372" t="str">
            <v>AHORROS</v>
          </cell>
        </row>
        <row r="2373">
          <cell r="A2373">
            <v>12591540</v>
          </cell>
          <cell r="B2373" t="str">
            <v>NUÑEZ TEJEDA RAFAEL ENRIQUE</v>
          </cell>
          <cell r="C2373" t="str">
            <v>Pivijay (Mag)</v>
          </cell>
          <cell r="D2373">
            <v>51216965098</v>
          </cell>
          <cell r="E2373" t="str">
            <v>Santa Marta (Mag)</v>
          </cell>
          <cell r="F2373" t="str">
            <v>BANCOLOMBIA S.A.</v>
          </cell>
          <cell r="G2373" t="str">
            <v>AHORROS</v>
          </cell>
        </row>
        <row r="2374">
          <cell r="A2374">
            <v>12591582</v>
          </cell>
          <cell r="B2374" t="str">
            <v>THERAN VELASQUEZ JOSE GREGORIO</v>
          </cell>
          <cell r="C2374" t="str">
            <v>Plato (Mag)</v>
          </cell>
          <cell r="D2374">
            <v>51313216661</v>
          </cell>
          <cell r="E2374" t="str">
            <v>Santa Marta (Mag)</v>
          </cell>
          <cell r="F2374" t="str">
            <v>BANCOLOMBIA S.A.</v>
          </cell>
          <cell r="G2374" t="str">
            <v>AHORROS</v>
          </cell>
        </row>
        <row r="2375">
          <cell r="A2375">
            <v>12591707</v>
          </cell>
          <cell r="B2375" t="str">
            <v>OBREDOR TOVAR DAVID ARCADIO</v>
          </cell>
          <cell r="C2375" t="str">
            <v>Plato (Mag)</v>
          </cell>
          <cell r="D2375">
            <v>51313216903</v>
          </cell>
          <cell r="E2375" t="str">
            <v>Santa Marta (Mag)</v>
          </cell>
          <cell r="F2375" t="str">
            <v>BANCOLOMBIA S.A.</v>
          </cell>
          <cell r="G2375" t="str">
            <v>AHORROS</v>
          </cell>
        </row>
        <row r="2376">
          <cell r="A2376">
            <v>12591886</v>
          </cell>
          <cell r="B2376" t="str">
            <v>OSPINO CAMPO JAIME NORBERTO</v>
          </cell>
          <cell r="C2376" t="str">
            <v>Plato (Mag)</v>
          </cell>
          <cell r="D2376">
            <v>51213277948</v>
          </cell>
          <cell r="E2376" t="str">
            <v>Santa Marta (Mag)</v>
          </cell>
          <cell r="F2376" t="str">
            <v>BANCOLOMBIA S.A.</v>
          </cell>
          <cell r="G2376" t="str">
            <v>AHORROS</v>
          </cell>
        </row>
        <row r="2377">
          <cell r="A2377">
            <v>12591888</v>
          </cell>
          <cell r="B2377" t="str">
            <v>RANGEL GUERRERO ROBERTO YHING</v>
          </cell>
          <cell r="C2377" t="str">
            <v>Nueva Granada (Mag)</v>
          </cell>
          <cell r="D2377">
            <v>51309464781</v>
          </cell>
          <cell r="E2377" t="str">
            <v>Santa Marta (Mag)</v>
          </cell>
          <cell r="F2377" t="str">
            <v>BANCOLOMBIA S.A.</v>
          </cell>
          <cell r="G2377" t="str">
            <v>AHORROS</v>
          </cell>
        </row>
        <row r="2378">
          <cell r="A2378">
            <v>12591901</v>
          </cell>
          <cell r="B2378" t="str">
            <v>GONZALEZ BALLESTAS FARID DE JESUS</v>
          </cell>
          <cell r="C2378" t="str">
            <v>Plato (Mag)</v>
          </cell>
          <cell r="D2378">
            <v>51212829068</v>
          </cell>
          <cell r="E2378" t="str">
            <v>Santa Marta (Mag)</v>
          </cell>
          <cell r="F2378" t="str">
            <v>BANCOLOMBIA S.A.</v>
          </cell>
          <cell r="G2378" t="str">
            <v>AHORROS</v>
          </cell>
        </row>
        <row r="2379">
          <cell r="A2379">
            <v>12591906</v>
          </cell>
          <cell r="B2379" t="str">
            <v>TOVAR WILCHES JUAN CARLOS</v>
          </cell>
          <cell r="C2379" t="str">
            <v>Plato (Mag)</v>
          </cell>
          <cell r="D2379">
            <v>51215498062</v>
          </cell>
          <cell r="E2379" t="str">
            <v>Santa Marta (Mag)</v>
          </cell>
          <cell r="F2379" t="str">
            <v>BANCOLOMBIA S.A.</v>
          </cell>
          <cell r="G2379" t="str">
            <v>AHORROS</v>
          </cell>
        </row>
        <row r="2380">
          <cell r="A2380">
            <v>12591984</v>
          </cell>
          <cell r="B2380" t="str">
            <v>CUETO TORRES JULIO MANUEL</v>
          </cell>
          <cell r="C2380" t="str">
            <v>Plato (Mag)</v>
          </cell>
          <cell r="D2380">
            <v>51313199626</v>
          </cell>
          <cell r="E2380" t="str">
            <v>Santa Marta (Mag)</v>
          </cell>
          <cell r="F2380" t="str">
            <v>BANCOLOMBIA S.A.</v>
          </cell>
          <cell r="G2380" t="str">
            <v>AHORROS</v>
          </cell>
        </row>
        <row r="2381">
          <cell r="A2381">
            <v>12592283</v>
          </cell>
          <cell r="B2381" t="str">
            <v>RAMOS BERDUGO PEDRO MANUEL</v>
          </cell>
          <cell r="C2381" t="str">
            <v>Chivolo (Mag)</v>
          </cell>
          <cell r="D2381">
            <v>51253578339</v>
          </cell>
          <cell r="E2381" t="str">
            <v>Santa Marta (Mag)</v>
          </cell>
          <cell r="F2381" t="str">
            <v>BANCOLOMBIA S.A.</v>
          </cell>
          <cell r="G2381" t="str">
            <v>AHORROS</v>
          </cell>
        </row>
        <row r="2382">
          <cell r="A2382">
            <v>12592304</v>
          </cell>
          <cell r="B2382" t="str">
            <v>COTES RICCIOLY JESUS ALEJANDRO</v>
          </cell>
          <cell r="C2382" t="str">
            <v>Plato (Mag)</v>
          </cell>
          <cell r="D2382">
            <v>51207791443</v>
          </cell>
          <cell r="E2382" t="str">
            <v>Santa Marta (Mag)</v>
          </cell>
          <cell r="F2382" t="str">
            <v>BANCOLOMBIA S.A.</v>
          </cell>
          <cell r="G2382" t="str">
            <v>AHORROS</v>
          </cell>
        </row>
        <row r="2383">
          <cell r="A2383">
            <v>12592387</v>
          </cell>
          <cell r="B2383" t="str">
            <v>VALLE CABRERA MANUEL ANTONIO</v>
          </cell>
          <cell r="C2383" t="str">
            <v>Plato (Mag)</v>
          </cell>
          <cell r="D2383">
            <v>51202967179</v>
          </cell>
          <cell r="E2383" t="str">
            <v>Santa Marta (Mag)</v>
          </cell>
          <cell r="F2383" t="str">
            <v>BANCOLOMBIA S.A.</v>
          </cell>
          <cell r="G2383" t="str">
            <v>AHORROS</v>
          </cell>
        </row>
        <row r="2384">
          <cell r="A2384">
            <v>12592409</v>
          </cell>
          <cell r="B2384" t="str">
            <v>SAUMETH POMARICO JAIME GUILLERMO</v>
          </cell>
          <cell r="C2384" t="str">
            <v>Plato (Mag)</v>
          </cell>
          <cell r="D2384">
            <v>51257013257</v>
          </cell>
          <cell r="E2384" t="str">
            <v>Santa Marta (Mag)</v>
          </cell>
          <cell r="F2384" t="str">
            <v>BANCOLOMBIA S.A.</v>
          </cell>
          <cell r="G2384" t="str">
            <v>AHORROS</v>
          </cell>
        </row>
        <row r="2385">
          <cell r="A2385">
            <v>12592460</v>
          </cell>
          <cell r="B2385" t="str">
            <v>PUELLO MOLINA ALBERTO DE JESUS</v>
          </cell>
          <cell r="C2385" t="str">
            <v>Plato (Mag)</v>
          </cell>
          <cell r="D2385">
            <v>51212777971</v>
          </cell>
          <cell r="E2385" t="str">
            <v>Santa Marta (Mag)</v>
          </cell>
          <cell r="F2385" t="str">
            <v>BANCOLOMBIA S.A.</v>
          </cell>
          <cell r="G2385" t="str">
            <v>AHORROS</v>
          </cell>
        </row>
        <row r="2386">
          <cell r="A2386">
            <v>12592652</v>
          </cell>
          <cell r="B2386" t="str">
            <v>ROMERO PADILLA WILLIAM ENRIQUE</v>
          </cell>
          <cell r="C2386" t="str">
            <v>Plato (Mag)</v>
          </cell>
          <cell r="D2386">
            <v>51313217489</v>
          </cell>
          <cell r="E2386" t="str">
            <v>Santa Marta (Mag)</v>
          </cell>
          <cell r="F2386" t="str">
            <v>BANCOLOMBIA S.A.</v>
          </cell>
          <cell r="G2386" t="str">
            <v>AHORROS</v>
          </cell>
        </row>
        <row r="2387">
          <cell r="A2387">
            <v>12592824</v>
          </cell>
          <cell r="B2387" t="str">
            <v>JARABA OSPINO DIONICIO ANTONIO</v>
          </cell>
          <cell r="C2387" t="str">
            <v>Sabanas De San Angel (Mag)</v>
          </cell>
          <cell r="D2387">
            <v>51273889004</v>
          </cell>
          <cell r="E2387" t="str">
            <v>Plato (Mag)</v>
          </cell>
          <cell r="F2387" t="str">
            <v>BANCOLOMBIA S.A.</v>
          </cell>
          <cell r="G2387" t="str">
            <v>AHORROS</v>
          </cell>
        </row>
        <row r="2388">
          <cell r="A2388">
            <v>12592930</v>
          </cell>
          <cell r="B2388" t="str">
            <v>OLIVO MOLINA LUIS ALFONSO</v>
          </cell>
          <cell r="C2388" t="str">
            <v>Plato (Mag)</v>
          </cell>
          <cell r="D2388">
            <v>51313199847</v>
          </cell>
          <cell r="E2388" t="str">
            <v>Santa Marta (Mag)</v>
          </cell>
          <cell r="F2388" t="str">
            <v>BANCOLOMBIA S.A.</v>
          </cell>
          <cell r="G2388" t="str">
            <v>AHORROS</v>
          </cell>
        </row>
        <row r="2389">
          <cell r="A2389">
            <v>12593112</v>
          </cell>
          <cell r="B2389" t="str">
            <v>CERVANTES ACUÑA LUIS ALFREDO</v>
          </cell>
          <cell r="C2389" t="str">
            <v>Plato (Mag)</v>
          </cell>
          <cell r="D2389">
            <v>51313217632</v>
          </cell>
          <cell r="E2389" t="str">
            <v>Santa Marta (Mag)</v>
          </cell>
          <cell r="F2389" t="str">
            <v>BANCOLOMBIA S.A.</v>
          </cell>
          <cell r="G2389" t="str">
            <v>AHORROS</v>
          </cell>
        </row>
        <row r="2390">
          <cell r="A2390">
            <v>12593417</v>
          </cell>
          <cell r="B2390" t="str">
            <v>OSPINO MOLINA LUIS ENRIQUE</v>
          </cell>
          <cell r="C2390" t="str">
            <v>Plato (Mag)</v>
          </cell>
          <cell r="D2390">
            <v>51211043443</v>
          </cell>
          <cell r="E2390" t="str">
            <v>Santa Marta (Mag)</v>
          </cell>
          <cell r="F2390" t="str">
            <v>BANCOLOMBIA S.A.</v>
          </cell>
          <cell r="G2390" t="str">
            <v>AHORROS</v>
          </cell>
        </row>
        <row r="2391">
          <cell r="A2391">
            <v>12593465</v>
          </cell>
          <cell r="B2391" t="str">
            <v>GONZALEZ BALLESTAS TADEO ENRIQUE</v>
          </cell>
          <cell r="C2391" t="str">
            <v>Puebloviejo (Mag)</v>
          </cell>
          <cell r="D2391">
            <v>51228300318</v>
          </cell>
          <cell r="E2391" t="str">
            <v>Tenerife (Mag)</v>
          </cell>
          <cell r="F2391" t="str">
            <v>BANCOLOMBIA S.A.</v>
          </cell>
          <cell r="G2391" t="str">
            <v>AHORROS</v>
          </cell>
        </row>
        <row r="2392">
          <cell r="A2392">
            <v>12593510</v>
          </cell>
          <cell r="B2392" t="str">
            <v>BARRETO TREJOS FRANKLIN RAFAEL</v>
          </cell>
          <cell r="C2392" t="str">
            <v>Plato (Mag)</v>
          </cell>
          <cell r="D2392">
            <v>51283767829</v>
          </cell>
          <cell r="E2392" t="str">
            <v>Santa Marta (Mag)</v>
          </cell>
          <cell r="F2392" t="str">
            <v>BANCOLOMBIA S.A.</v>
          </cell>
          <cell r="G2392" t="str">
            <v>AHORROS</v>
          </cell>
        </row>
        <row r="2393">
          <cell r="A2393">
            <v>12593600</v>
          </cell>
          <cell r="B2393" t="str">
            <v>GARCIA MARRIAGA LUCAS GUILLERMO</v>
          </cell>
          <cell r="C2393" t="str">
            <v>Plato (Mag)</v>
          </cell>
          <cell r="D2393">
            <v>51313218001</v>
          </cell>
          <cell r="E2393" t="str">
            <v>Santa Marta (Mag)</v>
          </cell>
          <cell r="F2393" t="str">
            <v>BANCOLOMBIA S.A.</v>
          </cell>
          <cell r="G2393" t="str">
            <v>AHORROS</v>
          </cell>
        </row>
        <row r="2394">
          <cell r="A2394">
            <v>12593693</v>
          </cell>
          <cell r="B2394" t="str">
            <v>SALAZAR PALMERA HUGO RAMON</v>
          </cell>
          <cell r="C2394" t="str">
            <v>Plato (Mag)</v>
          </cell>
          <cell r="D2394">
            <v>51313218272</v>
          </cell>
          <cell r="E2394" t="str">
            <v>Santa Marta (Mag)</v>
          </cell>
          <cell r="F2394" t="str">
            <v>BANCOLOMBIA S.A.</v>
          </cell>
          <cell r="G2394" t="str">
            <v>AHORROS</v>
          </cell>
        </row>
        <row r="2395">
          <cell r="A2395">
            <v>12593747</v>
          </cell>
          <cell r="B2395" t="str">
            <v>LENGUA JIMENEZ LUIS MARIANO</v>
          </cell>
          <cell r="C2395" t="str">
            <v>Plato (Mag)</v>
          </cell>
          <cell r="D2395">
            <v>51313220081</v>
          </cell>
          <cell r="E2395" t="str">
            <v>Santa Marta (Mag)</v>
          </cell>
          <cell r="F2395" t="str">
            <v>BANCOLOMBIA S.A.</v>
          </cell>
          <cell r="G2395" t="str">
            <v>AHORROS</v>
          </cell>
        </row>
        <row r="2396">
          <cell r="A2396">
            <v>12593852</v>
          </cell>
          <cell r="B2396" t="str">
            <v>GONZALEZ GUTIERREZ MIGUEL ANTONIO</v>
          </cell>
          <cell r="C2396" t="str">
            <v>Plato (Mag)</v>
          </cell>
          <cell r="D2396">
            <v>51213331616</v>
          </cell>
          <cell r="E2396" t="str">
            <v>Santa Marta (Mag)</v>
          </cell>
          <cell r="F2396" t="str">
            <v>BANCOLOMBIA S.A.</v>
          </cell>
          <cell r="G2396" t="str">
            <v>AHORROS</v>
          </cell>
        </row>
        <row r="2397">
          <cell r="A2397">
            <v>12593915</v>
          </cell>
          <cell r="B2397" t="str">
            <v>TAPIA CUELLO RODOLFO NELSON</v>
          </cell>
          <cell r="C2397" t="str">
            <v>Plato (Mag)</v>
          </cell>
          <cell r="D2397">
            <v>51228615041</v>
          </cell>
          <cell r="E2397" t="str">
            <v>Plato (Mag)</v>
          </cell>
          <cell r="F2397" t="str">
            <v>BANCOLOMBIA S.A.</v>
          </cell>
          <cell r="G2397" t="str">
            <v>AHORROS</v>
          </cell>
        </row>
        <row r="2398">
          <cell r="A2398">
            <v>12593987</v>
          </cell>
          <cell r="B2398" t="str">
            <v>SABALZA ESTRADA EVER</v>
          </cell>
          <cell r="C2398" t="str">
            <v>Plato (Mag)</v>
          </cell>
          <cell r="D2398">
            <v>51313218451</v>
          </cell>
          <cell r="E2398" t="str">
            <v>Santa Marta (Mag)</v>
          </cell>
          <cell r="F2398" t="str">
            <v>BANCOLOMBIA S.A.</v>
          </cell>
          <cell r="G2398" t="str">
            <v>AHORROS</v>
          </cell>
        </row>
        <row r="2399">
          <cell r="A2399">
            <v>12594061</v>
          </cell>
          <cell r="B2399" t="str">
            <v>PEREZ ANAYA EFRAIN ANTONIO</v>
          </cell>
          <cell r="C2399" t="str">
            <v>Tenerife (Mag)</v>
          </cell>
          <cell r="D2399">
            <v>51211043702</v>
          </cell>
          <cell r="E2399" t="str">
            <v>Santa Marta (Mag)</v>
          </cell>
          <cell r="F2399" t="str">
            <v>BANCOLOMBIA S.A.</v>
          </cell>
          <cell r="G2399" t="str">
            <v>AHORROS</v>
          </cell>
        </row>
        <row r="2400">
          <cell r="A2400">
            <v>12594075</v>
          </cell>
          <cell r="B2400" t="str">
            <v>DE LA HOZ LORA JUAN CARLOS</v>
          </cell>
          <cell r="C2400" t="str">
            <v>Tenerife (Mag)</v>
          </cell>
          <cell r="D2400">
            <v>12018341709</v>
          </cell>
          <cell r="E2400" t="str">
            <v>Santa Marta (Mag)</v>
          </cell>
          <cell r="F2400" t="str">
            <v>BANCOLOMBIA S.A.</v>
          </cell>
          <cell r="G2400" t="str">
            <v>AHORROS</v>
          </cell>
        </row>
        <row r="2401">
          <cell r="A2401">
            <v>12594278</v>
          </cell>
          <cell r="B2401" t="str">
            <v>DIAZ MOJICA NELSON NICOLAS</v>
          </cell>
          <cell r="C2401" t="str">
            <v>Plato (Mag)</v>
          </cell>
          <cell r="D2401">
            <v>51215498372</v>
          </cell>
          <cell r="E2401" t="str">
            <v>Santa Marta (Mag)</v>
          </cell>
          <cell r="F2401" t="str">
            <v>BANCOLOMBIA S.A.</v>
          </cell>
          <cell r="G2401" t="str">
            <v>AHORROS</v>
          </cell>
        </row>
        <row r="2402">
          <cell r="A2402">
            <v>12594369</v>
          </cell>
          <cell r="B2402" t="str">
            <v>DE ARCO CACERES ARMANDO JAIME</v>
          </cell>
          <cell r="C2402" t="str">
            <v>Plato (Mag)</v>
          </cell>
          <cell r="D2402">
            <v>51248995860</v>
          </cell>
          <cell r="E2402" t="str">
            <v>Santa Marta (Mag)</v>
          </cell>
          <cell r="F2402" t="str">
            <v>BANCOLOMBIA S.A.</v>
          </cell>
          <cell r="G2402" t="str">
            <v>AHORROS</v>
          </cell>
        </row>
        <row r="2403">
          <cell r="A2403">
            <v>12594463</v>
          </cell>
          <cell r="B2403" t="str">
            <v>GOMEZ CARO RAMIRO ENRIQUE</v>
          </cell>
          <cell r="C2403" t="str">
            <v>Plato (Mag)</v>
          </cell>
          <cell r="D2403">
            <v>51313220307</v>
          </cell>
          <cell r="E2403" t="str">
            <v>Santa Marta (Mag)</v>
          </cell>
          <cell r="F2403" t="str">
            <v>BANCOLOMBIA S.A.</v>
          </cell>
          <cell r="G2403" t="str">
            <v>AHORROS</v>
          </cell>
        </row>
        <row r="2404">
          <cell r="A2404">
            <v>12594542</v>
          </cell>
          <cell r="B2404" t="str">
            <v>DE ORO GOMEZ ALVARO ENRIQUE</v>
          </cell>
          <cell r="C2404" t="str">
            <v>Nueva Granada (Mag)</v>
          </cell>
          <cell r="D2404">
            <v>51398934354</v>
          </cell>
          <cell r="E2404" t="str">
            <v>Ariguani (El Dificil) (Mag)</v>
          </cell>
          <cell r="F2404" t="str">
            <v>BANCOLOMBIA S.A.</v>
          </cell>
          <cell r="G2404" t="str">
            <v>AHORROS</v>
          </cell>
        </row>
        <row r="2405">
          <cell r="A2405">
            <v>12594772</v>
          </cell>
          <cell r="B2405" t="str">
            <v>CAMARGO PEREZ VICTOR HUGO</v>
          </cell>
          <cell r="C2405" t="str">
            <v>Plato (Mag)</v>
          </cell>
          <cell r="D2405">
            <v>51313218833</v>
          </cell>
          <cell r="E2405" t="str">
            <v>Santa Marta (Mag)</v>
          </cell>
          <cell r="F2405" t="str">
            <v>BANCOLOMBIA S.A.</v>
          </cell>
          <cell r="G2405" t="str">
            <v>AHORROS</v>
          </cell>
        </row>
        <row r="2406">
          <cell r="A2406">
            <v>12594863</v>
          </cell>
          <cell r="B2406" t="str">
            <v>ALFARO ORTIZ XIOMAR ARMANDO</v>
          </cell>
          <cell r="C2406" t="str">
            <v>Plato (Mag)</v>
          </cell>
          <cell r="D2406">
            <v>51215498399</v>
          </cell>
          <cell r="E2406" t="str">
            <v>Santa Marta (Mag)</v>
          </cell>
          <cell r="F2406" t="str">
            <v>BANCOLOMBIA S.A.</v>
          </cell>
          <cell r="G2406" t="str">
            <v>AHORROS</v>
          </cell>
        </row>
        <row r="2407">
          <cell r="A2407">
            <v>12594894</v>
          </cell>
          <cell r="B2407" t="str">
            <v>YEPEZ MACIAS YURIS ENRIQUE</v>
          </cell>
          <cell r="C2407" t="str">
            <v>Plato (Mag)</v>
          </cell>
          <cell r="D2407">
            <v>51212592238</v>
          </cell>
          <cell r="E2407" t="str">
            <v>Santa Marta (Mag)</v>
          </cell>
          <cell r="F2407" t="str">
            <v>BANCOLOMBIA S.A.</v>
          </cell>
          <cell r="G2407" t="str">
            <v>AHORROS</v>
          </cell>
        </row>
        <row r="2408">
          <cell r="A2408">
            <v>12594984</v>
          </cell>
          <cell r="B2408" t="str">
            <v>NOVOA RONCALLO HAROLD WILSON</v>
          </cell>
          <cell r="C2408" t="str">
            <v>Plato (Mag)</v>
          </cell>
          <cell r="D2408">
            <v>51313219228</v>
          </cell>
          <cell r="E2408" t="str">
            <v>Santa Marta (Mag)</v>
          </cell>
          <cell r="F2408" t="str">
            <v>BANCOLOMBIA S.A.</v>
          </cell>
          <cell r="G2408" t="str">
            <v>AHORROS</v>
          </cell>
        </row>
        <row r="2409">
          <cell r="A2409">
            <v>12595000</v>
          </cell>
          <cell r="B2409" t="str">
            <v>MONTERROSA MENDOZA MARTIN MARCOS</v>
          </cell>
          <cell r="C2409" t="str">
            <v>Plato (Mag)</v>
          </cell>
          <cell r="D2409">
            <v>51313219384</v>
          </cell>
          <cell r="E2409" t="str">
            <v>Santa Marta (Mag)</v>
          </cell>
          <cell r="F2409" t="str">
            <v>BANCOLOMBIA S.A.</v>
          </cell>
          <cell r="G2409" t="str">
            <v>AHORROS</v>
          </cell>
        </row>
        <row r="2410">
          <cell r="A2410">
            <v>12595182</v>
          </cell>
          <cell r="B2410" t="str">
            <v>MOVILLA ARRIETA JORGE ANTONIO</v>
          </cell>
          <cell r="C2410" t="str">
            <v>Plato (Mag)</v>
          </cell>
          <cell r="D2410">
            <v>51213457270</v>
          </cell>
          <cell r="E2410" t="str">
            <v>Santa Marta (Mag)</v>
          </cell>
          <cell r="F2410" t="str">
            <v>BANCOLOMBIA S.A.</v>
          </cell>
          <cell r="G2410" t="str">
            <v>AHORROS</v>
          </cell>
        </row>
        <row r="2411">
          <cell r="A2411">
            <v>12595337</v>
          </cell>
          <cell r="B2411" t="str">
            <v>MENDOZA ATENCIO MANUEL MARIA</v>
          </cell>
          <cell r="C2411" t="str">
            <v>Plato (Mag)</v>
          </cell>
          <cell r="D2411">
            <v>51211039560</v>
          </cell>
          <cell r="E2411" t="str">
            <v>Santa Marta (Mag)</v>
          </cell>
          <cell r="F2411" t="str">
            <v>BANCOLOMBIA S.A.</v>
          </cell>
          <cell r="G2411" t="str">
            <v>AHORROS</v>
          </cell>
        </row>
        <row r="2412">
          <cell r="A2412">
            <v>12595393</v>
          </cell>
          <cell r="B2412" t="str">
            <v>MOJICA YEPES ALVARO LAUREANO</v>
          </cell>
          <cell r="C2412" t="str">
            <v>Plato (Mag)</v>
          </cell>
          <cell r="D2412">
            <v>51313219597</v>
          </cell>
          <cell r="E2412" t="str">
            <v>Santa Marta (Mag)</v>
          </cell>
          <cell r="F2412" t="str">
            <v>BANCOLOMBIA S.A.</v>
          </cell>
          <cell r="G2412" t="str">
            <v>AHORROS</v>
          </cell>
        </row>
        <row r="2413">
          <cell r="A2413">
            <v>12595453</v>
          </cell>
          <cell r="B2413" t="str">
            <v>TOVAR CASTRO MATEO GREGORIO</v>
          </cell>
          <cell r="C2413" t="str">
            <v>Plato (Mag)</v>
          </cell>
          <cell r="D2413">
            <v>51220282612</v>
          </cell>
          <cell r="E2413" t="str">
            <v>Plato (Mag)</v>
          </cell>
          <cell r="F2413" t="str">
            <v>BANCOLOMBIA S.A.</v>
          </cell>
          <cell r="G2413" t="str">
            <v>AHORROS</v>
          </cell>
        </row>
        <row r="2414">
          <cell r="A2414">
            <v>12595459</v>
          </cell>
          <cell r="B2414" t="str">
            <v>OSPINO ACOSTA OSCAR GABRIEL</v>
          </cell>
          <cell r="C2414" t="str">
            <v>Plato (Mag)</v>
          </cell>
          <cell r="D2414">
            <v>51253381047</v>
          </cell>
          <cell r="E2414" t="str">
            <v>Santa Marta (Mag)</v>
          </cell>
          <cell r="F2414" t="str">
            <v>BANCOLOMBIA S.A.</v>
          </cell>
          <cell r="G2414" t="str">
            <v>AHORROS</v>
          </cell>
        </row>
        <row r="2415">
          <cell r="A2415">
            <v>12595526</v>
          </cell>
          <cell r="B2415" t="str">
            <v>SANTOFIMIO CORTINA MARLON DE JESUS</v>
          </cell>
          <cell r="C2415" t="str">
            <v>Plato (Mag)</v>
          </cell>
          <cell r="D2415">
            <v>51211043893</v>
          </cell>
          <cell r="E2415" t="str">
            <v>Santa Marta (Mag)</v>
          </cell>
          <cell r="F2415" t="str">
            <v>BANCOLOMBIA S.A.</v>
          </cell>
          <cell r="G2415" t="str">
            <v>AHORROS</v>
          </cell>
        </row>
        <row r="2416">
          <cell r="A2416">
            <v>12595534</v>
          </cell>
          <cell r="B2416" t="str">
            <v>PALENCIA BLANCO JAIRO DE JESUS</v>
          </cell>
          <cell r="C2416" t="str">
            <v>Plato (Mag)</v>
          </cell>
          <cell r="D2416">
            <v>51257003335</v>
          </cell>
          <cell r="E2416" t="str">
            <v>Santa Marta (Mag)</v>
          </cell>
          <cell r="F2416" t="str">
            <v>BANCOLOMBIA S.A.</v>
          </cell>
          <cell r="G2416" t="str">
            <v>AHORROS</v>
          </cell>
        </row>
        <row r="2417">
          <cell r="A2417">
            <v>12595655</v>
          </cell>
          <cell r="B2417" t="str">
            <v>SEQUEA GARRIDO NEGUID DE JESUS</v>
          </cell>
          <cell r="C2417" t="str">
            <v>Plato (Mag)</v>
          </cell>
          <cell r="D2417">
            <v>51313219741</v>
          </cell>
          <cell r="E2417" t="str">
            <v>Santa Marta (Mag)</v>
          </cell>
          <cell r="F2417" t="str">
            <v>BANCOLOMBIA S.A.</v>
          </cell>
          <cell r="G2417" t="str">
            <v>AHORROS</v>
          </cell>
        </row>
        <row r="2418">
          <cell r="A2418">
            <v>12595722</v>
          </cell>
          <cell r="B2418" t="str">
            <v>BERRIO NIÑO ELIECER RAFAEL</v>
          </cell>
          <cell r="C2418" t="str">
            <v>Plato (Mag)</v>
          </cell>
          <cell r="D2418">
            <v>51313220421</v>
          </cell>
          <cell r="E2418" t="str">
            <v>Santa Marta (Mag)</v>
          </cell>
          <cell r="F2418" t="str">
            <v>BANCOLOMBIA S.A.</v>
          </cell>
          <cell r="G2418" t="str">
            <v>AHORROS</v>
          </cell>
        </row>
        <row r="2419">
          <cell r="A2419">
            <v>12595802</v>
          </cell>
          <cell r="B2419" t="str">
            <v>MARTINEZ BURGOS FERNANDO RAFAEL</v>
          </cell>
          <cell r="C2419" t="str">
            <v>Plato (Mag)</v>
          </cell>
          <cell r="D2419">
            <v>51313200454</v>
          </cell>
          <cell r="E2419" t="str">
            <v>Santa Marta (Mag)</v>
          </cell>
          <cell r="F2419" t="str">
            <v>BANCOLOMBIA S.A.</v>
          </cell>
          <cell r="G2419" t="str">
            <v>AHORROS</v>
          </cell>
        </row>
        <row r="2420">
          <cell r="A2420">
            <v>12595925</v>
          </cell>
          <cell r="B2420" t="str">
            <v>GOMEZ OBREDOR CARLOS ANIBAL</v>
          </cell>
          <cell r="C2420" t="str">
            <v>Plato (Mag)</v>
          </cell>
          <cell r="D2420">
            <v>51279675782</v>
          </cell>
          <cell r="E2420" t="str">
            <v>Santa Marta (Mag)</v>
          </cell>
          <cell r="F2420" t="str">
            <v>BANCOLOMBIA S.A.</v>
          </cell>
          <cell r="G2420" t="str">
            <v>AHORROS</v>
          </cell>
        </row>
        <row r="2421">
          <cell r="A2421">
            <v>12595954</v>
          </cell>
          <cell r="B2421" t="str">
            <v>ALMENDRALES CHAMORRO EMIRO RAFAEL</v>
          </cell>
          <cell r="C2421" t="str">
            <v>Plato (Mag)</v>
          </cell>
          <cell r="D2421">
            <v>51297570220</v>
          </cell>
          <cell r="E2421" t="str">
            <v>Plato (Mag)</v>
          </cell>
          <cell r="F2421" t="str">
            <v>BANCOLOMBIA S.A.</v>
          </cell>
          <cell r="G2421" t="str">
            <v>AHORROS</v>
          </cell>
        </row>
        <row r="2422">
          <cell r="A2422">
            <v>12595976</v>
          </cell>
          <cell r="B2422" t="str">
            <v>RADA PUELLO LIBARDO ANTONIO</v>
          </cell>
          <cell r="C2422" t="str">
            <v>Plato (Mag)</v>
          </cell>
          <cell r="D2422">
            <v>51276355850</v>
          </cell>
          <cell r="E2422" t="str">
            <v>Santa Marta (Mag)</v>
          </cell>
          <cell r="F2422" t="str">
            <v>BANCOLOMBIA S.A.</v>
          </cell>
          <cell r="G2422" t="str">
            <v>AHORROS</v>
          </cell>
        </row>
        <row r="2423">
          <cell r="A2423">
            <v>12596211</v>
          </cell>
          <cell r="B2423" t="str">
            <v>JIMENEZ GONZALEZ VICTOR MANUEL</v>
          </cell>
          <cell r="C2423" t="str">
            <v>Plato (Mag)</v>
          </cell>
          <cell r="D2423">
            <v>51211039683</v>
          </cell>
          <cell r="E2423" t="str">
            <v>Santa Marta (Mag)</v>
          </cell>
          <cell r="F2423" t="str">
            <v>BANCOLOMBIA S.A.</v>
          </cell>
          <cell r="G2423" t="str">
            <v>AHORROS</v>
          </cell>
        </row>
        <row r="2424">
          <cell r="A2424">
            <v>12596241</v>
          </cell>
          <cell r="B2424" t="str">
            <v>PUELLO MOLINA GABRIEL ALFONSO</v>
          </cell>
          <cell r="C2424" t="str">
            <v>Nueva Granada (Mag)</v>
          </cell>
          <cell r="D2424">
            <v>51309465753</v>
          </cell>
          <cell r="E2424" t="str">
            <v>Santa Marta (Mag)</v>
          </cell>
          <cell r="F2424" t="str">
            <v>BANCOLOMBIA S.A.</v>
          </cell>
          <cell r="G2424" t="str">
            <v>AHORROS</v>
          </cell>
        </row>
        <row r="2425">
          <cell r="A2425">
            <v>12596318</v>
          </cell>
          <cell r="B2425" t="str">
            <v>TOVAR CASTRO CARLOS MANUEL</v>
          </cell>
          <cell r="C2425" t="str">
            <v>Plato (Mag)</v>
          </cell>
          <cell r="D2425">
            <v>51225606343</v>
          </cell>
          <cell r="E2425" t="str">
            <v>Plato (Mag)</v>
          </cell>
          <cell r="F2425" t="str">
            <v>BANCOLOMBIA S.A.</v>
          </cell>
          <cell r="G2425" t="str">
            <v>AHORROS</v>
          </cell>
        </row>
        <row r="2426">
          <cell r="A2426">
            <v>12596581</v>
          </cell>
          <cell r="B2426" t="str">
            <v>AMADOR FERNANDEZ LUIS ALBERTO</v>
          </cell>
          <cell r="C2426" t="str">
            <v>Tenerife (Mag)</v>
          </cell>
          <cell r="D2426">
            <v>51279574706</v>
          </cell>
          <cell r="E2426" t="str">
            <v>Santa Marta (Mag)</v>
          </cell>
          <cell r="F2426" t="str">
            <v>BANCOLOMBIA S.A.</v>
          </cell>
          <cell r="G2426" t="str">
            <v>AHORROS</v>
          </cell>
        </row>
        <row r="2427">
          <cell r="A2427">
            <v>12596590</v>
          </cell>
          <cell r="B2427" t="str">
            <v>RADA TOVAR LUIS CARLOS</v>
          </cell>
          <cell r="C2427" t="str">
            <v>Nueva Granada (Mag)</v>
          </cell>
          <cell r="D2427">
            <v>51376011107</v>
          </cell>
          <cell r="E2427" t="str">
            <v>Santa Marta (Mag)</v>
          </cell>
          <cell r="F2427" t="str">
            <v>BANCOLOMBIA S.A.</v>
          </cell>
          <cell r="G2427" t="str">
            <v>AHORROS</v>
          </cell>
        </row>
        <row r="2428">
          <cell r="A2428">
            <v>12596806</v>
          </cell>
          <cell r="B2428" t="str">
            <v>ARAGON CASTRILLO ORLANDO NICOLAS</v>
          </cell>
          <cell r="C2428" t="str">
            <v>Plato (Mag)</v>
          </cell>
          <cell r="D2428">
            <v>51313220773</v>
          </cell>
          <cell r="E2428" t="str">
            <v>Santa Marta (Mag)</v>
          </cell>
          <cell r="F2428" t="str">
            <v>BANCOLOMBIA S.A.</v>
          </cell>
          <cell r="G2428" t="str">
            <v>AHORROS</v>
          </cell>
        </row>
        <row r="2429">
          <cell r="A2429">
            <v>12596899</v>
          </cell>
          <cell r="B2429" t="str">
            <v>SAUMETH PACHECO MANUEL ANTONIO</v>
          </cell>
          <cell r="C2429" t="str">
            <v>Plato (Mag)</v>
          </cell>
          <cell r="D2429">
            <v>51313201175</v>
          </cell>
          <cell r="E2429" t="str">
            <v>Santa Marta (Mag)</v>
          </cell>
          <cell r="F2429" t="str">
            <v>BANCOLOMBIA S.A.</v>
          </cell>
          <cell r="G2429" t="str">
            <v>AHORROS</v>
          </cell>
        </row>
        <row r="2430">
          <cell r="A2430">
            <v>12596906</v>
          </cell>
          <cell r="B2430" t="str">
            <v>DE ANGEL CERDA ABEL DE JESUS</v>
          </cell>
          <cell r="C2430" t="str">
            <v>Plato (Mag)</v>
          </cell>
          <cell r="D2430">
            <v>51229274612</v>
          </cell>
          <cell r="E2430" t="str">
            <v>Plato (Mag)</v>
          </cell>
          <cell r="F2430" t="str">
            <v>BANCOLOMBIA S.A.</v>
          </cell>
          <cell r="G2430" t="str">
            <v>AHORROS</v>
          </cell>
        </row>
        <row r="2431">
          <cell r="A2431">
            <v>12596941</v>
          </cell>
          <cell r="B2431" t="str">
            <v>RODRIGUEZ CARDENAS MANUEL JOSE</v>
          </cell>
          <cell r="C2431" t="str">
            <v>Zona Bananera (Mag)</v>
          </cell>
          <cell r="D2431">
            <v>51624243131</v>
          </cell>
          <cell r="E2431" t="str">
            <v>Zona Bananera (Mag)</v>
          </cell>
          <cell r="F2431" t="str">
            <v>BANCOLOMBIA S.A.</v>
          </cell>
          <cell r="G2431" t="str">
            <v>AHORROS</v>
          </cell>
        </row>
        <row r="2432">
          <cell r="A2432">
            <v>12597056</v>
          </cell>
          <cell r="B2432" t="str">
            <v>BALLESTERO GOMEZ ARIEL GREGORIO</v>
          </cell>
          <cell r="C2432" t="str">
            <v>Plato (Mag)</v>
          </cell>
          <cell r="D2432">
            <v>51313201612</v>
          </cell>
          <cell r="E2432" t="str">
            <v>Santa Marta (Mag)</v>
          </cell>
          <cell r="F2432" t="str">
            <v>BANCOLOMBIA S.A.</v>
          </cell>
          <cell r="G2432" t="str">
            <v>AHORROS</v>
          </cell>
        </row>
        <row r="2433">
          <cell r="A2433">
            <v>12597088</v>
          </cell>
          <cell r="B2433" t="str">
            <v>OROZCO MOLINA ROBERTO JOSE</v>
          </cell>
          <cell r="C2433" t="str">
            <v>Plato (Mag)</v>
          </cell>
          <cell r="D2433">
            <v>51220637496</v>
          </cell>
          <cell r="E2433" t="str">
            <v>Santa Marta (Mag)</v>
          </cell>
          <cell r="F2433" t="str">
            <v>BANCOLOMBIA S.A.</v>
          </cell>
          <cell r="G2433" t="str">
            <v>AHORROS</v>
          </cell>
        </row>
        <row r="2434">
          <cell r="A2434">
            <v>12597222</v>
          </cell>
          <cell r="B2434" t="str">
            <v>ORTIZ TORRES NAYITH DE JESUS</v>
          </cell>
          <cell r="C2434" t="str">
            <v>Plato (Mag)</v>
          </cell>
          <cell r="D2434">
            <v>51313201680</v>
          </cell>
          <cell r="E2434" t="str">
            <v>Santa Marta (Mag)</v>
          </cell>
          <cell r="F2434" t="str">
            <v>BANCOLOMBIA S.A.</v>
          </cell>
          <cell r="G2434" t="str">
            <v>AHORROS</v>
          </cell>
        </row>
        <row r="2435">
          <cell r="A2435">
            <v>12597226</v>
          </cell>
          <cell r="B2435" t="str">
            <v>PADILLA OSPINO BENTURA RAFAEL</v>
          </cell>
          <cell r="C2435" t="str">
            <v>Tenerife (Mag)</v>
          </cell>
          <cell r="D2435">
            <v>51313201795</v>
          </cell>
          <cell r="E2435" t="str">
            <v>Santa Marta (Mag)</v>
          </cell>
          <cell r="F2435" t="str">
            <v>BANCOLOMBIA S.A.</v>
          </cell>
          <cell r="G2435" t="str">
            <v>AHORROS</v>
          </cell>
        </row>
        <row r="2436">
          <cell r="A2436">
            <v>12597374</v>
          </cell>
          <cell r="B2436" t="str">
            <v>FUENTES MEJIA DEIBER ENRIQUE</v>
          </cell>
          <cell r="C2436" t="str">
            <v>Plato (Mag)</v>
          </cell>
          <cell r="D2436">
            <v>51313221273</v>
          </cell>
          <cell r="E2436" t="str">
            <v>Santa Marta (Mag)</v>
          </cell>
          <cell r="F2436" t="str">
            <v>BANCOLOMBIA S.A.</v>
          </cell>
          <cell r="G2436" t="str">
            <v>AHORROS</v>
          </cell>
        </row>
        <row r="2437">
          <cell r="A2437">
            <v>12597425</v>
          </cell>
          <cell r="B2437" t="str">
            <v>ARIZA PADILLA PAUL FERNANDO</v>
          </cell>
          <cell r="C2437" t="str">
            <v>Plato (Mag)</v>
          </cell>
          <cell r="D2437">
            <v>51313221362</v>
          </cell>
          <cell r="E2437" t="str">
            <v>Santa Marta (Mag)</v>
          </cell>
          <cell r="F2437" t="str">
            <v>BANCOLOMBIA S.A.</v>
          </cell>
          <cell r="G2437" t="str">
            <v>AHORROS</v>
          </cell>
        </row>
        <row r="2438">
          <cell r="A2438">
            <v>12597549</v>
          </cell>
          <cell r="B2438" t="str">
            <v>MORENO MAESTRE HERNANDO ANTONIO</v>
          </cell>
          <cell r="C2438" t="str">
            <v>Tenerife (Mag)</v>
          </cell>
          <cell r="D2438">
            <v>51211044024</v>
          </cell>
          <cell r="E2438" t="str">
            <v>Santa Marta (Mag)</v>
          </cell>
          <cell r="F2438" t="str">
            <v>BANCOLOMBIA S.A.</v>
          </cell>
          <cell r="G2438" t="str">
            <v>AHORROS</v>
          </cell>
        </row>
        <row r="2439">
          <cell r="A2439">
            <v>12597616</v>
          </cell>
          <cell r="B2439" t="str">
            <v>URBINA FONSECA REINALDO ANTONIO</v>
          </cell>
          <cell r="C2439" t="str">
            <v>Plato (Mag)</v>
          </cell>
          <cell r="D2439">
            <v>51313221451</v>
          </cell>
          <cell r="E2439" t="str">
            <v>Santa Marta (Mag)</v>
          </cell>
          <cell r="F2439" t="str">
            <v>BANCOLOMBIA S.A.</v>
          </cell>
          <cell r="G2439" t="str">
            <v>AHORROS</v>
          </cell>
        </row>
        <row r="2440">
          <cell r="A2440">
            <v>12597714</v>
          </cell>
          <cell r="B2440" t="str">
            <v>PEÑALOZA QUIROZ JUAN BAUTISTA</v>
          </cell>
          <cell r="C2440" t="str">
            <v>Plato (Mag)</v>
          </cell>
          <cell r="D2440">
            <v>51313201922</v>
          </cell>
          <cell r="E2440" t="str">
            <v>Santa Marta (Mag)</v>
          </cell>
          <cell r="F2440" t="str">
            <v>BANCOLOMBIA S.A.</v>
          </cell>
          <cell r="G2440" t="str">
            <v>AHORROS</v>
          </cell>
        </row>
        <row r="2441">
          <cell r="A2441">
            <v>12597715</v>
          </cell>
          <cell r="B2441" t="str">
            <v>CASTRO DIAZ BUENAVENTURA EDUARDO</v>
          </cell>
          <cell r="C2441" t="str">
            <v>Plato (Mag)</v>
          </cell>
          <cell r="D2441">
            <v>51313221591</v>
          </cell>
          <cell r="E2441" t="str">
            <v>Santa Marta (Mag)</v>
          </cell>
          <cell r="F2441" t="str">
            <v>BANCOLOMBIA S.A.</v>
          </cell>
          <cell r="G2441" t="str">
            <v>AHORROS</v>
          </cell>
        </row>
        <row r="2442">
          <cell r="A2442">
            <v>12597750</v>
          </cell>
          <cell r="B2442" t="str">
            <v>OSPINO AMADOR OSCAR JAVIER</v>
          </cell>
          <cell r="C2442" t="str">
            <v>Plato (Mag)</v>
          </cell>
          <cell r="D2442">
            <v>51260952998</v>
          </cell>
          <cell r="E2442" t="str">
            <v>Santa Marta (Mag)</v>
          </cell>
          <cell r="F2442" t="str">
            <v>BANCOLOMBIA S.A.</v>
          </cell>
          <cell r="G2442" t="str">
            <v>AHORROS</v>
          </cell>
        </row>
        <row r="2443">
          <cell r="A2443">
            <v>12597761</v>
          </cell>
          <cell r="B2443" t="str">
            <v>MACIAS OSPINO ALBERTO MARIO</v>
          </cell>
          <cell r="C2443" t="str">
            <v>Nueva Granada (Mag)</v>
          </cell>
          <cell r="D2443">
            <v>51309466067</v>
          </cell>
          <cell r="E2443" t="str">
            <v>Santa Marta (Mag)</v>
          </cell>
          <cell r="F2443" t="str">
            <v>BANCOLOMBIA S.A.</v>
          </cell>
          <cell r="G2443" t="str">
            <v>AHORROS</v>
          </cell>
        </row>
        <row r="2444">
          <cell r="A2444">
            <v>12597772</v>
          </cell>
          <cell r="B2444" t="str">
            <v>GUTIERREZ RADA LEANDRO TAJID</v>
          </cell>
          <cell r="C2444" t="str">
            <v>Ariguani (El Dificil) (Mag)</v>
          </cell>
          <cell r="D2444">
            <v>51219816531</v>
          </cell>
          <cell r="E2444" t="str">
            <v>Santa Marta (Mag)</v>
          </cell>
          <cell r="F2444" t="str">
            <v>BANCOLOMBIA S.A.</v>
          </cell>
          <cell r="G2444" t="str">
            <v>AHORROS</v>
          </cell>
        </row>
        <row r="2445">
          <cell r="A2445">
            <v>12597955</v>
          </cell>
          <cell r="B2445" t="str">
            <v>DE LEON MOLINA JUAN ELIECER</v>
          </cell>
          <cell r="C2445" t="str">
            <v>Plato (Mag)</v>
          </cell>
          <cell r="D2445">
            <v>51257007056</v>
          </cell>
          <cell r="E2445" t="str">
            <v>Santa Marta (Mag)</v>
          </cell>
          <cell r="F2445" t="str">
            <v>BANCOLOMBIA S.A.</v>
          </cell>
          <cell r="G2445" t="str">
            <v>AHORROS</v>
          </cell>
        </row>
        <row r="2446">
          <cell r="A2446">
            <v>12598050</v>
          </cell>
          <cell r="B2446" t="str">
            <v>ACUÑA ANAYA GUILLERMO RAFAEL</v>
          </cell>
          <cell r="C2446" t="str">
            <v>Chivolo (Mag)</v>
          </cell>
          <cell r="D2446">
            <v>51253218715</v>
          </cell>
          <cell r="E2446" t="str">
            <v>Santa Marta (Mag)</v>
          </cell>
          <cell r="F2446" t="str">
            <v>BANCOLOMBIA S.A.</v>
          </cell>
          <cell r="G2446" t="str">
            <v>AHORROS</v>
          </cell>
        </row>
        <row r="2447">
          <cell r="A2447">
            <v>12598208</v>
          </cell>
          <cell r="B2447" t="str">
            <v>PARDO VENERA VICTOR EDUARDO</v>
          </cell>
          <cell r="C2447" t="str">
            <v>Santa Ana (Mag)</v>
          </cell>
          <cell r="D2447">
            <v>51309759234</v>
          </cell>
          <cell r="E2447" t="str">
            <v>Santa Marta (Mag)</v>
          </cell>
          <cell r="F2447" t="str">
            <v>BANCOLOMBIA S.A.</v>
          </cell>
          <cell r="G2447" t="str">
            <v>AHORROS</v>
          </cell>
        </row>
        <row r="2448">
          <cell r="A2448">
            <v>12598384</v>
          </cell>
          <cell r="B2448" t="str">
            <v>CACERES HOYOS NILSON RAFAEL</v>
          </cell>
          <cell r="C2448" t="str">
            <v>Plato (Mag)</v>
          </cell>
          <cell r="D2448">
            <v>51313221770</v>
          </cell>
          <cell r="E2448" t="str">
            <v>Santa Marta (Mag)</v>
          </cell>
          <cell r="F2448" t="str">
            <v>BANCOLOMBIA S.A.</v>
          </cell>
          <cell r="G2448" t="str">
            <v>AHORROS</v>
          </cell>
        </row>
        <row r="2449">
          <cell r="A2449">
            <v>12598529</v>
          </cell>
          <cell r="B2449" t="str">
            <v>CAMARGO TOVAR IVAN ALBERTO</v>
          </cell>
          <cell r="C2449" t="str">
            <v>Plato (Mag)</v>
          </cell>
          <cell r="D2449">
            <v>51256478432</v>
          </cell>
          <cell r="E2449" t="str">
            <v>Santa Marta (Mag)</v>
          </cell>
          <cell r="F2449" t="str">
            <v>BANCOLOMBIA S.A.</v>
          </cell>
          <cell r="G2449" t="str">
            <v>AHORROS</v>
          </cell>
        </row>
        <row r="2450">
          <cell r="A2450">
            <v>12598645</v>
          </cell>
          <cell r="B2450" t="str">
            <v>SEÑAS AMARIS JULIO ENRIQUE</v>
          </cell>
          <cell r="C2450" t="str">
            <v>Nueva Granada (Mag)</v>
          </cell>
          <cell r="D2450">
            <v>51309466288</v>
          </cell>
          <cell r="E2450" t="str">
            <v>Santa Marta (Mag)</v>
          </cell>
          <cell r="F2450" t="str">
            <v>BANCOLOMBIA S.A.</v>
          </cell>
          <cell r="G2450" t="str">
            <v>AHORROS</v>
          </cell>
        </row>
        <row r="2451">
          <cell r="A2451">
            <v>12598748</v>
          </cell>
          <cell r="B2451" t="str">
            <v>CASTAÑEDA CARRILLO VICTOR MANUEL</v>
          </cell>
          <cell r="C2451" t="str">
            <v>Tenerife (Mag)</v>
          </cell>
          <cell r="D2451">
            <v>51214143503</v>
          </cell>
          <cell r="E2451" t="str">
            <v>Santa Marta (Mag)</v>
          </cell>
          <cell r="F2451" t="str">
            <v>BANCOLOMBIA S.A.</v>
          </cell>
          <cell r="G2451" t="str">
            <v>AHORROS</v>
          </cell>
        </row>
        <row r="2452">
          <cell r="A2452">
            <v>12598854</v>
          </cell>
          <cell r="B2452" t="str">
            <v>DEL TORO LARA JAVIER ENRIQUE</v>
          </cell>
          <cell r="C2452" t="str">
            <v>Plato (Mag)</v>
          </cell>
          <cell r="D2452">
            <v>51313202180</v>
          </cell>
          <cell r="E2452" t="str">
            <v>Santa Marta (Mag)</v>
          </cell>
          <cell r="F2452" t="str">
            <v>BANCOLOMBIA S.A.</v>
          </cell>
          <cell r="G2452" t="str">
            <v>AHORROS</v>
          </cell>
        </row>
        <row r="2453">
          <cell r="A2453">
            <v>12598931</v>
          </cell>
          <cell r="B2453" t="str">
            <v>JIMENEZ DIAZ NILSON JOSE</v>
          </cell>
          <cell r="C2453" t="str">
            <v>Tenerife (Mag)</v>
          </cell>
          <cell r="D2453">
            <v>51211100790</v>
          </cell>
          <cell r="E2453" t="str">
            <v>Santa Marta (Mag)</v>
          </cell>
          <cell r="F2453" t="str">
            <v>BANCOLOMBIA S.A.</v>
          </cell>
          <cell r="G2453" t="str">
            <v>AHORROS</v>
          </cell>
        </row>
        <row r="2454">
          <cell r="A2454">
            <v>12598940</v>
          </cell>
          <cell r="B2454" t="str">
            <v>BRITTO RONCALLO IVAN ENRIQUE</v>
          </cell>
          <cell r="C2454" t="str">
            <v>Plato (Mag)</v>
          </cell>
          <cell r="D2454">
            <v>51257011880</v>
          </cell>
          <cell r="E2454" t="str">
            <v>Santa Marta (Mag)</v>
          </cell>
          <cell r="F2454" t="str">
            <v>BANCOLOMBIA S.A.</v>
          </cell>
          <cell r="G2454" t="str">
            <v>AHORROS</v>
          </cell>
        </row>
        <row r="2455">
          <cell r="A2455">
            <v>12599036</v>
          </cell>
          <cell r="B2455" t="str">
            <v>PUELLO MOLINA ALVARO DAVID</v>
          </cell>
          <cell r="C2455" t="str">
            <v>Nueva Granada (Mag)</v>
          </cell>
          <cell r="D2455">
            <v>51613027894</v>
          </cell>
          <cell r="E2455" t="str">
            <v>Santa Marta (Mag)</v>
          </cell>
          <cell r="F2455" t="str">
            <v>BANCOLOMBIA S.A.</v>
          </cell>
          <cell r="G2455" t="str">
            <v>AHORROS</v>
          </cell>
        </row>
        <row r="2456">
          <cell r="A2456">
            <v>12599071</v>
          </cell>
          <cell r="B2456" t="str">
            <v>MARTINEZ BURGOS OSCAR ANDRES</v>
          </cell>
          <cell r="C2456" t="str">
            <v>Plato (Mag)</v>
          </cell>
          <cell r="D2456">
            <v>51313221869</v>
          </cell>
          <cell r="E2456" t="str">
            <v>Santa Marta (Mag)</v>
          </cell>
          <cell r="F2456" t="str">
            <v>BANCOLOMBIA S.A.</v>
          </cell>
          <cell r="G2456" t="str">
            <v>AHORROS</v>
          </cell>
        </row>
        <row r="2457">
          <cell r="A2457">
            <v>12599077</v>
          </cell>
          <cell r="B2457" t="str">
            <v>CASTRO PARRA DAVID JAVIER</v>
          </cell>
          <cell r="C2457" t="str">
            <v>Plato (Mag)</v>
          </cell>
          <cell r="D2457">
            <v>51214142400</v>
          </cell>
          <cell r="E2457" t="str">
            <v>Santa Marta (Mag)</v>
          </cell>
          <cell r="F2457" t="str">
            <v>BANCOLOMBIA S.A.</v>
          </cell>
          <cell r="G2457" t="str">
            <v>AHORROS</v>
          </cell>
        </row>
        <row r="2458">
          <cell r="A2458">
            <v>12599078</v>
          </cell>
          <cell r="B2458" t="str">
            <v>MOLINA SOTO ALFONSO MIGUEL</v>
          </cell>
          <cell r="C2458" t="str">
            <v>Plato (Mag)</v>
          </cell>
          <cell r="D2458">
            <v>51313202287</v>
          </cell>
          <cell r="E2458" t="str">
            <v>Santa Marta (Mag)</v>
          </cell>
          <cell r="F2458" t="str">
            <v>BANCOLOMBIA S.A.</v>
          </cell>
          <cell r="G2458" t="str">
            <v>AHORROS</v>
          </cell>
        </row>
        <row r="2459">
          <cell r="A2459">
            <v>12599162</v>
          </cell>
          <cell r="B2459" t="str">
            <v>ANDRADE MOLINA FRANCISCO JOSE</v>
          </cell>
          <cell r="C2459" t="str">
            <v>Plato (Mag)</v>
          </cell>
          <cell r="D2459">
            <v>51313221532</v>
          </cell>
          <cell r="E2459" t="str">
            <v>Santa Marta (Mag)</v>
          </cell>
          <cell r="F2459" t="str">
            <v>BANCOLOMBIA S.A.</v>
          </cell>
          <cell r="G2459" t="str">
            <v>AHORROS</v>
          </cell>
        </row>
        <row r="2460">
          <cell r="A2460">
            <v>12599166</v>
          </cell>
          <cell r="B2460" t="str">
            <v>GONZALEZ ESCOBAR JESUS ALDO</v>
          </cell>
          <cell r="C2460" t="str">
            <v>Plato (Mag)</v>
          </cell>
          <cell r="D2460">
            <v>51313221630</v>
          </cell>
          <cell r="E2460" t="str">
            <v>Santa Marta (Mag)</v>
          </cell>
          <cell r="F2460" t="str">
            <v>BANCOLOMBIA S.A.</v>
          </cell>
          <cell r="G2460" t="str">
            <v>AHORROS</v>
          </cell>
        </row>
        <row r="2461">
          <cell r="A2461">
            <v>12599318</v>
          </cell>
          <cell r="B2461" t="str">
            <v>AVILA BLANCO ORLANDO RAFAEL</v>
          </cell>
          <cell r="C2461" t="str">
            <v>Plato (Mag)</v>
          </cell>
          <cell r="D2461">
            <v>51313221711</v>
          </cell>
          <cell r="E2461" t="str">
            <v>Santa Marta (Mag)</v>
          </cell>
          <cell r="F2461" t="str">
            <v>BANCOLOMBIA S.A.</v>
          </cell>
          <cell r="G2461" t="str">
            <v>AHORROS</v>
          </cell>
        </row>
        <row r="2462">
          <cell r="A2462">
            <v>12599322</v>
          </cell>
          <cell r="B2462" t="str">
            <v>SAUMETH LAMBOGLIA HANDRED DAVE</v>
          </cell>
          <cell r="C2462" t="str">
            <v>Plato (Mag)</v>
          </cell>
          <cell r="D2462">
            <v>51309466482</v>
          </cell>
          <cell r="E2462" t="str">
            <v>Santa Marta (Mag)</v>
          </cell>
          <cell r="F2462" t="str">
            <v>BANCOLOMBIA S.A.</v>
          </cell>
          <cell r="G2462" t="str">
            <v>AHORROS</v>
          </cell>
        </row>
        <row r="2463">
          <cell r="A2463">
            <v>12599344</v>
          </cell>
          <cell r="B2463" t="str">
            <v>ACUÃ VIDES ANIBAL RAFAEL</v>
          </cell>
          <cell r="C2463" t="str">
            <v>Nueva Granada (Mag)</v>
          </cell>
          <cell r="D2463">
            <v>51309759561</v>
          </cell>
          <cell r="E2463" t="str">
            <v>Santa Marta (Mag)</v>
          </cell>
          <cell r="F2463" t="str">
            <v>BANCOLOMBIA S.A.</v>
          </cell>
          <cell r="G2463" t="str">
            <v>AHORROS</v>
          </cell>
        </row>
        <row r="2464">
          <cell r="A2464">
            <v>12599437</v>
          </cell>
          <cell r="B2464" t="str">
            <v>PADILLA CAMARGO LEUDIN</v>
          </cell>
          <cell r="C2464" t="str">
            <v>Nueva Granada (Mag)</v>
          </cell>
          <cell r="D2464">
            <v>51219413461</v>
          </cell>
          <cell r="E2464" t="str">
            <v>Santa Marta (Mag)</v>
          </cell>
          <cell r="F2464" t="str">
            <v>BANCOLOMBIA S.A.</v>
          </cell>
          <cell r="G2464" t="str">
            <v>AHORROS</v>
          </cell>
        </row>
        <row r="2465">
          <cell r="A2465">
            <v>12599449</v>
          </cell>
          <cell r="B2465" t="str">
            <v>WILCHES CORTINA JAVIER ALBERTO</v>
          </cell>
          <cell r="C2465" t="str">
            <v>Sabanas De San Angel (Mag)</v>
          </cell>
          <cell r="D2465">
            <v>51650477603</v>
          </cell>
          <cell r="E2465" t="str">
            <v>Santa Marta (Mag)</v>
          </cell>
          <cell r="F2465" t="str">
            <v>BANCOLOMBIA S.A.</v>
          </cell>
          <cell r="G2465" t="str">
            <v>AHORROS</v>
          </cell>
        </row>
        <row r="2466">
          <cell r="A2466">
            <v>12599558</v>
          </cell>
          <cell r="B2466" t="str">
            <v>JIMENEZ MUNIVE PABLO JOSE</v>
          </cell>
          <cell r="C2466" t="str">
            <v>Tenerife (Mag)</v>
          </cell>
          <cell r="D2466">
            <v>51685458377</v>
          </cell>
          <cell r="E2466" t="str">
            <v>Santa Marta (Mag)</v>
          </cell>
          <cell r="F2466" t="str">
            <v>BANCOLOMBIA S.A.</v>
          </cell>
          <cell r="G2466" t="str">
            <v>AHORROS</v>
          </cell>
        </row>
        <row r="2467">
          <cell r="A2467">
            <v>12599673</v>
          </cell>
          <cell r="B2467" t="str">
            <v>MOLINA BALLESTAS FELIX ANTONIO</v>
          </cell>
          <cell r="C2467" t="str">
            <v>Plato (Mag)</v>
          </cell>
          <cell r="D2467">
            <v>51313222041</v>
          </cell>
          <cell r="E2467" t="str">
            <v>Santa Marta (Mag)</v>
          </cell>
          <cell r="F2467" t="str">
            <v>BANCOLOMBIA S.A.</v>
          </cell>
          <cell r="G2467" t="str">
            <v>AHORROS</v>
          </cell>
        </row>
        <row r="2468">
          <cell r="A2468">
            <v>12599694</v>
          </cell>
          <cell r="B2468" t="str">
            <v>MARTINEZ CONEDO SAMUEL</v>
          </cell>
          <cell r="C2468" t="str">
            <v>Plato (Mag)</v>
          </cell>
          <cell r="D2468">
            <v>51313221982</v>
          </cell>
          <cell r="E2468" t="str">
            <v>Santa Marta (Mag)</v>
          </cell>
          <cell r="F2468" t="str">
            <v>BANCOLOMBIA S.A.</v>
          </cell>
          <cell r="G2468" t="str">
            <v>AHORROS</v>
          </cell>
        </row>
        <row r="2469">
          <cell r="A2469">
            <v>12599718</v>
          </cell>
          <cell r="B2469" t="str">
            <v>OSPINO CARDONA GEOVANNY ANTONIO</v>
          </cell>
          <cell r="C2469" t="str">
            <v>Nueva Granada (Mag)</v>
          </cell>
          <cell r="D2469">
            <v>51309544467</v>
          </cell>
          <cell r="E2469" t="str">
            <v>Santa Marta (Mag)</v>
          </cell>
          <cell r="F2469" t="str">
            <v>BANCOLOMBIA S.A.</v>
          </cell>
          <cell r="G2469" t="str">
            <v>AHORROS</v>
          </cell>
        </row>
        <row r="2470">
          <cell r="A2470">
            <v>12599763</v>
          </cell>
          <cell r="B2470" t="str">
            <v>QUIROZ FERNANDEZ MILTON CESAR</v>
          </cell>
          <cell r="C2470" t="str">
            <v>Plato (Mag)</v>
          </cell>
          <cell r="D2470">
            <v>51213011140</v>
          </cell>
          <cell r="E2470" t="str">
            <v>Santa Marta (Mag)</v>
          </cell>
          <cell r="F2470" t="str">
            <v>BANCOLOMBIA S.A.</v>
          </cell>
          <cell r="G2470" t="str">
            <v>AHORROS</v>
          </cell>
        </row>
        <row r="2471">
          <cell r="A2471">
            <v>12599914</v>
          </cell>
          <cell r="B2471" t="str">
            <v>MERIÑO CANAVAL HUMBERTO DAVID</v>
          </cell>
          <cell r="C2471" t="str">
            <v>Plato (Mag)</v>
          </cell>
          <cell r="D2471">
            <v>51313202406</v>
          </cell>
          <cell r="E2471" t="str">
            <v>Santa Marta (Mag)</v>
          </cell>
          <cell r="F2471" t="str">
            <v>BANCOLOMBIA S.A.</v>
          </cell>
          <cell r="G2471" t="str">
            <v>AHORROS</v>
          </cell>
        </row>
        <row r="2472">
          <cell r="A2472">
            <v>12599944</v>
          </cell>
          <cell r="B2472" t="str">
            <v>HERNANDEZ HERNANDEZ DAGER JOSE</v>
          </cell>
          <cell r="C2472" t="str">
            <v>Algarrobo (Mag)</v>
          </cell>
          <cell r="D2472">
            <v>51644901908</v>
          </cell>
          <cell r="E2472" t="str">
            <v>Santa Marta (Mag)</v>
          </cell>
          <cell r="F2472" t="str">
            <v>BANCOLOMBIA S.A.</v>
          </cell>
          <cell r="G2472" t="str">
            <v>AHORROS</v>
          </cell>
        </row>
        <row r="2473">
          <cell r="A2473">
            <v>12599960</v>
          </cell>
          <cell r="B2473" t="str">
            <v>CACERES AMADOR NELSON ENRIQUE</v>
          </cell>
          <cell r="C2473" t="str">
            <v>Nueva Granada (Mag)</v>
          </cell>
          <cell r="D2473">
            <v>51309760062</v>
          </cell>
          <cell r="E2473" t="str">
            <v>Santa Marta (Mag)</v>
          </cell>
          <cell r="F2473" t="str">
            <v>BANCOLOMBIA S.A.</v>
          </cell>
          <cell r="G2473" t="str">
            <v>AHORROS</v>
          </cell>
        </row>
        <row r="2474">
          <cell r="A2474">
            <v>12601685</v>
          </cell>
          <cell r="B2474" t="str">
            <v>FERREIRA TINOCO ARNALDO</v>
          </cell>
          <cell r="C2474" t="str">
            <v>Zona Bananera (Mag)</v>
          </cell>
          <cell r="D2474">
            <v>51663524376</v>
          </cell>
          <cell r="E2474" t="str">
            <v>Santa Marta (Mag)</v>
          </cell>
          <cell r="F2474" t="str">
            <v>BANCOLOMBIA S.A.</v>
          </cell>
          <cell r="G2474" t="str">
            <v>AHORROS</v>
          </cell>
        </row>
        <row r="2475">
          <cell r="A2475">
            <v>12601796</v>
          </cell>
          <cell r="B2475" t="str">
            <v>MONTERO AMARIS EDGARDO</v>
          </cell>
          <cell r="C2475" t="str">
            <v>El Banco (Mag)</v>
          </cell>
          <cell r="D2475">
            <v>74837937471</v>
          </cell>
          <cell r="E2475" t="str">
            <v>Santa Marta (Mag)</v>
          </cell>
          <cell r="F2475" t="str">
            <v>BANCOLOMBIA S.A.</v>
          </cell>
          <cell r="G2475" t="str">
            <v>AHORROS</v>
          </cell>
        </row>
        <row r="2476">
          <cell r="A2476">
            <v>12602303</v>
          </cell>
          <cell r="B2476" t="str">
            <v>URREA GARRIDO ERNESTO JAVIER</v>
          </cell>
          <cell r="C2476" t="str">
            <v>Zona Bananera (Mag)</v>
          </cell>
          <cell r="D2476">
            <v>51671815088</v>
          </cell>
          <cell r="E2476" t="str">
            <v>Santa Marta (Mag)</v>
          </cell>
          <cell r="F2476" t="str">
            <v>BANCOLOMBIA S.A.</v>
          </cell>
          <cell r="G2476" t="str">
            <v>AHORROS</v>
          </cell>
        </row>
        <row r="2477">
          <cell r="A2477">
            <v>12602964</v>
          </cell>
          <cell r="B2477" t="str">
            <v>ROJAS BELEÑO ALEXIS</v>
          </cell>
          <cell r="C2477" t="str">
            <v>San Zenon (Mag)</v>
          </cell>
          <cell r="D2477">
            <v>998782414</v>
          </cell>
          <cell r="E2477" t="str">
            <v>Medellin (Ant)</v>
          </cell>
          <cell r="F2477" t="str">
            <v>BANCOLOMBIA S.A.</v>
          </cell>
          <cell r="G2477" t="str">
            <v>AHORROS</v>
          </cell>
        </row>
        <row r="2478">
          <cell r="A2478">
            <v>12611237</v>
          </cell>
          <cell r="B2478" t="str">
            <v>LOPEZ DELGADILLO HUMBERTO JOSE</v>
          </cell>
          <cell r="C2478" t="str">
            <v>Zona Bananera (Mag)</v>
          </cell>
          <cell r="D2478">
            <v>51627812004</v>
          </cell>
          <cell r="E2478" t="str">
            <v>Santa Marta (Mag)</v>
          </cell>
          <cell r="F2478" t="str">
            <v>BANCOLOMBIA S.A.</v>
          </cell>
          <cell r="G2478" t="str">
            <v>AHORROS</v>
          </cell>
        </row>
        <row r="2479">
          <cell r="A2479">
            <v>12612457</v>
          </cell>
          <cell r="B2479" t="str">
            <v>TORREGROZA PORRAS HUGO SEGUNDO</v>
          </cell>
          <cell r="C2479" t="str">
            <v>Zona Bananera (Mag)</v>
          </cell>
          <cell r="D2479">
            <v>48224044731</v>
          </cell>
          <cell r="E2479" t="str">
            <v>Santa Marta (Mag)</v>
          </cell>
          <cell r="F2479" t="str">
            <v>BANCOLOMBIA S.A.</v>
          </cell>
          <cell r="G2479" t="str">
            <v>AHORROS</v>
          </cell>
        </row>
        <row r="2480">
          <cell r="A2480">
            <v>12612577</v>
          </cell>
          <cell r="B2480" t="str">
            <v>PEREZ IGIRIO HUMBERTO</v>
          </cell>
          <cell r="C2480" t="str">
            <v>Zona Bananera (Mag)</v>
          </cell>
          <cell r="D2480">
            <v>47423962727</v>
          </cell>
          <cell r="E2480" t="str">
            <v>Santa Marta (Mag)</v>
          </cell>
          <cell r="F2480" t="str">
            <v>BANCOLOMBIA S.A.</v>
          </cell>
          <cell r="G2480" t="str">
            <v>AHORROS</v>
          </cell>
        </row>
        <row r="2481">
          <cell r="A2481">
            <v>12612578</v>
          </cell>
          <cell r="B2481" t="str">
            <v>ORTIZ MENDOZA PEDRO</v>
          </cell>
          <cell r="C2481" t="str">
            <v>Puebloviejo (Mag)</v>
          </cell>
          <cell r="D2481">
            <v>48221466031</v>
          </cell>
          <cell r="E2481" t="str">
            <v>Santa Marta (Mag)</v>
          </cell>
          <cell r="F2481" t="str">
            <v>BANCOLOMBIA S.A.</v>
          </cell>
          <cell r="G2481" t="str">
            <v>AHORROS</v>
          </cell>
        </row>
        <row r="2482">
          <cell r="A2482">
            <v>12612806</v>
          </cell>
          <cell r="B2482" t="str">
            <v>CAMARGO CERVANTES CESAR ENRIQUE</v>
          </cell>
          <cell r="C2482" t="str">
            <v>Zona Bananera (Mag)</v>
          </cell>
          <cell r="D2482">
            <v>51623239091</v>
          </cell>
          <cell r="E2482" t="str">
            <v>Santa Marta (Mag)</v>
          </cell>
          <cell r="F2482" t="str">
            <v>BANCOLOMBIA S.A.</v>
          </cell>
          <cell r="G2482" t="str">
            <v>AHORROS</v>
          </cell>
        </row>
        <row r="2483">
          <cell r="A2483">
            <v>12613125</v>
          </cell>
          <cell r="B2483" t="str">
            <v>QUINTERO GARCIA JOSE LUIS</v>
          </cell>
          <cell r="C2483" t="str">
            <v>Puebloviejo (Mag)</v>
          </cell>
          <cell r="D2483">
            <v>48228021914</v>
          </cell>
          <cell r="E2483" t="str">
            <v>Santa Marta (Mag)</v>
          </cell>
          <cell r="F2483" t="str">
            <v>BANCOLOMBIA S.A.</v>
          </cell>
          <cell r="G2483" t="str">
            <v>AHORROS</v>
          </cell>
        </row>
        <row r="2484">
          <cell r="A2484">
            <v>12613152</v>
          </cell>
          <cell r="B2484" t="str">
            <v>ORTIZ MENDOZA FELIX MANUEL</v>
          </cell>
          <cell r="C2484" t="str">
            <v>Puebloviejo (Mag)</v>
          </cell>
          <cell r="D2484">
            <v>48227902721</v>
          </cell>
          <cell r="E2484" t="str">
            <v>Santa Marta (Mag)</v>
          </cell>
          <cell r="F2484" t="str">
            <v>BANCOLOMBIA S.A.</v>
          </cell>
          <cell r="G2484" t="str">
            <v>AHORROS</v>
          </cell>
        </row>
        <row r="2485">
          <cell r="A2485">
            <v>12613190</v>
          </cell>
          <cell r="B2485" t="str">
            <v>MUÑOZ CORTINA AROLDO MANUEL</v>
          </cell>
          <cell r="C2485" t="str">
            <v>Puebloviejo (Mag)</v>
          </cell>
          <cell r="D2485">
            <v>48269026238</v>
          </cell>
          <cell r="E2485" t="str">
            <v>Santa Marta (Mag)</v>
          </cell>
          <cell r="F2485" t="str">
            <v>BANCOLOMBIA S.A.</v>
          </cell>
          <cell r="G2485" t="str">
            <v>AHORROS</v>
          </cell>
        </row>
        <row r="2486">
          <cell r="A2486">
            <v>12613351</v>
          </cell>
          <cell r="B2486" t="str">
            <v>LOPEZ PAZ FELIX MANUEL</v>
          </cell>
          <cell r="C2486" t="str">
            <v>Puebloviejo (Mag)</v>
          </cell>
          <cell r="D2486">
            <v>48224031354</v>
          </cell>
          <cell r="E2486" t="str">
            <v>Santa Marta (Mag)</v>
          </cell>
          <cell r="F2486" t="str">
            <v>BANCOLOMBIA S.A.</v>
          </cell>
          <cell r="G2486" t="str">
            <v>AHORROS</v>
          </cell>
        </row>
        <row r="2487">
          <cell r="A2487">
            <v>12613797</v>
          </cell>
          <cell r="B2487" t="str">
            <v>PORTO CAMACHO ALFREDO DAVID</v>
          </cell>
          <cell r="C2487" t="str">
            <v>Puebloviejo (Mag)</v>
          </cell>
          <cell r="D2487">
            <v>48226956134</v>
          </cell>
          <cell r="E2487" t="str">
            <v>Santa Marta (Mag)</v>
          </cell>
          <cell r="F2487" t="str">
            <v>BANCOLOMBIA S.A.</v>
          </cell>
          <cell r="G2487" t="str">
            <v>AHORROS</v>
          </cell>
        </row>
        <row r="2488">
          <cell r="A2488">
            <v>12613798</v>
          </cell>
          <cell r="B2488" t="str">
            <v>AVENDAÑO CASTRO OSCAR</v>
          </cell>
          <cell r="C2488" t="str">
            <v>Zona Bananera (Mag)</v>
          </cell>
          <cell r="D2488">
            <v>48224305802</v>
          </cell>
          <cell r="E2488" t="str">
            <v>Santa Marta (Mag)</v>
          </cell>
          <cell r="F2488" t="str">
            <v>BANCOLOMBIA S.A.</v>
          </cell>
          <cell r="G2488" t="str">
            <v>AHORROS</v>
          </cell>
        </row>
        <row r="2489">
          <cell r="A2489">
            <v>12613886</v>
          </cell>
          <cell r="B2489" t="str">
            <v>SIERRA VILLARREAL WILFRIDO ANTONIO</v>
          </cell>
          <cell r="C2489" t="str">
            <v>Zona Bananera (Mag)</v>
          </cell>
          <cell r="D2489">
            <v>48225710654</v>
          </cell>
          <cell r="E2489" t="str">
            <v>Santa Marta (Mag)</v>
          </cell>
          <cell r="F2489" t="str">
            <v>BANCOLOMBIA S.A.</v>
          </cell>
          <cell r="G2489" t="str">
            <v>AHORROS</v>
          </cell>
        </row>
        <row r="2490">
          <cell r="A2490">
            <v>12613998</v>
          </cell>
          <cell r="B2490" t="str">
            <v>FRANCO REYES LUIS EMILIO</v>
          </cell>
          <cell r="C2490" t="str">
            <v>Zona Bananera (Mag)</v>
          </cell>
          <cell r="D2490">
            <v>48284743795</v>
          </cell>
          <cell r="E2490" t="str">
            <v>Santa Marta (Mag)</v>
          </cell>
          <cell r="F2490" t="str">
            <v>BANCOLOMBIA S.A.</v>
          </cell>
          <cell r="G2490" t="str">
            <v>AHORROS</v>
          </cell>
        </row>
        <row r="2491">
          <cell r="A2491">
            <v>12614319</v>
          </cell>
          <cell r="B2491" t="str">
            <v>SALTAREN ACOSTA LUIS ALBERTO</v>
          </cell>
          <cell r="C2491" t="str">
            <v>Puebloviejo (Mag)</v>
          </cell>
          <cell r="D2491">
            <v>48225241743</v>
          </cell>
          <cell r="E2491" t="str">
            <v>Santa Marta (Mag)</v>
          </cell>
          <cell r="F2491" t="str">
            <v>BANCOLOMBIA S.A.</v>
          </cell>
          <cell r="G2491" t="str">
            <v>AHORROS</v>
          </cell>
        </row>
        <row r="2492">
          <cell r="A2492">
            <v>12614812</v>
          </cell>
          <cell r="B2492" t="str">
            <v>PERNET ROPAIN JOSE ARCENIO</v>
          </cell>
          <cell r="C2492" t="str">
            <v>Zona Bananera (Mag)</v>
          </cell>
          <cell r="D2492">
            <v>48224037662</v>
          </cell>
          <cell r="E2492" t="str">
            <v>Santa Marta (Mag)</v>
          </cell>
          <cell r="F2492" t="str">
            <v>BANCOLOMBIA S.A.</v>
          </cell>
          <cell r="G2492" t="str">
            <v>AHORROS</v>
          </cell>
        </row>
        <row r="2493">
          <cell r="A2493">
            <v>12615158</v>
          </cell>
          <cell r="B2493" t="str">
            <v>CAMARGO CERVANTES ORLANDO ANTONIO</v>
          </cell>
          <cell r="C2493" t="str">
            <v>Zona Bananera (Mag)</v>
          </cell>
          <cell r="D2493">
            <v>51646775233</v>
          </cell>
          <cell r="E2493" t="str">
            <v>Santa Marta (Mag)</v>
          </cell>
          <cell r="F2493" t="str">
            <v>BANCOLOMBIA S.A.</v>
          </cell>
          <cell r="G2493" t="str">
            <v>AHORROS</v>
          </cell>
        </row>
        <row r="2494">
          <cell r="A2494">
            <v>12615237</v>
          </cell>
          <cell r="B2494" t="str">
            <v>RAMIREZ RETAMOZO JULIO CESAR</v>
          </cell>
          <cell r="C2494" t="str">
            <v>Chivolo (Mag)</v>
          </cell>
          <cell r="D2494">
            <v>48250384711</v>
          </cell>
          <cell r="E2494" t="str">
            <v>Santa Marta (Mag)</v>
          </cell>
          <cell r="F2494" t="str">
            <v>BANCOLOMBIA S.A.</v>
          </cell>
          <cell r="G2494" t="str">
            <v>AHORROS</v>
          </cell>
        </row>
        <row r="2495">
          <cell r="A2495">
            <v>12615392</v>
          </cell>
          <cell r="B2495" t="str">
            <v>SAMPER VARGAS JAVIER GONZAGA</v>
          </cell>
          <cell r="C2495" t="str">
            <v>Puebloviejo (Mag)</v>
          </cell>
          <cell r="D2495">
            <v>48272609180</v>
          </cell>
          <cell r="E2495" t="str">
            <v>Santa Marta (Mag)</v>
          </cell>
          <cell r="F2495" t="str">
            <v>BANCOLOMBIA S.A.</v>
          </cell>
          <cell r="G2495" t="str">
            <v>AHORROS</v>
          </cell>
        </row>
        <row r="2496">
          <cell r="A2496">
            <v>12615798</v>
          </cell>
          <cell r="B2496" t="str">
            <v>ORTEGA CAMACHO ILDEFONSO</v>
          </cell>
          <cell r="C2496" t="str">
            <v>Puebloviejo (Mag)</v>
          </cell>
          <cell r="D2496">
            <v>48224468426</v>
          </cell>
          <cell r="E2496" t="str">
            <v>Santa Marta (Mag)</v>
          </cell>
          <cell r="F2496" t="str">
            <v>BANCOLOMBIA S.A.</v>
          </cell>
          <cell r="G2496" t="str">
            <v>AHORROS</v>
          </cell>
        </row>
        <row r="2497">
          <cell r="A2497">
            <v>12615960</v>
          </cell>
          <cell r="B2497" t="str">
            <v>LEAL VELASQUEZ JAIME DE JESUS</v>
          </cell>
          <cell r="C2497" t="str">
            <v>Puebloviejo (Mag)</v>
          </cell>
          <cell r="D2497">
            <v>48228091386</v>
          </cell>
          <cell r="E2497" t="str">
            <v>Santa Marta (Mag)</v>
          </cell>
          <cell r="F2497" t="str">
            <v>BANCOLOMBIA S.A.</v>
          </cell>
          <cell r="G2497" t="str">
            <v>AHORROS</v>
          </cell>
        </row>
        <row r="2498">
          <cell r="A2498">
            <v>12615974</v>
          </cell>
          <cell r="B2498" t="str">
            <v>ESPINOSA HERNANDEZ JOSE DEL CARMEN</v>
          </cell>
          <cell r="C2498" t="str">
            <v>Zona Bananera (Mag)</v>
          </cell>
          <cell r="D2498">
            <v>48252511001</v>
          </cell>
          <cell r="E2498" t="str">
            <v>Santa Marta (Mag)</v>
          </cell>
          <cell r="F2498" t="str">
            <v>BANCOLOMBIA S.A.</v>
          </cell>
          <cell r="G2498" t="str">
            <v>AHORROS</v>
          </cell>
        </row>
        <row r="2499">
          <cell r="A2499">
            <v>12616860</v>
          </cell>
          <cell r="B2499" t="str">
            <v>RUDAS GALAN JORGE ELIECER</v>
          </cell>
          <cell r="C2499" t="str">
            <v>Zona Bananera (Mag)</v>
          </cell>
          <cell r="D2499">
            <v>48206405425</v>
          </cell>
          <cell r="E2499" t="str">
            <v>Santa Marta (Mag)</v>
          </cell>
          <cell r="F2499" t="str">
            <v>BANCOLOMBIA S.A.</v>
          </cell>
          <cell r="G2499" t="str">
            <v>AHORROS</v>
          </cell>
        </row>
        <row r="2500">
          <cell r="A2500">
            <v>12616984</v>
          </cell>
          <cell r="B2500" t="str">
            <v>CARRILLO CANTILLO EDULFO DE JESUS</v>
          </cell>
          <cell r="C2500" t="str">
            <v>Sitionuevo (Mag)</v>
          </cell>
          <cell r="D2500">
            <v>48227989486</v>
          </cell>
          <cell r="E2500" t="str">
            <v>Santa Marta (Mag)</v>
          </cell>
          <cell r="F2500" t="str">
            <v>BANCOLOMBIA S.A.</v>
          </cell>
          <cell r="G2500" t="str">
            <v>AHORROS</v>
          </cell>
        </row>
        <row r="2501">
          <cell r="A2501">
            <v>12617785</v>
          </cell>
          <cell r="B2501" t="str">
            <v>ROMERO PAZ RICARDO ANTONIO</v>
          </cell>
          <cell r="C2501" t="str">
            <v>Puebloviejo (Mag)</v>
          </cell>
          <cell r="D2501">
            <v>48254210806</v>
          </cell>
          <cell r="E2501" t="str">
            <v>Santa Marta (Mag)</v>
          </cell>
          <cell r="F2501" t="str">
            <v>BANCOLOMBIA S.A.</v>
          </cell>
          <cell r="G2501" t="str">
            <v>AHORROS</v>
          </cell>
        </row>
        <row r="2502">
          <cell r="A2502">
            <v>12618105</v>
          </cell>
          <cell r="B2502" t="str">
            <v>LATTA ARIAS CARLOS JULIO</v>
          </cell>
          <cell r="C2502" t="str">
            <v>Zona Bananera (Mag)</v>
          </cell>
          <cell r="D2502">
            <v>48266229723</v>
          </cell>
          <cell r="E2502" t="str">
            <v>Santa Marta (Mag)</v>
          </cell>
          <cell r="F2502" t="str">
            <v>BANCOLOMBIA S.A.</v>
          </cell>
          <cell r="G2502" t="str">
            <v>AHORROS</v>
          </cell>
        </row>
        <row r="2503">
          <cell r="A2503">
            <v>12618395</v>
          </cell>
          <cell r="B2503" t="str">
            <v>CABALLERO JIMENEZ EDGAR</v>
          </cell>
          <cell r="C2503" t="str">
            <v>Zona Bananera (Mag)</v>
          </cell>
          <cell r="D2503">
            <v>51627887608</v>
          </cell>
          <cell r="E2503" t="str">
            <v>Zona Bananera (Mag)</v>
          </cell>
          <cell r="F2503" t="str">
            <v>BANCOLOMBIA S.A.</v>
          </cell>
          <cell r="G2503" t="str">
            <v>AHORROS</v>
          </cell>
        </row>
        <row r="2504">
          <cell r="A2504">
            <v>12618424</v>
          </cell>
          <cell r="B2504" t="str">
            <v>ORTIZ MATEUS MARCOS TULIO</v>
          </cell>
          <cell r="C2504" t="str">
            <v>Zona Bananera (Mag)</v>
          </cell>
          <cell r="D2504">
            <v>48227901350</v>
          </cell>
          <cell r="E2504" t="str">
            <v>Santa Marta (Mag)</v>
          </cell>
          <cell r="F2504" t="str">
            <v>BANCOLOMBIA S.A.</v>
          </cell>
          <cell r="G2504" t="str">
            <v>AHORROS</v>
          </cell>
        </row>
        <row r="2505">
          <cell r="A2505">
            <v>12618954</v>
          </cell>
          <cell r="B2505" t="str">
            <v>GARCIA RUIZ ARMANDO ANTONIO</v>
          </cell>
          <cell r="C2505" t="str">
            <v>Chivolo (Mag)</v>
          </cell>
          <cell r="D2505">
            <v>51661370312</v>
          </cell>
          <cell r="E2505" t="str">
            <v>Santa Marta (Mag)</v>
          </cell>
          <cell r="F2505" t="str">
            <v>BANCOLOMBIA S.A.</v>
          </cell>
          <cell r="G2505" t="str">
            <v>AHORROS</v>
          </cell>
        </row>
        <row r="2506">
          <cell r="A2506">
            <v>12619219</v>
          </cell>
          <cell r="B2506" t="str">
            <v>PRADO ANTEQUERA ARTURO CESAR</v>
          </cell>
          <cell r="C2506" t="str">
            <v>Ariguani (El Dificil) (Mag)</v>
          </cell>
          <cell r="D2506">
            <v>51313931556</v>
          </cell>
          <cell r="E2506" t="str">
            <v>Santa Marta (Mag)</v>
          </cell>
          <cell r="F2506" t="str">
            <v>BANCOLOMBIA S.A.</v>
          </cell>
          <cell r="G2506" t="str">
            <v>AHORROS</v>
          </cell>
        </row>
        <row r="2507">
          <cell r="A2507">
            <v>12619244</v>
          </cell>
          <cell r="B2507" t="str">
            <v>PASTRANA NIETO TOMAS GREGORIO</v>
          </cell>
          <cell r="C2507" t="str">
            <v>Zona Bananera (Mag)</v>
          </cell>
          <cell r="D2507">
            <v>48227871418</v>
          </cell>
          <cell r="E2507" t="str">
            <v>Santa Marta (Mag)</v>
          </cell>
          <cell r="F2507" t="str">
            <v>BANCOLOMBIA S.A.</v>
          </cell>
          <cell r="G2507" t="str">
            <v>AHORROS</v>
          </cell>
        </row>
        <row r="2508">
          <cell r="A2508">
            <v>12619802</v>
          </cell>
          <cell r="B2508" t="str">
            <v>RUDOLF VILLANUEVA JOSE LUIS</v>
          </cell>
          <cell r="C2508" t="str">
            <v>Zona Bananera (Mag)</v>
          </cell>
          <cell r="D2508">
            <v>48227872511</v>
          </cell>
          <cell r="E2508" t="str">
            <v>Santa Marta (Mag)</v>
          </cell>
          <cell r="F2508" t="str">
            <v>BANCOLOMBIA S.A.</v>
          </cell>
          <cell r="G2508" t="str">
            <v>AHORROS</v>
          </cell>
        </row>
        <row r="2509">
          <cell r="A2509">
            <v>12620510</v>
          </cell>
          <cell r="B2509" t="str">
            <v>ECHEVERRIA DEL VALLE JORGE ISAAC</v>
          </cell>
          <cell r="C2509" t="str">
            <v>Aracataca (Mag)</v>
          </cell>
          <cell r="D2509">
            <v>48241795252</v>
          </cell>
          <cell r="E2509" t="str">
            <v>Santa Marta (Mag)</v>
          </cell>
          <cell r="F2509" t="str">
            <v>BANCOLOMBIA S.A.</v>
          </cell>
          <cell r="G2509" t="str">
            <v>AHORROS</v>
          </cell>
        </row>
        <row r="2510">
          <cell r="A2510">
            <v>12620551</v>
          </cell>
          <cell r="B2510" t="str">
            <v>MOJICA PAREJO ASDRUBAL ALBERTO</v>
          </cell>
          <cell r="C2510" t="str">
            <v>Zona Bananera (Mag)</v>
          </cell>
          <cell r="D2510">
            <v>48247803885</v>
          </cell>
          <cell r="E2510" t="str">
            <v>Santa Marta (Mag)</v>
          </cell>
          <cell r="F2510" t="str">
            <v>BANCOLOMBIA S.A.</v>
          </cell>
          <cell r="G2510" t="str">
            <v>AHORROS</v>
          </cell>
        </row>
        <row r="2511">
          <cell r="A2511">
            <v>12620649</v>
          </cell>
          <cell r="B2511" t="str">
            <v>ESMERAL ESMERAL JOSE EUGENIO</v>
          </cell>
          <cell r="C2511" t="str">
            <v>Zona Bananera (Mag)</v>
          </cell>
          <cell r="D2511">
            <v>48227865019</v>
          </cell>
          <cell r="E2511" t="str">
            <v>Santa Marta (Mag)</v>
          </cell>
          <cell r="F2511" t="str">
            <v>BANCOLOMBIA S.A.</v>
          </cell>
          <cell r="G2511" t="str">
            <v>AHORROS</v>
          </cell>
        </row>
        <row r="2512">
          <cell r="A2512">
            <v>12620677</v>
          </cell>
          <cell r="B2512" t="str">
            <v>ALONSO RUIZ ERNESTO JAVIER</v>
          </cell>
          <cell r="C2512" t="str">
            <v>Zona Bananera (Mag)</v>
          </cell>
          <cell r="D2512">
            <v>48287496004</v>
          </cell>
          <cell r="E2512" t="str">
            <v>Cienaga (Mag)</v>
          </cell>
          <cell r="F2512" t="str">
            <v>BANCOLOMBIA S.A.</v>
          </cell>
          <cell r="G2512" t="str">
            <v>AHORROS</v>
          </cell>
        </row>
        <row r="2513">
          <cell r="A2513">
            <v>12620958</v>
          </cell>
          <cell r="B2513" t="str">
            <v>GUETTE MOJICA RAFAEL DE JESUS</v>
          </cell>
          <cell r="C2513" t="str">
            <v>Algarrobo (Mag)</v>
          </cell>
          <cell r="D2513">
            <v>51618079558</v>
          </cell>
          <cell r="E2513" t="str">
            <v>Santa Marta (Mag)</v>
          </cell>
          <cell r="F2513" t="str">
            <v>BANCOLOMBIA S.A.</v>
          </cell>
          <cell r="G2513" t="str">
            <v>AHORROS</v>
          </cell>
        </row>
        <row r="2514">
          <cell r="A2514">
            <v>12621376</v>
          </cell>
          <cell r="B2514" t="str">
            <v>JAIME CORONEL JOAQUIN EMILIO</v>
          </cell>
          <cell r="C2514" t="str">
            <v>Zona Bananera (Mag)</v>
          </cell>
          <cell r="D2514">
            <v>48217977846</v>
          </cell>
          <cell r="E2514" t="str">
            <v>Santa Marta (Mag)</v>
          </cell>
          <cell r="F2514" t="str">
            <v>BANCOLOMBIA S.A.</v>
          </cell>
          <cell r="G2514" t="str">
            <v>AHORROS</v>
          </cell>
        </row>
        <row r="2515">
          <cell r="A2515">
            <v>12621385</v>
          </cell>
          <cell r="B2515" t="str">
            <v>ANCHILA OSORNO JUAN CARLOS</v>
          </cell>
          <cell r="C2515" t="str">
            <v>Zona Bananera (Mag)</v>
          </cell>
          <cell r="D2515">
            <v>48227918376</v>
          </cell>
          <cell r="E2515" t="str">
            <v>Santa Marta (Mag)</v>
          </cell>
          <cell r="F2515" t="str">
            <v>BANCOLOMBIA S.A.</v>
          </cell>
          <cell r="G2515" t="str">
            <v>AHORROS</v>
          </cell>
        </row>
        <row r="2516">
          <cell r="A2516">
            <v>12621387</v>
          </cell>
          <cell r="B2516" t="str">
            <v>MOLINA REDONDO INDALECIO SEGUNDO</v>
          </cell>
          <cell r="C2516" t="str">
            <v>Zona Bananera (Mag)</v>
          </cell>
          <cell r="D2516">
            <v>48224341809</v>
          </cell>
          <cell r="E2516" t="str">
            <v>Santa Marta (Mag)</v>
          </cell>
          <cell r="F2516" t="str">
            <v>BANCOLOMBIA S.A.</v>
          </cell>
          <cell r="G2516" t="str">
            <v>AHORROS</v>
          </cell>
        </row>
        <row r="2517">
          <cell r="A2517">
            <v>12621449</v>
          </cell>
          <cell r="B2517" t="str">
            <v>MIRANDA GARCIA JOAQUIN ALBERTO</v>
          </cell>
          <cell r="C2517" t="str">
            <v>Zona Bananera (Mag)</v>
          </cell>
          <cell r="D2517">
            <v>48205774052</v>
          </cell>
          <cell r="E2517" t="str">
            <v>Zona Bananera (Mag)</v>
          </cell>
          <cell r="F2517" t="str">
            <v>BANCOLOMBIA S.A.</v>
          </cell>
          <cell r="G2517" t="str">
            <v>AHORROS</v>
          </cell>
        </row>
        <row r="2518">
          <cell r="A2518">
            <v>12621705</v>
          </cell>
          <cell r="B2518" t="str">
            <v>JUVINAO RUIZ HELMO YESID</v>
          </cell>
          <cell r="C2518" t="str">
            <v>Zona Bananera (Mag)</v>
          </cell>
          <cell r="D2518">
            <v>51629316284</v>
          </cell>
          <cell r="E2518" t="str">
            <v>Zona Bananera (Mag)</v>
          </cell>
          <cell r="F2518" t="str">
            <v>BANCOLOMBIA S.A.</v>
          </cell>
          <cell r="G2518" t="str">
            <v>AHORROS</v>
          </cell>
        </row>
        <row r="2519">
          <cell r="A2519">
            <v>12622286</v>
          </cell>
          <cell r="B2519" t="str">
            <v>CUELLO HERNANDEZ ANTONIO MARIA</v>
          </cell>
          <cell r="C2519" t="str">
            <v>Zona Bananera (Mag)</v>
          </cell>
          <cell r="D2519">
            <v>48225315526</v>
          </cell>
          <cell r="E2519" t="str">
            <v>Zona Bananera (Mag)</v>
          </cell>
          <cell r="F2519" t="str">
            <v>BANCOLOMBIA S.A.</v>
          </cell>
          <cell r="G2519" t="str">
            <v>AHORROS</v>
          </cell>
        </row>
        <row r="2520">
          <cell r="A2520">
            <v>12622416</v>
          </cell>
          <cell r="B2520" t="str">
            <v>GUZMAN GUERRERO WILSON</v>
          </cell>
          <cell r="C2520" t="str">
            <v>Zona Bananera (Mag)</v>
          </cell>
          <cell r="D2520">
            <v>48224469635</v>
          </cell>
          <cell r="E2520" t="str">
            <v>Santa Marta (Mag)</v>
          </cell>
          <cell r="F2520" t="str">
            <v>BANCOLOMBIA S.A.</v>
          </cell>
          <cell r="G2520" t="str">
            <v>AHORROS</v>
          </cell>
        </row>
        <row r="2521">
          <cell r="A2521">
            <v>12622491</v>
          </cell>
          <cell r="B2521" t="str">
            <v>SILVA GONZALEZ DIDIER ALBERTO</v>
          </cell>
          <cell r="C2521" t="str">
            <v>Zona Bananera (Mag)</v>
          </cell>
          <cell r="D2521">
            <v>48225474373</v>
          </cell>
          <cell r="E2521" t="str">
            <v>Zona Bananera (Mag)</v>
          </cell>
          <cell r="F2521" t="str">
            <v>BANCOLOMBIA S.A.</v>
          </cell>
          <cell r="G2521" t="str">
            <v>AHORROS</v>
          </cell>
        </row>
        <row r="2522">
          <cell r="A2522">
            <v>12622492</v>
          </cell>
          <cell r="B2522" t="str">
            <v>PEÑA BUSTAMANTE ALBERTO AUGUSTO</v>
          </cell>
          <cell r="C2522" t="str">
            <v>Zona Bananera (Mag)</v>
          </cell>
          <cell r="D2522">
            <v>48280350039</v>
          </cell>
          <cell r="E2522" t="str">
            <v>Cienaga (Mag)</v>
          </cell>
          <cell r="F2522" t="str">
            <v>BANCOLOMBIA S.A.</v>
          </cell>
          <cell r="G2522" t="str">
            <v>AHORROS</v>
          </cell>
        </row>
        <row r="2523">
          <cell r="A2523">
            <v>12622524</v>
          </cell>
          <cell r="B2523" t="str">
            <v>MARIN CALDERON RODIN RAFAEL</v>
          </cell>
          <cell r="C2523" t="str">
            <v>Zona Bananera (Mag)</v>
          </cell>
          <cell r="D2523">
            <v>48206041570</v>
          </cell>
          <cell r="E2523" t="str">
            <v>Santa Marta (Mag)</v>
          </cell>
          <cell r="F2523" t="str">
            <v>BANCOLOMBIA S.A.</v>
          </cell>
          <cell r="G2523" t="str">
            <v>AHORROS</v>
          </cell>
        </row>
        <row r="2524">
          <cell r="A2524">
            <v>12622754</v>
          </cell>
          <cell r="B2524" t="str">
            <v>NOCHE YEPES RAFAEL ENRIQUE</v>
          </cell>
          <cell r="C2524" t="str">
            <v>Zona Bananera (Mag)</v>
          </cell>
          <cell r="D2524">
            <v>48262231944</v>
          </cell>
          <cell r="E2524" t="str">
            <v>Santa Marta (Mag)</v>
          </cell>
          <cell r="F2524" t="str">
            <v>BANCOLOMBIA S.A.</v>
          </cell>
          <cell r="G2524" t="str">
            <v>AHORROS</v>
          </cell>
        </row>
        <row r="2525">
          <cell r="A2525">
            <v>12622984</v>
          </cell>
          <cell r="B2525" t="str">
            <v>HERNANDEZ MURIEL JOSE ISABEL</v>
          </cell>
          <cell r="C2525" t="str">
            <v>Zona Bananera (Mag)</v>
          </cell>
          <cell r="D2525">
            <v>48227900752</v>
          </cell>
          <cell r="E2525" t="str">
            <v>Santa Marta (Mag)</v>
          </cell>
          <cell r="F2525" t="str">
            <v>BANCOLOMBIA S.A.</v>
          </cell>
          <cell r="G2525" t="str">
            <v>AHORROS</v>
          </cell>
        </row>
        <row r="2526">
          <cell r="A2526">
            <v>12623395</v>
          </cell>
          <cell r="B2526" t="str">
            <v>CELIZ ZAPATA ALVARO</v>
          </cell>
          <cell r="C2526" t="str">
            <v>Puebloviejo (Mag)</v>
          </cell>
          <cell r="D2526">
            <v>48223272668</v>
          </cell>
          <cell r="E2526" t="str">
            <v>Nueva Granada (Mag)</v>
          </cell>
          <cell r="F2526" t="str">
            <v>BANCOLOMBIA S.A.</v>
          </cell>
          <cell r="G2526" t="str">
            <v>AHORROS</v>
          </cell>
        </row>
        <row r="2527">
          <cell r="A2527">
            <v>12623455</v>
          </cell>
          <cell r="B2527" t="str">
            <v>HERNANDEZ FONTALVO ALFREDO MANUEL</v>
          </cell>
          <cell r="C2527" t="str">
            <v>Zona Bananera (Mag)</v>
          </cell>
          <cell r="D2527">
            <v>48227865795</v>
          </cell>
          <cell r="E2527" t="str">
            <v>Santa Marta (Mag)</v>
          </cell>
          <cell r="F2527" t="str">
            <v>BANCOLOMBIA S.A.</v>
          </cell>
          <cell r="G2527" t="str">
            <v>AHORROS</v>
          </cell>
        </row>
        <row r="2528">
          <cell r="A2528">
            <v>12623503</v>
          </cell>
          <cell r="B2528" t="str">
            <v>ROBLES CARO FERNEY ENRIQUE</v>
          </cell>
          <cell r="C2528" t="str">
            <v>Zona Bananera (Mag)</v>
          </cell>
          <cell r="D2528">
            <v>48224044081</v>
          </cell>
          <cell r="E2528" t="str">
            <v>Santa Marta (Mag)</v>
          </cell>
          <cell r="F2528" t="str">
            <v>BANCOLOMBIA S.A.</v>
          </cell>
          <cell r="G2528" t="str">
            <v>AHORROS</v>
          </cell>
        </row>
        <row r="2529">
          <cell r="A2529">
            <v>12623535</v>
          </cell>
          <cell r="B2529" t="str">
            <v>MONSALVO BOLAÑO MARIO ARTURO</v>
          </cell>
          <cell r="C2529" t="str">
            <v>Aracataca (Mag)</v>
          </cell>
          <cell r="D2529">
            <v>51765556965</v>
          </cell>
          <cell r="E2529" t="str">
            <v>Santa Marta (Mag)</v>
          </cell>
          <cell r="F2529" t="str">
            <v>BANCOLOMBIA S.A.</v>
          </cell>
          <cell r="G2529" t="str">
            <v>AHORROS</v>
          </cell>
        </row>
        <row r="2530">
          <cell r="A2530">
            <v>12623556</v>
          </cell>
          <cell r="B2530" t="str">
            <v>MEZA NUÑEZ JAVIER DE JESUS</v>
          </cell>
          <cell r="C2530" t="str">
            <v>Zona Bananera (Mag)</v>
          </cell>
          <cell r="D2530">
            <v>48218276086</v>
          </cell>
          <cell r="E2530" t="str">
            <v>Zona Bananera (Mag)</v>
          </cell>
          <cell r="F2530" t="str">
            <v>BANCOLOMBIA S.A.</v>
          </cell>
          <cell r="G2530" t="str">
            <v>AHORROS</v>
          </cell>
        </row>
        <row r="2531">
          <cell r="A2531">
            <v>12623592</v>
          </cell>
          <cell r="B2531" t="str">
            <v>GONGORA PEDROZA ALDO VICTORIO</v>
          </cell>
          <cell r="C2531" t="str">
            <v>Puebloviejo (Mag)</v>
          </cell>
          <cell r="D2531">
            <v>48224029171</v>
          </cell>
          <cell r="E2531" t="str">
            <v>Santa Marta (Mag)</v>
          </cell>
          <cell r="F2531" t="str">
            <v>BANCOLOMBIA S.A.</v>
          </cell>
          <cell r="G2531" t="str">
            <v>AHORROS</v>
          </cell>
        </row>
        <row r="2532">
          <cell r="A2532">
            <v>12623603</v>
          </cell>
          <cell r="B2532" t="str">
            <v>LOPEZ MEZQUIDA ODIEL DE JESUS</v>
          </cell>
          <cell r="C2532" t="str">
            <v>Aracataca (Mag)</v>
          </cell>
          <cell r="D2532">
            <v>48261998842</v>
          </cell>
          <cell r="E2532" t="str">
            <v>Santa Marta (Mag)</v>
          </cell>
          <cell r="F2532" t="str">
            <v>BANCOLOMBIA S.A.</v>
          </cell>
          <cell r="G2532" t="str">
            <v>AHORROS</v>
          </cell>
        </row>
        <row r="2533">
          <cell r="A2533">
            <v>12623822</v>
          </cell>
          <cell r="B2533" t="str">
            <v>BUELVAS TORRES ALEXANDER ROBERTO</v>
          </cell>
          <cell r="C2533" t="str">
            <v>Zona Bananera (Mag)</v>
          </cell>
          <cell r="D2533">
            <v>51633726233</v>
          </cell>
          <cell r="E2533" t="str">
            <v>Zona Bananera (Mag)</v>
          </cell>
          <cell r="F2533" t="str">
            <v>BANCOLOMBIA S.A.</v>
          </cell>
          <cell r="G2533" t="str">
            <v>AHORROS</v>
          </cell>
        </row>
        <row r="2534">
          <cell r="A2534">
            <v>12623824</v>
          </cell>
          <cell r="B2534" t="str">
            <v>PERTUZ OROZCO ISMAEL ALFONSO</v>
          </cell>
          <cell r="C2534" t="str">
            <v>Zona Bananera (Mag)</v>
          </cell>
          <cell r="D2534">
            <v>48233181300</v>
          </cell>
          <cell r="E2534" t="str">
            <v>Santa Marta (Mag)</v>
          </cell>
          <cell r="F2534" t="str">
            <v>BANCOLOMBIA S.A.</v>
          </cell>
          <cell r="G2534" t="str">
            <v>AHORROS</v>
          </cell>
        </row>
        <row r="2535">
          <cell r="A2535">
            <v>12623869</v>
          </cell>
          <cell r="B2535" t="str">
            <v>OROZCO THORNEE JESUS ENRIQUE</v>
          </cell>
          <cell r="C2535" t="str">
            <v>Zona Bananera (Mag)</v>
          </cell>
          <cell r="D2535">
            <v>48229423536</v>
          </cell>
          <cell r="E2535" t="str">
            <v>Zona Bananera (Mag)</v>
          </cell>
          <cell r="F2535" t="str">
            <v>BANCOLOMBIA S.A.</v>
          </cell>
          <cell r="G2535" t="str">
            <v>AHORROS</v>
          </cell>
        </row>
        <row r="2536">
          <cell r="A2536">
            <v>12623875</v>
          </cell>
          <cell r="B2536" t="str">
            <v>CAMACHO TOLOZA JAIRO ANTONIO</v>
          </cell>
          <cell r="C2536" t="str">
            <v>Zona Bananera (Mag)</v>
          </cell>
          <cell r="D2536">
            <v>51642689634</v>
          </cell>
          <cell r="E2536" t="str">
            <v>Santa Marta (Mag)</v>
          </cell>
          <cell r="F2536" t="str">
            <v>BANCOLOMBIA S.A.</v>
          </cell>
          <cell r="G2536" t="str">
            <v>AHORROS</v>
          </cell>
        </row>
        <row r="2537">
          <cell r="A2537">
            <v>12623936</v>
          </cell>
          <cell r="B2537" t="str">
            <v>HERNANDEZ DIAZ ADOLFO DE JESUS</v>
          </cell>
          <cell r="C2537" t="str">
            <v>Zona Bananera (Mag)</v>
          </cell>
          <cell r="D2537">
            <v>48226914580</v>
          </cell>
          <cell r="E2537" t="str">
            <v>Santa Marta (Mag)</v>
          </cell>
          <cell r="F2537" t="str">
            <v>BANCOLOMBIA S.A.</v>
          </cell>
          <cell r="G2537" t="str">
            <v>AHORROS</v>
          </cell>
        </row>
        <row r="2538">
          <cell r="A2538">
            <v>12624128</v>
          </cell>
          <cell r="B2538" t="str">
            <v>BARRERA VILLARREAL RODOLFO ENRIQUE</v>
          </cell>
          <cell r="C2538" t="str">
            <v>Zona Bananera (Mag)</v>
          </cell>
          <cell r="D2538">
            <v>48220373820</v>
          </cell>
          <cell r="E2538" t="str">
            <v>Zona Bananera (Mag)</v>
          </cell>
          <cell r="F2538" t="str">
            <v>BANCOLOMBIA S.A.</v>
          </cell>
          <cell r="G2538" t="str">
            <v>AHORROS</v>
          </cell>
        </row>
        <row r="2539">
          <cell r="A2539">
            <v>12624448</v>
          </cell>
          <cell r="B2539" t="str">
            <v>LOPEZ PAZ EDUARDO RAFAEL</v>
          </cell>
          <cell r="C2539" t="str">
            <v>Zona Bananera (Mag)</v>
          </cell>
          <cell r="D2539">
            <v>48224037336</v>
          </cell>
          <cell r="E2539" t="str">
            <v>Santa Marta (Mag)</v>
          </cell>
          <cell r="F2539" t="str">
            <v>BANCOLOMBIA S.A.</v>
          </cell>
          <cell r="G2539" t="str">
            <v>AHORROS</v>
          </cell>
        </row>
        <row r="2540">
          <cell r="A2540">
            <v>12624541</v>
          </cell>
          <cell r="B2540" t="str">
            <v>SERNA HERNANDEZ RAFAEL ANTONIO</v>
          </cell>
          <cell r="C2540" t="str">
            <v>Zona Bananera (Mag)</v>
          </cell>
          <cell r="D2540">
            <v>48223596960</v>
          </cell>
          <cell r="E2540" t="str">
            <v>Santa Marta (Mag)</v>
          </cell>
          <cell r="F2540" t="str">
            <v>BANCOLOMBIA S.A.</v>
          </cell>
          <cell r="G2540" t="str">
            <v>AHORROS</v>
          </cell>
        </row>
        <row r="2541">
          <cell r="A2541">
            <v>12625077</v>
          </cell>
          <cell r="B2541" t="str">
            <v>DE LA ASUNCION CASTRO BENJAMIN ALFONSO</v>
          </cell>
          <cell r="C2541" t="str">
            <v>El Pi#On (Mag)</v>
          </cell>
          <cell r="D2541">
            <v>48267617913</v>
          </cell>
          <cell r="E2541" t="str">
            <v>Santa Marta (Mag)</v>
          </cell>
          <cell r="F2541" t="str">
            <v>BANCOLOMBIA S.A.</v>
          </cell>
          <cell r="G2541" t="str">
            <v>AHORROS</v>
          </cell>
        </row>
        <row r="2542">
          <cell r="A2542">
            <v>12625084</v>
          </cell>
          <cell r="B2542" t="str">
            <v>LOPEZ RUIZ EFREM JOSE</v>
          </cell>
          <cell r="C2542" t="str">
            <v>Fundacion (Mag)</v>
          </cell>
          <cell r="D2542">
            <v>78149410375</v>
          </cell>
          <cell r="E2542" t="str">
            <v>Santa Marta (Mag)</v>
          </cell>
          <cell r="F2542" t="str">
            <v>BANCOLOMBIA S.A.</v>
          </cell>
          <cell r="G2542" t="str">
            <v>AHORROS</v>
          </cell>
        </row>
        <row r="2543">
          <cell r="A2543">
            <v>12625414</v>
          </cell>
          <cell r="B2543" t="str">
            <v>SERRANO MARRIAGA VENANCIO ENRIQUE</v>
          </cell>
          <cell r="C2543" t="str">
            <v>Puebloviejo (Mag)</v>
          </cell>
          <cell r="D2543">
            <v>48227826501</v>
          </cell>
          <cell r="E2543" t="str">
            <v>Santa Marta (Mag)</v>
          </cell>
          <cell r="F2543" t="str">
            <v>BANCOLOMBIA S.A.</v>
          </cell>
          <cell r="G2543" t="str">
            <v>AHORROS</v>
          </cell>
        </row>
        <row r="2544">
          <cell r="A2544">
            <v>12625860</v>
          </cell>
          <cell r="B2544" t="str">
            <v>HERNANDEZ CENTENO CAMPO ELIAS</v>
          </cell>
          <cell r="C2544" t="str">
            <v>Zona Bananera (Mag)</v>
          </cell>
          <cell r="D2544">
            <v>48227899797</v>
          </cell>
          <cell r="E2544" t="str">
            <v>Santa Marta (Mag)</v>
          </cell>
          <cell r="F2544" t="str">
            <v>BANCOLOMBIA S.A.</v>
          </cell>
          <cell r="G2544" t="str">
            <v>AHORROS</v>
          </cell>
        </row>
        <row r="2545">
          <cell r="A2545">
            <v>12625953</v>
          </cell>
          <cell r="B2545" t="str">
            <v>RAMIREZ MELO SERGIO RAFAEL</v>
          </cell>
          <cell r="C2545" t="str">
            <v>Zona Bananera (Mag)</v>
          </cell>
          <cell r="D2545">
            <v>48220398067</v>
          </cell>
          <cell r="E2545" t="str">
            <v>Santa Marta (Mag)</v>
          </cell>
          <cell r="F2545" t="str">
            <v>BANCOLOMBIA S.A.</v>
          </cell>
          <cell r="G2545" t="str">
            <v>AHORROS</v>
          </cell>
        </row>
        <row r="2546">
          <cell r="A2546">
            <v>12626262</v>
          </cell>
          <cell r="B2546" t="str">
            <v>URUETA VELEZ LUIS MARIANO</v>
          </cell>
          <cell r="C2546" t="str">
            <v>Zona Bananera (Mag)</v>
          </cell>
          <cell r="D2546">
            <v>51603026351</v>
          </cell>
          <cell r="E2546" t="str">
            <v>Zona Bananera (Mag)</v>
          </cell>
          <cell r="F2546" t="str">
            <v>BANCOLOMBIA S.A.</v>
          </cell>
          <cell r="G2546" t="str">
            <v>AHORROS</v>
          </cell>
        </row>
        <row r="2547">
          <cell r="A2547">
            <v>12626275</v>
          </cell>
          <cell r="B2547" t="str">
            <v>VIVES MARTINEZ LUIS MANUEL</v>
          </cell>
          <cell r="C2547" t="str">
            <v>Zona Bananera (Mag)</v>
          </cell>
          <cell r="D2547">
            <v>48248325961</v>
          </cell>
          <cell r="E2547" t="str">
            <v>Santa Marta (Mag)</v>
          </cell>
          <cell r="F2547" t="str">
            <v>BANCOLOMBIA S.A.</v>
          </cell>
          <cell r="G2547" t="str">
            <v>AHORROS</v>
          </cell>
        </row>
        <row r="2548">
          <cell r="A2548">
            <v>12626789</v>
          </cell>
          <cell r="B2548" t="str">
            <v>ARIAS RODRIGUEZ ALBERTO ANTONIO DE JESUS</v>
          </cell>
          <cell r="C2548" t="str">
            <v>Zona Bananera (Mag)</v>
          </cell>
          <cell r="D2548">
            <v>48225357628</v>
          </cell>
          <cell r="E2548" t="str">
            <v>Zona Bananera (Mag)</v>
          </cell>
          <cell r="F2548" t="str">
            <v>BANCOLOMBIA S.A.</v>
          </cell>
          <cell r="G2548" t="str">
            <v>AHORROS</v>
          </cell>
        </row>
        <row r="2549">
          <cell r="A2549">
            <v>12626816</v>
          </cell>
          <cell r="B2549" t="str">
            <v>CANTILLO ESCORCIA JAVIER ALBERTO</v>
          </cell>
          <cell r="C2549" t="str">
            <v>Zona Bananera (Mag)</v>
          </cell>
          <cell r="D2549">
            <v>48222713776</v>
          </cell>
          <cell r="E2549" t="str">
            <v>Zona Bananera (Mag)</v>
          </cell>
          <cell r="F2549" t="str">
            <v>BANCOLOMBIA S.A.</v>
          </cell>
          <cell r="G2549" t="str">
            <v>AHORROS</v>
          </cell>
        </row>
        <row r="2550">
          <cell r="A2550">
            <v>12627226</v>
          </cell>
          <cell r="B2550" t="str">
            <v>RODRIGUEZ RODRIGUEZ CARLOS EDUARDO</v>
          </cell>
          <cell r="C2550" t="str">
            <v>Puebloviejo (Mag)</v>
          </cell>
          <cell r="D2550">
            <v>48224341663</v>
          </cell>
          <cell r="E2550" t="str">
            <v>Puebloviejo (Mag)</v>
          </cell>
          <cell r="F2550" t="str">
            <v>BANCOLOMBIA S.A.</v>
          </cell>
          <cell r="G2550" t="str">
            <v>AHORROS</v>
          </cell>
        </row>
        <row r="2551">
          <cell r="A2551">
            <v>12627318</v>
          </cell>
          <cell r="B2551" t="str">
            <v>ALCOCER POLO ASLEIT ENRIQUE</v>
          </cell>
          <cell r="C2551" t="str">
            <v>Zona Bananera (Mag)</v>
          </cell>
          <cell r="D2551">
            <v>48229510234</v>
          </cell>
          <cell r="E2551" t="str">
            <v>Zona Bananera (Mag)</v>
          </cell>
          <cell r="F2551" t="str">
            <v>BANCOLOMBIA S.A.</v>
          </cell>
          <cell r="G2551" t="str">
            <v>AHORROS</v>
          </cell>
        </row>
        <row r="2552">
          <cell r="A2552">
            <v>12627837</v>
          </cell>
          <cell r="B2552" t="str">
            <v>TORRES SIERRA RODRIGO DE JESUS</v>
          </cell>
          <cell r="C2552" t="str">
            <v>Sabanas De San Angel (Mag)</v>
          </cell>
          <cell r="D2552">
            <v>48225744338</v>
          </cell>
          <cell r="E2552" t="str">
            <v>Sabanas De San Angel (Mag)</v>
          </cell>
          <cell r="F2552" t="str">
            <v>BANCOLOMBIA S.A.</v>
          </cell>
          <cell r="G2552" t="str">
            <v>AHORROS</v>
          </cell>
        </row>
        <row r="2553">
          <cell r="A2553">
            <v>12627905</v>
          </cell>
          <cell r="B2553" t="str">
            <v>PEREZ LOPEZ DORIAN JAIME</v>
          </cell>
          <cell r="C2553" t="str">
            <v>Fundacion (Mag)</v>
          </cell>
          <cell r="D2553">
            <v>51650315166</v>
          </cell>
          <cell r="E2553" t="str">
            <v>Santa Marta (Mag)</v>
          </cell>
          <cell r="F2553" t="str">
            <v>BANCOLOMBIA S.A.</v>
          </cell>
          <cell r="G2553" t="str">
            <v>AHORROS</v>
          </cell>
        </row>
        <row r="2554">
          <cell r="A2554">
            <v>12628065</v>
          </cell>
          <cell r="B2554" t="str">
            <v>DIAZ HERRERA FERNANDO MANUEL</v>
          </cell>
          <cell r="C2554" t="str">
            <v>Zona Bananera (Mag)</v>
          </cell>
          <cell r="D2554">
            <v>51625346413</v>
          </cell>
          <cell r="E2554" t="str">
            <v>Zona Bananera (Mag)</v>
          </cell>
          <cell r="F2554" t="str">
            <v>BANCOLOMBIA S.A.</v>
          </cell>
          <cell r="G2554" t="str">
            <v>AHORROS</v>
          </cell>
        </row>
        <row r="2555">
          <cell r="A2555">
            <v>12628212</v>
          </cell>
          <cell r="B2555" t="str">
            <v>BARROS PASTOR RAFAEL ANGEL</v>
          </cell>
          <cell r="C2555" t="str">
            <v>Zona Bananera (Mag)</v>
          </cell>
          <cell r="D2555">
            <v>48267353584</v>
          </cell>
          <cell r="E2555" t="str">
            <v>Santa Marta (Mag)</v>
          </cell>
          <cell r="F2555" t="str">
            <v>BANCOLOMBIA S.A.</v>
          </cell>
          <cell r="G2555" t="str">
            <v>AHORROS</v>
          </cell>
        </row>
        <row r="2556">
          <cell r="A2556">
            <v>12628447</v>
          </cell>
          <cell r="B2556" t="str">
            <v>DURAN MARTINEZ ALVARO ALFONSO</v>
          </cell>
          <cell r="C2556" t="str">
            <v>Fundacion (Mag)</v>
          </cell>
          <cell r="D2556">
            <v>48216558220</v>
          </cell>
          <cell r="E2556" t="str">
            <v>Cienaga (Mag)</v>
          </cell>
          <cell r="F2556" t="str">
            <v>BANCOLOMBIA S.A.</v>
          </cell>
          <cell r="G2556" t="str">
            <v>AHORROS</v>
          </cell>
        </row>
        <row r="2557">
          <cell r="A2557">
            <v>12628589</v>
          </cell>
          <cell r="B2557" t="str">
            <v>MENDOZA MANJARRES SAMIR ALFONSO</v>
          </cell>
          <cell r="C2557" t="str">
            <v>Zona Bananera (Mag)</v>
          </cell>
          <cell r="D2557">
            <v>48225309933</v>
          </cell>
          <cell r="E2557" t="str">
            <v>Nueva Granada (Mag)</v>
          </cell>
          <cell r="F2557" t="str">
            <v>BANCOLOMBIA S.A.</v>
          </cell>
          <cell r="G2557" t="str">
            <v>AHORROS</v>
          </cell>
        </row>
        <row r="2558">
          <cell r="A2558">
            <v>12628861</v>
          </cell>
          <cell r="B2558" t="str">
            <v>GARCIA PUCHE CARLOS ALBERTO</v>
          </cell>
          <cell r="C2558" t="str">
            <v>Zona Bananera (Mag)</v>
          </cell>
          <cell r="D2558">
            <v>51347754271</v>
          </cell>
          <cell r="E2558" t="str">
            <v>Santa Marta (Mag)</v>
          </cell>
          <cell r="F2558" t="str">
            <v>BANCOLOMBIA S.A.</v>
          </cell>
          <cell r="G2558" t="str">
            <v>AHORROS</v>
          </cell>
        </row>
        <row r="2559">
          <cell r="A2559">
            <v>12628983</v>
          </cell>
          <cell r="B2559" t="str">
            <v>POMARES SANCHEZ GUILIO ALBERTO</v>
          </cell>
          <cell r="C2559" t="str">
            <v>Puebloviejo (Mag)</v>
          </cell>
          <cell r="D2559">
            <v>48224341728</v>
          </cell>
          <cell r="E2559" t="str">
            <v>Santa Marta (Mag)</v>
          </cell>
          <cell r="F2559" t="str">
            <v>BANCOLOMBIA S.A.</v>
          </cell>
          <cell r="G2559" t="str">
            <v>AHORROS</v>
          </cell>
        </row>
        <row r="2560">
          <cell r="A2560">
            <v>12629016</v>
          </cell>
          <cell r="B2560" t="str">
            <v>GUTIERREZ  AUGUSTO CESAR</v>
          </cell>
          <cell r="C2560" t="str">
            <v>Zona Bananera (Mag)</v>
          </cell>
          <cell r="D2560">
            <v>48227726337</v>
          </cell>
          <cell r="E2560" t="str">
            <v>Zona Bananera (Mag)</v>
          </cell>
          <cell r="F2560" t="str">
            <v>BANCOLOMBIA S.A.</v>
          </cell>
          <cell r="G2560" t="str">
            <v>AHORROS</v>
          </cell>
        </row>
        <row r="2561">
          <cell r="A2561">
            <v>12629162</v>
          </cell>
          <cell r="B2561" t="str">
            <v>MARTINEZ MELENDEZ CRISTOBAL RAFAEL</v>
          </cell>
          <cell r="C2561" t="str">
            <v>Puebloviejo (Mag)</v>
          </cell>
          <cell r="D2561">
            <v>48288538029</v>
          </cell>
          <cell r="E2561" t="str">
            <v>Santa Marta (Mag)</v>
          </cell>
          <cell r="F2561" t="str">
            <v>BANCOLOMBIA S.A.</v>
          </cell>
          <cell r="G2561" t="str">
            <v>AHORROS</v>
          </cell>
        </row>
        <row r="2562">
          <cell r="A2562">
            <v>12629189</v>
          </cell>
          <cell r="B2562" t="str">
            <v>DURAN CANTILLO OCTAVIO ALFONSO</v>
          </cell>
          <cell r="C2562" t="str">
            <v>Zona Bananera (Mag)</v>
          </cell>
          <cell r="D2562">
            <v>48229219301</v>
          </cell>
          <cell r="E2562" t="str">
            <v>Zona Bananera (Mag)</v>
          </cell>
          <cell r="F2562" t="str">
            <v>BANCOLOMBIA S.A.</v>
          </cell>
          <cell r="G2562" t="str">
            <v>AHORROS</v>
          </cell>
        </row>
        <row r="2563">
          <cell r="A2563">
            <v>12629335</v>
          </cell>
          <cell r="B2563" t="str">
            <v>AHUMADA CORRALES FREDY ALFONSO</v>
          </cell>
          <cell r="C2563" t="str">
            <v>El Reten (Mag)</v>
          </cell>
          <cell r="D2563">
            <v>51225609245</v>
          </cell>
          <cell r="E2563" t="str">
            <v>Tenerife (Mag)</v>
          </cell>
          <cell r="F2563" t="str">
            <v>BANCOLOMBIA S.A.</v>
          </cell>
          <cell r="G2563" t="str">
            <v>AHORROS</v>
          </cell>
        </row>
        <row r="2564">
          <cell r="A2564">
            <v>12629364</v>
          </cell>
          <cell r="B2564" t="str">
            <v>HERNANDEZ RAMIREZ HERDER HERSCHEL</v>
          </cell>
          <cell r="C2564" t="str">
            <v>Zona Bananera (Mag)</v>
          </cell>
          <cell r="D2564">
            <v>48225358055</v>
          </cell>
          <cell r="E2564" t="str">
            <v>Zona Bananera (Mag)</v>
          </cell>
          <cell r="F2564" t="str">
            <v>BANCOLOMBIA S.A.</v>
          </cell>
          <cell r="G2564" t="str">
            <v>AHORROS</v>
          </cell>
        </row>
        <row r="2565">
          <cell r="A2565">
            <v>12629713</v>
          </cell>
          <cell r="B2565" t="str">
            <v>RIASCOS FONTALVO OCTAVIO DE JESUS</v>
          </cell>
          <cell r="C2565" t="str">
            <v>Zona Bananera (Mag)</v>
          </cell>
          <cell r="D2565">
            <v>48220410008</v>
          </cell>
          <cell r="E2565" t="str">
            <v>Santa Marta (Mag)</v>
          </cell>
          <cell r="F2565" t="str">
            <v>BANCOLOMBIA S.A.</v>
          </cell>
          <cell r="G2565" t="str">
            <v>AHORROS</v>
          </cell>
        </row>
        <row r="2566">
          <cell r="A2566">
            <v>12629831</v>
          </cell>
          <cell r="B2566" t="str">
            <v>PEREZ ROSALES SERGIO JAVIER</v>
          </cell>
          <cell r="C2566" t="str">
            <v>Zona Bananera (Mag)</v>
          </cell>
          <cell r="D2566">
            <v>48224514746</v>
          </cell>
          <cell r="E2566" t="str">
            <v>Santa Marta (Mag)</v>
          </cell>
          <cell r="F2566" t="str">
            <v>BANCOLOMBIA S.A.</v>
          </cell>
          <cell r="G2566" t="str">
            <v>AHORROS</v>
          </cell>
        </row>
        <row r="2567">
          <cell r="A2567">
            <v>12629912</v>
          </cell>
          <cell r="B2567" t="str">
            <v>GONZALEZ CABRALES FRANCISCO JAVIER</v>
          </cell>
          <cell r="C2567" t="str">
            <v>Zona Bananera (Mag)</v>
          </cell>
          <cell r="D2567">
            <v>48227848131</v>
          </cell>
          <cell r="E2567" t="str">
            <v>Zona Bananera (Mag)</v>
          </cell>
          <cell r="F2567" t="str">
            <v>BANCOLOMBIA S.A.</v>
          </cell>
          <cell r="G2567" t="str">
            <v>AHORROS</v>
          </cell>
        </row>
        <row r="2568">
          <cell r="A2568">
            <v>12630361</v>
          </cell>
          <cell r="B2568" t="str">
            <v>CASTILLO GONZALEZ LEANDRO JOSE</v>
          </cell>
          <cell r="C2568" t="str">
            <v>Zona Bananera (Mag)</v>
          </cell>
          <cell r="D2568">
            <v>51783569667</v>
          </cell>
          <cell r="E2568" t="str">
            <v>Santa Marta (Mag)</v>
          </cell>
          <cell r="F2568" t="str">
            <v>BANCOLOMBIA S.A.</v>
          </cell>
          <cell r="G2568" t="str">
            <v>AHORROS</v>
          </cell>
        </row>
        <row r="2569">
          <cell r="A2569">
            <v>12630481</v>
          </cell>
          <cell r="B2569" t="str">
            <v>CUBILLOS MORRON IGNACIO JAVIER</v>
          </cell>
          <cell r="C2569" t="str">
            <v>Puebloviejo (Mag)</v>
          </cell>
          <cell r="D2569">
            <v>48237330377</v>
          </cell>
          <cell r="E2569" t="str">
            <v>Cienaga (Mag)</v>
          </cell>
          <cell r="F2569" t="str">
            <v>BANCOLOMBIA S.A.</v>
          </cell>
          <cell r="G2569" t="str">
            <v>AHORROS</v>
          </cell>
        </row>
        <row r="2570">
          <cell r="A2570">
            <v>12630905</v>
          </cell>
          <cell r="B2570" t="str">
            <v>ZULETA RUIZ ENRIQUE ALFREDO</v>
          </cell>
          <cell r="C2570" t="str">
            <v>Zona Bananera (Mag)</v>
          </cell>
          <cell r="D2570">
            <v>48248116211</v>
          </cell>
          <cell r="E2570" t="str">
            <v>Santa Marta (Mag)</v>
          </cell>
          <cell r="F2570" t="str">
            <v>BANCOLOMBIA S.A.</v>
          </cell>
          <cell r="G2570" t="str">
            <v>AHORROS</v>
          </cell>
        </row>
        <row r="2571">
          <cell r="A2571">
            <v>12631313</v>
          </cell>
          <cell r="B2571" t="str">
            <v>VIÑAS POLO VICTOR RAFAEL</v>
          </cell>
          <cell r="C2571" t="str">
            <v>Zona Bananera (Mag)</v>
          </cell>
          <cell r="D2571">
            <v>48216467461</v>
          </cell>
          <cell r="E2571" t="str">
            <v>Santa Marta (Mag)</v>
          </cell>
          <cell r="F2571" t="str">
            <v>BANCOLOMBIA S.A.</v>
          </cell>
          <cell r="G2571" t="str">
            <v>AHORROS</v>
          </cell>
        </row>
        <row r="2572">
          <cell r="A2572">
            <v>12631354</v>
          </cell>
          <cell r="B2572" t="str">
            <v>ECHEVERRIA DEL VALLE JAVIER EDUARDO</v>
          </cell>
          <cell r="C2572" t="str">
            <v>Zona Bananera (Mag)</v>
          </cell>
          <cell r="D2572">
            <v>51625334873</v>
          </cell>
          <cell r="E2572" t="str">
            <v>Zona Bananera (Mag)</v>
          </cell>
          <cell r="F2572" t="str">
            <v>BANCOLOMBIA S.A.</v>
          </cell>
          <cell r="G2572" t="str">
            <v>AHORROS</v>
          </cell>
        </row>
        <row r="2573">
          <cell r="A2573">
            <v>12631449</v>
          </cell>
          <cell r="B2573" t="str">
            <v>POLO POMARES JORGE ELIECER</v>
          </cell>
          <cell r="C2573" t="str">
            <v>El Reten (Mag)</v>
          </cell>
          <cell r="D2573">
            <v>48212078231</v>
          </cell>
          <cell r="E2573" t="str">
            <v>Santa Marta (Mag)</v>
          </cell>
          <cell r="F2573" t="str">
            <v>BANCOLOMBIA S.A.</v>
          </cell>
          <cell r="G2573" t="str">
            <v>AHORROS</v>
          </cell>
        </row>
        <row r="2574">
          <cell r="A2574">
            <v>12631544</v>
          </cell>
          <cell r="B2574" t="str">
            <v>BERMUDEZ TETTE LEONARDO ALEXANDER</v>
          </cell>
          <cell r="C2574" t="str">
            <v>Ariguani (El Dificil) (Mag)</v>
          </cell>
          <cell r="D2574">
            <v>51685087522</v>
          </cell>
          <cell r="E2574" t="str">
            <v>Santa Marta (Mag)</v>
          </cell>
          <cell r="F2574" t="str">
            <v>BANCOLOMBIA S.A.</v>
          </cell>
          <cell r="G2574" t="str">
            <v>AHORROS</v>
          </cell>
        </row>
        <row r="2575">
          <cell r="A2575">
            <v>12631718</v>
          </cell>
          <cell r="B2575" t="str">
            <v>OJEDA DIAZ MANFRED JOSE</v>
          </cell>
          <cell r="C2575" t="str">
            <v>Puebloviejo (Mag)</v>
          </cell>
          <cell r="D2575">
            <v>48224034523</v>
          </cell>
          <cell r="E2575" t="str">
            <v>Santa Marta (Mag)</v>
          </cell>
          <cell r="F2575" t="str">
            <v>BANCOLOMBIA S.A.</v>
          </cell>
          <cell r="G2575" t="str">
            <v>AHORROS</v>
          </cell>
        </row>
        <row r="2576">
          <cell r="A2576">
            <v>12631781</v>
          </cell>
          <cell r="B2576" t="str">
            <v>JIMENEZ BOLAÑO REYNER DANIEL</v>
          </cell>
          <cell r="C2576" t="str">
            <v>Zona Bananera (Mag)</v>
          </cell>
          <cell r="D2576">
            <v>51671923751</v>
          </cell>
          <cell r="E2576" t="str">
            <v>Santa Marta (Mag)</v>
          </cell>
          <cell r="F2576" t="str">
            <v>BANCOLOMBIA S.A.</v>
          </cell>
          <cell r="G2576" t="str">
            <v>AHORROS</v>
          </cell>
        </row>
        <row r="2577">
          <cell r="A2577">
            <v>12631816</v>
          </cell>
          <cell r="B2577" t="str">
            <v>LOPEZ DIAZ BLADIMIR</v>
          </cell>
          <cell r="C2577" t="str">
            <v>Zona Bananera (Mag)</v>
          </cell>
          <cell r="D2577">
            <v>48274883971</v>
          </cell>
          <cell r="E2577" t="str">
            <v>Santa Marta (Mag)</v>
          </cell>
          <cell r="F2577" t="str">
            <v>BANCOLOMBIA S.A.</v>
          </cell>
          <cell r="G2577" t="str">
            <v>AHORROS</v>
          </cell>
        </row>
        <row r="2578">
          <cell r="A2578">
            <v>12631903</v>
          </cell>
          <cell r="B2578" t="str">
            <v>AHUMADA ROBLES JULIO BAUTISTA</v>
          </cell>
          <cell r="C2578" t="str">
            <v>Zona Bananera (Mag)</v>
          </cell>
          <cell r="D2578">
            <v>48295813531</v>
          </cell>
          <cell r="E2578" t="str">
            <v>Cienaga (Mag)</v>
          </cell>
          <cell r="F2578" t="str">
            <v>BANCOLOMBIA S.A.</v>
          </cell>
          <cell r="G2578" t="str">
            <v>AHORROS</v>
          </cell>
        </row>
        <row r="2579">
          <cell r="A2579">
            <v>12631979</v>
          </cell>
          <cell r="B2579" t="str">
            <v>PERTUZ DURAN ORLANDO CARLOS</v>
          </cell>
          <cell r="C2579" t="str">
            <v>Zona Bananera (Mag)</v>
          </cell>
          <cell r="D2579">
            <v>51647032242</v>
          </cell>
          <cell r="E2579" t="str">
            <v>Santa Marta (Mag)</v>
          </cell>
          <cell r="F2579" t="str">
            <v>BANCOLOMBIA S.A.</v>
          </cell>
          <cell r="G2579" t="str">
            <v>AHORROS</v>
          </cell>
        </row>
        <row r="2580">
          <cell r="A2580">
            <v>12632462</v>
          </cell>
          <cell r="B2580" t="str">
            <v>CARBONO HERNANDEZ DARWIN ALFONSO</v>
          </cell>
          <cell r="C2580" t="str">
            <v>Puebloviejo (Mag)</v>
          </cell>
          <cell r="D2580">
            <v>48224035112</v>
          </cell>
          <cell r="E2580" t="str">
            <v>Santa Marta (Mag)</v>
          </cell>
          <cell r="F2580" t="str">
            <v>BANCOLOMBIA S.A.</v>
          </cell>
          <cell r="G2580" t="str">
            <v>AHORROS</v>
          </cell>
        </row>
        <row r="2581">
          <cell r="A2581">
            <v>12632564</v>
          </cell>
          <cell r="B2581" t="str">
            <v>MORENO LEAL AQUILES JOSE</v>
          </cell>
          <cell r="C2581" t="str">
            <v>Aracataca (Mag)</v>
          </cell>
          <cell r="D2581">
            <v>48224029368</v>
          </cell>
          <cell r="E2581" t="str">
            <v>Santa Marta (Mag)</v>
          </cell>
          <cell r="F2581" t="str">
            <v>BANCOLOMBIA S.A.</v>
          </cell>
          <cell r="G2581" t="str">
            <v>AHORROS</v>
          </cell>
        </row>
        <row r="2582">
          <cell r="A2582">
            <v>12632588</v>
          </cell>
          <cell r="B2582" t="str">
            <v>MENDOZA NIEBLES JOSE ANTONIO</v>
          </cell>
          <cell r="C2582" t="str">
            <v>Ariguani (El Dificil) (Mag)</v>
          </cell>
          <cell r="D2582">
            <v>48225313965</v>
          </cell>
          <cell r="E2582" t="str">
            <v>Ariguani (El Dificil) (Mag)</v>
          </cell>
          <cell r="F2582" t="str">
            <v>BANCOLOMBIA S.A.</v>
          </cell>
          <cell r="G2582" t="str">
            <v>AHORROS</v>
          </cell>
        </row>
        <row r="2583">
          <cell r="A2583">
            <v>12632636</v>
          </cell>
          <cell r="B2583" t="str">
            <v>CASTILLO MARTINEZ MARLON PAOLO</v>
          </cell>
          <cell r="C2583" t="str">
            <v>Piji#O Del Carmen (Mag)</v>
          </cell>
          <cell r="D2583">
            <v>48248488771</v>
          </cell>
          <cell r="E2583" t="str">
            <v>Santa Marta (Mag)</v>
          </cell>
          <cell r="F2583" t="str">
            <v>BANCOLOMBIA S.A.</v>
          </cell>
          <cell r="G2583" t="str">
            <v>AHORROS</v>
          </cell>
        </row>
        <row r="2584">
          <cell r="A2584">
            <v>12632862</v>
          </cell>
          <cell r="B2584" t="str">
            <v>JULIO MARTINEZ JORGE DAVID</v>
          </cell>
          <cell r="C2584" t="str">
            <v>Zona Bananera (Mag)</v>
          </cell>
          <cell r="D2584">
            <v>51651700977</v>
          </cell>
          <cell r="E2584" t="str">
            <v>Santa Marta (Mag)</v>
          </cell>
          <cell r="F2584" t="str">
            <v>BANCOLOMBIA S.A.</v>
          </cell>
          <cell r="G2584" t="str">
            <v>AHORROS</v>
          </cell>
        </row>
        <row r="2585">
          <cell r="A2585">
            <v>12633256</v>
          </cell>
          <cell r="B2585" t="str">
            <v>LOPEZ PEÑA DAMAR ANTONIO</v>
          </cell>
          <cell r="C2585" t="str">
            <v>Puebloviejo (Mag)</v>
          </cell>
          <cell r="D2585">
            <v>48237985799</v>
          </cell>
          <cell r="E2585" t="str">
            <v>Cienaga (Mag)</v>
          </cell>
          <cell r="F2585" t="str">
            <v>BANCOLOMBIA S.A.</v>
          </cell>
          <cell r="G2585" t="str">
            <v>AHORROS</v>
          </cell>
        </row>
        <row r="2586">
          <cell r="A2586">
            <v>12633733</v>
          </cell>
          <cell r="B2586" t="str">
            <v>JIMENEZ GARCIA ALVARO SEGUNDO</v>
          </cell>
          <cell r="C2586" t="str">
            <v>Aracataca (Mag)</v>
          </cell>
          <cell r="D2586">
            <v>51625347371</v>
          </cell>
          <cell r="E2586" t="str">
            <v>Nueva Granada (Mag)</v>
          </cell>
          <cell r="F2586" t="str">
            <v>BANCOLOMBIA S.A.</v>
          </cell>
          <cell r="G2586" t="str">
            <v>AHORROS</v>
          </cell>
        </row>
        <row r="2587">
          <cell r="A2587">
            <v>12634086</v>
          </cell>
          <cell r="B2587" t="str">
            <v>PALLARES ROSALES BORIS ALFONSO</v>
          </cell>
          <cell r="C2587" t="str">
            <v>Zona Bananera (Mag)</v>
          </cell>
          <cell r="D2587">
            <v>48246086845</v>
          </cell>
          <cell r="E2587" t="str">
            <v>Santa Marta (Mag)</v>
          </cell>
          <cell r="F2587" t="str">
            <v>BANCOLOMBIA S.A.</v>
          </cell>
          <cell r="G2587" t="str">
            <v>AHORROS</v>
          </cell>
        </row>
        <row r="2588">
          <cell r="A2588">
            <v>12634155</v>
          </cell>
          <cell r="B2588" t="str">
            <v>ROBLES SOLANO JOHAN ALBERTO</v>
          </cell>
          <cell r="C2588" t="str">
            <v>Puebloviejo (Mag)</v>
          </cell>
          <cell r="D2588">
            <v>48229063955</v>
          </cell>
          <cell r="E2588" t="str">
            <v>Puebloviejo (Mag)</v>
          </cell>
          <cell r="F2588" t="str">
            <v>BANCOLOMBIA S.A.</v>
          </cell>
          <cell r="G2588" t="str">
            <v>AHORROS</v>
          </cell>
        </row>
        <row r="2589">
          <cell r="A2589">
            <v>12634158</v>
          </cell>
          <cell r="B2589" t="str">
            <v>BERMUDEZ MEJIA WALTER ANTONIO</v>
          </cell>
          <cell r="C2589" t="str">
            <v>Zona Bananera (Mag)</v>
          </cell>
          <cell r="D2589">
            <v>48213440082</v>
          </cell>
          <cell r="E2589" t="str">
            <v>Zona Bananera (Mag)</v>
          </cell>
          <cell r="F2589" t="str">
            <v>BANCOLOMBIA S.A.</v>
          </cell>
          <cell r="G2589" t="str">
            <v>AHORROS</v>
          </cell>
        </row>
        <row r="2590">
          <cell r="A2590">
            <v>12634449</v>
          </cell>
          <cell r="B2590" t="str">
            <v>ARIAS BOLAÑO ALEJANDRO MANUEL</v>
          </cell>
          <cell r="C2590" t="str">
            <v>Zona Bananera (Mag)</v>
          </cell>
          <cell r="D2590">
            <v>48225412131</v>
          </cell>
          <cell r="E2590" t="str">
            <v>Zona Bananera (Mag)</v>
          </cell>
          <cell r="F2590" t="str">
            <v>BANCOLOMBIA S.A.</v>
          </cell>
          <cell r="G2590" t="str">
            <v>AHORROS</v>
          </cell>
        </row>
        <row r="2591">
          <cell r="A2591">
            <v>12634572</v>
          </cell>
          <cell r="B2591" t="str">
            <v>ARIAS JIMENEZ JORGE ELIECER</v>
          </cell>
          <cell r="C2591" t="str">
            <v>Zona Bananera (Mag)</v>
          </cell>
          <cell r="D2591">
            <v>51651701019</v>
          </cell>
          <cell r="E2591" t="str">
            <v>Santa Marta (Mag)</v>
          </cell>
          <cell r="F2591" t="str">
            <v>BANCOLOMBIA S.A.</v>
          </cell>
          <cell r="G2591" t="str">
            <v>AHORROS</v>
          </cell>
        </row>
        <row r="2592">
          <cell r="A2592">
            <v>12635286</v>
          </cell>
          <cell r="B2592" t="str">
            <v>VASQUEZ BUSTAMANTE RAFAEL SEGUNDO</v>
          </cell>
          <cell r="C2592" t="str">
            <v>Puebloviejo (Mag)</v>
          </cell>
          <cell r="D2592">
            <v>48228830341</v>
          </cell>
          <cell r="E2592" t="str">
            <v>Puebloviejo (Mag)</v>
          </cell>
          <cell r="F2592" t="str">
            <v>BANCOLOMBIA S.A.</v>
          </cell>
          <cell r="G2592" t="str">
            <v>AHORROS</v>
          </cell>
        </row>
        <row r="2593">
          <cell r="A2593">
            <v>12635352</v>
          </cell>
          <cell r="B2593" t="str">
            <v>NAVARRO VALENCIA RONAL ROSEIRO</v>
          </cell>
          <cell r="C2593" t="str">
            <v>Zona Bananera (Mag)</v>
          </cell>
          <cell r="D2593">
            <v>51671983053</v>
          </cell>
          <cell r="E2593" t="str">
            <v>Santa Marta (Mag)</v>
          </cell>
          <cell r="F2593" t="str">
            <v>BANCOLOMBIA S.A.</v>
          </cell>
          <cell r="G2593" t="str">
            <v>AHORROS</v>
          </cell>
        </row>
        <row r="2594">
          <cell r="A2594">
            <v>12635540</v>
          </cell>
          <cell r="B2594" t="str">
            <v>MARTINEZ CASTRO NEFFERSON ALFONSO</v>
          </cell>
          <cell r="C2594" t="str">
            <v>Zona Bananera (Mag)</v>
          </cell>
          <cell r="D2594">
            <v>51629100630</v>
          </cell>
          <cell r="E2594" t="str">
            <v>Zona Bananera (Mag)</v>
          </cell>
          <cell r="F2594" t="str">
            <v>BANCOLOMBIA S.A.</v>
          </cell>
          <cell r="G2594" t="str">
            <v>AHORROS</v>
          </cell>
        </row>
        <row r="2595">
          <cell r="A2595">
            <v>12636188</v>
          </cell>
          <cell r="B2595" t="str">
            <v>CABAS MERIÑO ELKIN RAFAEL</v>
          </cell>
          <cell r="C2595" t="str">
            <v>Santa Marta (Mag)</v>
          </cell>
          <cell r="D2595">
            <v>77972612564</v>
          </cell>
          <cell r="E2595" t="str">
            <v>Santa Marta (Mag)</v>
          </cell>
          <cell r="F2595" t="str">
            <v>BANCOLOMBIA S.A.</v>
          </cell>
          <cell r="G2595" t="str">
            <v>AHORROS</v>
          </cell>
        </row>
        <row r="2596">
          <cell r="A2596">
            <v>12636331</v>
          </cell>
          <cell r="B2596" t="str">
            <v>AREVALO RESLEN NIELSEN NICOLAS</v>
          </cell>
          <cell r="C2596" t="str">
            <v>Puebloviejo (Mag)</v>
          </cell>
          <cell r="D2596">
            <v>48274505543</v>
          </cell>
          <cell r="E2596" t="str">
            <v>Santa Marta (Mag)</v>
          </cell>
          <cell r="F2596" t="str">
            <v>BANCOLOMBIA S.A.</v>
          </cell>
          <cell r="G2596" t="str">
            <v>AHORROS</v>
          </cell>
        </row>
        <row r="2597">
          <cell r="A2597">
            <v>12636833</v>
          </cell>
          <cell r="B2597" t="str">
            <v>FLOREZ ROMERO RABIB DEL CARMELO</v>
          </cell>
          <cell r="C2597" t="str">
            <v>Zona Bananera (Mag)</v>
          </cell>
          <cell r="D2597">
            <v>51628054693</v>
          </cell>
          <cell r="E2597" t="str">
            <v>Zona Bananera (Mag)</v>
          </cell>
          <cell r="F2597" t="str">
            <v>BANCOLOMBIA S.A.</v>
          </cell>
          <cell r="G2597" t="str">
            <v>AHORROS</v>
          </cell>
        </row>
        <row r="2598">
          <cell r="A2598">
            <v>12636943</v>
          </cell>
          <cell r="B2598" t="str">
            <v>CONSTANTE GUETTE LUIS FERNANDO</v>
          </cell>
          <cell r="C2598" t="str">
            <v>Zona Bananera (Mag)</v>
          </cell>
          <cell r="D2598">
            <v>51665325265</v>
          </cell>
          <cell r="E2598" t="str">
            <v>Santa Marta (Mag)</v>
          </cell>
          <cell r="F2598" t="str">
            <v>BANCOLOMBIA S.A.</v>
          </cell>
          <cell r="G2598" t="str">
            <v>AHORROS</v>
          </cell>
        </row>
        <row r="2599">
          <cell r="A2599">
            <v>12637005</v>
          </cell>
          <cell r="B2599" t="str">
            <v>ARIZA MALDONADO LUIS CARLOS</v>
          </cell>
          <cell r="C2599" t="str">
            <v>Zona Bananera (Mag)</v>
          </cell>
          <cell r="D2599">
            <v>48228721380</v>
          </cell>
          <cell r="E2599" t="str">
            <v>Santa Marta (Mag)</v>
          </cell>
          <cell r="F2599" t="str">
            <v>BANCOLOMBIA S.A.</v>
          </cell>
          <cell r="G2599" t="str">
            <v>AHORROS</v>
          </cell>
        </row>
        <row r="2600">
          <cell r="A2600">
            <v>12637659</v>
          </cell>
          <cell r="B2600" t="str">
            <v>SERRANO MURCIA NELSON ARMANDO</v>
          </cell>
          <cell r="C2600" t="str">
            <v>El Reten (Mag)</v>
          </cell>
          <cell r="D2600">
            <v>48250385288</v>
          </cell>
          <cell r="E2600" t="str">
            <v>Santa Marta (Mag)</v>
          </cell>
          <cell r="F2600" t="str">
            <v>BANCOLOMBIA S.A.</v>
          </cell>
          <cell r="G2600" t="str">
            <v>AHORROS</v>
          </cell>
        </row>
        <row r="2601">
          <cell r="A2601">
            <v>12641189</v>
          </cell>
          <cell r="B2601" t="str">
            <v>AYALA CONTRERAS JOSE DEL CARMEN</v>
          </cell>
          <cell r="C2601" t="str">
            <v>Nueva Granada (Mag)</v>
          </cell>
          <cell r="D2601">
            <v>51309466652</v>
          </cell>
          <cell r="E2601" t="str">
            <v>Santa Marta (Mag)</v>
          </cell>
          <cell r="F2601" t="str">
            <v>BANCOLOMBIA S.A.</v>
          </cell>
          <cell r="G2601" t="str">
            <v>AHORROS</v>
          </cell>
        </row>
        <row r="2602">
          <cell r="A2602">
            <v>12642876</v>
          </cell>
          <cell r="B2602" t="str">
            <v>ARIZA OROZCO MIGUEL ANTONIO</v>
          </cell>
          <cell r="C2602" t="str">
            <v>Algarrobo (Mag)</v>
          </cell>
          <cell r="D2602">
            <v>51611833796</v>
          </cell>
          <cell r="E2602" t="str">
            <v>Santa Marta (Mag)</v>
          </cell>
          <cell r="F2602" t="str">
            <v>BANCOLOMBIA S.A.</v>
          </cell>
          <cell r="G2602" t="str">
            <v>AHORROS</v>
          </cell>
        </row>
        <row r="2603">
          <cell r="A2603">
            <v>12645512</v>
          </cell>
          <cell r="B2603" t="str">
            <v>MORENO MEJIA YHORIRZINIO ALBERTO</v>
          </cell>
          <cell r="C2603" t="str">
            <v>Puebloviejo (Mag)</v>
          </cell>
          <cell r="D2603">
            <v>51627990271</v>
          </cell>
          <cell r="E2603" t="str">
            <v>Puebloviejo (Mag)</v>
          </cell>
          <cell r="F2603" t="str">
            <v>BANCOLOMBIA S.A.</v>
          </cell>
          <cell r="G2603" t="str">
            <v>AHORROS</v>
          </cell>
        </row>
        <row r="2604">
          <cell r="A2604">
            <v>12645860</v>
          </cell>
          <cell r="B2604" t="str">
            <v>ANGARITA JAIMES EDWIN</v>
          </cell>
          <cell r="C2604" t="str">
            <v>Fundacion (Mag)</v>
          </cell>
          <cell r="D2604">
            <v>51647485131</v>
          </cell>
          <cell r="E2604" t="str">
            <v>Santa Marta (Mag)</v>
          </cell>
          <cell r="F2604" t="str">
            <v>BANCOLOMBIA S.A.</v>
          </cell>
          <cell r="G2604" t="str">
            <v>AHORROS</v>
          </cell>
        </row>
        <row r="2605">
          <cell r="A2605">
            <v>12685877</v>
          </cell>
          <cell r="B2605" t="str">
            <v>HERRERA PARRA LIBER ALFONSO</v>
          </cell>
          <cell r="C2605" t="str">
            <v>Chivolo (Mag)</v>
          </cell>
          <cell r="D2605">
            <v>51210269715</v>
          </cell>
          <cell r="E2605" t="str">
            <v>Santa Marta (Mag)</v>
          </cell>
          <cell r="F2605" t="str">
            <v>BANCOLOMBIA S.A.</v>
          </cell>
          <cell r="G2605" t="str">
            <v>AHORROS</v>
          </cell>
        </row>
        <row r="2606">
          <cell r="A2606">
            <v>12686059</v>
          </cell>
          <cell r="B2606" t="str">
            <v>VILORIA CASTRILLO JOSE LUIS</v>
          </cell>
          <cell r="C2606" t="str">
            <v>Ariguani (El Dificil) (Mag)</v>
          </cell>
          <cell r="D2606">
            <v>51314506697</v>
          </cell>
          <cell r="E2606" t="str">
            <v>Santa Marta (Mag)</v>
          </cell>
          <cell r="F2606" t="str">
            <v>BANCOLOMBIA S.A.</v>
          </cell>
          <cell r="G2606" t="str">
            <v>AHORROS</v>
          </cell>
        </row>
        <row r="2607">
          <cell r="A2607">
            <v>12686153</v>
          </cell>
          <cell r="B2607" t="str">
            <v>SIERRA OSPINO ANIBAL POMPEYO</v>
          </cell>
          <cell r="C2607" t="str">
            <v>Chivolo (Mag)</v>
          </cell>
          <cell r="D2607">
            <v>51252489731</v>
          </cell>
          <cell r="E2607" t="str">
            <v>Santa Marta (Mag)</v>
          </cell>
          <cell r="F2607" t="str">
            <v>BANCOLOMBIA S.A.</v>
          </cell>
          <cell r="G2607" t="str">
            <v>AHORROS</v>
          </cell>
        </row>
        <row r="2608">
          <cell r="A2608">
            <v>12687130</v>
          </cell>
          <cell r="B2608" t="str">
            <v>ZABALETA CHARRIS ALBEIRO ENRIQUE</v>
          </cell>
          <cell r="C2608" t="str">
            <v>Ariguani (El Dificil) (Mag)</v>
          </cell>
          <cell r="D2608">
            <v>51306507943</v>
          </cell>
          <cell r="E2608" t="str">
            <v>Santa Marta (Mag)</v>
          </cell>
          <cell r="F2608" t="str">
            <v>BANCOLOMBIA S.A.</v>
          </cell>
          <cell r="G2608" t="str">
            <v>AHORROS</v>
          </cell>
        </row>
        <row r="2609">
          <cell r="A2609">
            <v>12687160</v>
          </cell>
          <cell r="B2609" t="str">
            <v>VENERA GARCIA WILFRIDO RAFAEL</v>
          </cell>
          <cell r="C2609" t="str">
            <v>Sabanas De San Angel (Mag)</v>
          </cell>
          <cell r="D2609">
            <v>51312805603</v>
          </cell>
          <cell r="E2609" t="str">
            <v>Santa Marta (Mag)</v>
          </cell>
          <cell r="F2609" t="str">
            <v>BANCOLOMBIA S.A.</v>
          </cell>
          <cell r="G2609" t="str">
            <v>AHORROS</v>
          </cell>
        </row>
        <row r="2610">
          <cell r="A2610">
            <v>12688107</v>
          </cell>
          <cell r="B2610" t="str">
            <v>TORRES SEQUEA ENRIQUE SEGUNDO</v>
          </cell>
          <cell r="C2610" t="str">
            <v>Ariguani (El Dificil) (Mag)</v>
          </cell>
          <cell r="D2610">
            <v>51311413647</v>
          </cell>
          <cell r="E2610" t="str">
            <v>Santa Marta (Mag)</v>
          </cell>
          <cell r="F2610" t="str">
            <v>BANCOLOMBIA S.A.</v>
          </cell>
          <cell r="G2610" t="str">
            <v>AHORROS</v>
          </cell>
        </row>
        <row r="2611">
          <cell r="A2611">
            <v>12693233</v>
          </cell>
          <cell r="B2611" t="str">
            <v>TOVAR CASTRO PEDRO DAVID</v>
          </cell>
          <cell r="C2611" t="str">
            <v>Plato (Mag)</v>
          </cell>
          <cell r="D2611">
            <v>51209939626</v>
          </cell>
          <cell r="E2611" t="str">
            <v>Santa Marta (Mag)</v>
          </cell>
          <cell r="F2611" t="str">
            <v>BANCOLOMBIA S.A.</v>
          </cell>
          <cell r="G2611" t="str">
            <v>AHORROS</v>
          </cell>
        </row>
        <row r="2612">
          <cell r="A2612">
            <v>12693274</v>
          </cell>
          <cell r="B2612" t="str">
            <v>MOLINA BOHORQUEZ ROBERTO CARLOS</v>
          </cell>
          <cell r="C2612" t="str">
            <v>Plato (Mag)</v>
          </cell>
          <cell r="D2612">
            <v>51208355736</v>
          </cell>
          <cell r="E2612" t="str">
            <v>Santa Marta (Mag)</v>
          </cell>
          <cell r="F2612" t="str">
            <v>BANCOLOMBIA S.A.</v>
          </cell>
          <cell r="G2612" t="str">
            <v>AHORROS</v>
          </cell>
        </row>
        <row r="2613">
          <cell r="A2613">
            <v>12693543</v>
          </cell>
          <cell r="B2613" t="str">
            <v>SUAREZ RIVERO GIL ENRIQUE</v>
          </cell>
          <cell r="C2613" t="str">
            <v>Nueva Granada (Mag)</v>
          </cell>
          <cell r="D2613">
            <v>51319519886</v>
          </cell>
          <cell r="E2613" t="str">
            <v>Santa Marta (Mag)</v>
          </cell>
          <cell r="F2613" t="str">
            <v>BANCOLOMBIA S.A.</v>
          </cell>
          <cell r="G2613" t="str">
            <v>AHORROS</v>
          </cell>
        </row>
        <row r="2614">
          <cell r="A2614">
            <v>12694988</v>
          </cell>
          <cell r="B2614" t="str">
            <v>QUINTERO LOPEZ ANDRES DAVID</v>
          </cell>
          <cell r="C2614" t="str">
            <v>Plato (Mag)</v>
          </cell>
          <cell r="D2614">
            <v>51277406539</v>
          </cell>
          <cell r="E2614" t="str">
            <v>Plato (Mag)</v>
          </cell>
          <cell r="F2614" t="str">
            <v>BANCOLOMBIA S.A.</v>
          </cell>
          <cell r="G2614" t="str">
            <v>AHORROS</v>
          </cell>
        </row>
        <row r="2615">
          <cell r="A2615">
            <v>12695415</v>
          </cell>
          <cell r="B2615" t="str">
            <v>DE LA ROSA ESCORCIA JOHN JADER</v>
          </cell>
          <cell r="C2615" t="str">
            <v>Chivolo (Mag)</v>
          </cell>
          <cell r="D2615">
            <v>51250823251</v>
          </cell>
          <cell r="E2615" t="str">
            <v>Santa Marta (Mag)</v>
          </cell>
          <cell r="F2615" t="str">
            <v>BANCOLOMBIA S.A.</v>
          </cell>
          <cell r="G2615" t="str">
            <v>AHORROS</v>
          </cell>
        </row>
        <row r="2616">
          <cell r="A2616">
            <v>12695693</v>
          </cell>
          <cell r="B2616" t="str">
            <v>SIERRA LOZANO JORGE TADEO</v>
          </cell>
          <cell r="C2616" t="str">
            <v>Chivolo (Mag)</v>
          </cell>
          <cell r="D2616">
            <v>51252489855</v>
          </cell>
          <cell r="E2616" t="str">
            <v>Santa Marta (Mag)</v>
          </cell>
          <cell r="F2616" t="str">
            <v>BANCOLOMBIA S.A.</v>
          </cell>
          <cell r="G2616" t="str">
            <v>AHORROS</v>
          </cell>
        </row>
        <row r="2617">
          <cell r="A2617">
            <v>12695864</v>
          </cell>
          <cell r="B2617" t="str">
            <v>ACOSTA BUELVAS EDUARD JOSE</v>
          </cell>
          <cell r="C2617" t="str">
            <v>Santa Bárbara De Pinto (Mag)</v>
          </cell>
          <cell r="D2617">
            <v>51237381274</v>
          </cell>
          <cell r="E2617" t="str">
            <v>Plato (Mag)</v>
          </cell>
          <cell r="F2617" t="str">
            <v>BANCOLOMBIA S.A.</v>
          </cell>
          <cell r="G2617" t="str">
            <v>AHORROS</v>
          </cell>
        </row>
        <row r="2618">
          <cell r="A2618">
            <v>12696013</v>
          </cell>
          <cell r="B2618" t="str">
            <v>GONZALEZ JIMENEZ RAFAEL ENRIQUE</v>
          </cell>
          <cell r="C2618" t="str">
            <v>Nueva Granada (Mag)</v>
          </cell>
          <cell r="D2618">
            <v>51230417931</v>
          </cell>
          <cell r="E2618" t="str">
            <v>Plato (Mag)</v>
          </cell>
          <cell r="F2618" t="str">
            <v>BANCOLOMBIA S.A.</v>
          </cell>
          <cell r="G2618" t="str">
            <v>AHORROS</v>
          </cell>
        </row>
        <row r="2619">
          <cell r="A2619">
            <v>12703696</v>
          </cell>
          <cell r="B2619" t="str">
            <v>OROZCO CASTRO EDUARDO ENRIQUE</v>
          </cell>
          <cell r="C2619" t="str">
            <v>Pivijay (Mag)</v>
          </cell>
          <cell r="D2619">
            <v>51313387716</v>
          </cell>
          <cell r="E2619" t="str">
            <v>Santa Marta (Mag)</v>
          </cell>
          <cell r="F2619" t="str">
            <v>BANCOLOMBIA S.A.</v>
          </cell>
          <cell r="G2619" t="str">
            <v>AHORROS</v>
          </cell>
        </row>
        <row r="2620">
          <cell r="A2620">
            <v>12721592</v>
          </cell>
          <cell r="B2620" t="str">
            <v>NORIEGA DOMINGUEZ JESUS ANTONIO</v>
          </cell>
          <cell r="C2620" t="str">
            <v>Tenerife (Mag)</v>
          </cell>
          <cell r="D2620">
            <v>51625575803</v>
          </cell>
          <cell r="E2620" t="str">
            <v>Santa Marta (Mag)</v>
          </cell>
          <cell r="F2620" t="str">
            <v>BANCOLOMBIA S.A.</v>
          </cell>
          <cell r="G2620" t="str">
            <v>AHORROS</v>
          </cell>
        </row>
        <row r="2621">
          <cell r="A2621">
            <v>13165286</v>
          </cell>
          <cell r="B2621" t="str">
            <v>VERGEL PABON OLGER EMIRO</v>
          </cell>
          <cell r="C2621" t="str">
            <v>Zona Bananera (Mag)</v>
          </cell>
          <cell r="D2621">
            <v>48227824126</v>
          </cell>
          <cell r="E2621" t="str">
            <v>Santa Marta (Mag)</v>
          </cell>
          <cell r="F2621" t="str">
            <v>BANCOLOMBIA S.A.</v>
          </cell>
          <cell r="G2621" t="str">
            <v>AHORROS</v>
          </cell>
        </row>
        <row r="2622">
          <cell r="A2622">
            <v>13245943</v>
          </cell>
          <cell r="B2622" t="str">
            <v>TERNERA JIMENEZ MIGUEL ANGEL</v>
          </cell>
          <cell r="C2622" t="str">
            <v>Chivolo (Mag)</v>
          </cell>
          <cell r="D2622">
            <v>51252489952</v>
          </cell>
          <cell r="E2622" t="str">
            <v>Santa Marta (Mag)</v>
          </cell>
          <cell r="F2622" t="str">
            <v>BANCOLOMBIA S.A.</v>
          </cell>
          <cell r="G2622" t="str">
            <v>AHORROS</v>
          </cell>
        </row>
        <row r="2623">
          <cell r="A2623">
            <v>13352380</v>
          </cell>
          <cell r="B2623" t="str">
            <v>GELVEZ FLOREZ ERNESTO</v>
          </cell>
          <cell r="C2623" t="str">
            <v>Zona Bananera (Mag)</v>
          </cell>
          <cell r="D2623">
            <v>48224041244</v>
          </cell>
          <cell r="E2623" t="str">
            <v>Santa Marta (Mag)</v>
          </cell>
          <cell r="F2623" t="str">
            <v>BANCOLOMBIA S.A.</v>
          </cell>
          <cell r="G2623" t="str">
            <v>AHORROS</v>
          </cell>
        </row>
        <row r="2624">
          <cell r="A2624">
            <v>13498232</v>
          </cell>
          <cell r="B2624" t="str">
            <v>MONTALVO BUSTILLO JOSE CARLOS</v>
          </cell>
          <cell r="C2624" t="str">
            <v>Aracataca (Mag)</v>
          </cell>
          <cell r="D2624">
            <v>51649721282</v>
          </cell>
          <cell r="E2624" t="str">
            <v>Santa Marta (Mag)</v>
          </cell>
          <cell r="F2624" t="str">
            <v>BANCOLOMBIA S.A.</v>
          </cell>
          <cell r="G2624" t="str">
            <v>AHORROS</v>
          </cell>
        </row>
        <row r="2625">
          <cell r="A2625">
            <v>13884842</v>
          </cell>
          <cell r="B2625" t="str">
            <v>VALDES NUÑEZ JOEL</v>
          </cell>
          <cell r="C2625" t="str">
            <v>Ariguani (El Dificil) (Mag)</v>
          </cell>
          <cell r="D2625">
            <v>51376007179</v>
          </cell>
          <cell r="E2625" t="str">
            <v>Santa Marta (Mag)</v>
          </cell>
          <cell r="F2625" t="str">
            <v>BANCOLOMBIA S.A.</v>
          </cell>
          <cell r="G2625" t="str">
            <v>AHORROS</v>
          </cell>
        </row>
        <row r="2626">
          <cell r="A2626">
            <v>14473300</v>
          </cell>
          <cell r="B2626" t="str">
            <v>HURTADO CABEZAS HAROLD</v>
          </cell>
          <cell r="C2626" t="str">
            <v>Zona Bananera (Mag)</v>
          </cell>
          <cell r="D2626">
            <v>84256700904</v>
          </cell>
          <cell r="E2626" t="str">
            <v>Santa Marta (Mag)</v>
          </cell>
          <cell r="F2626" t="str">
            <v>BANCOLOMBIA S.A.</v>
          </cell>
          <cell r="G2626" t="str">
            <v>AHORROS</v>
          </cell>
        </row>
        <row r="2627">
          <cell r="A2627">
            <v>15034693</v>
          </cell>
          <cell r="B2627" t="str">
            <v>DORIA ARTEAGA MANUEL DOMINGO</v>
          </cell>
          <cell r="C2627" t="str">
            <v>Ariguani (El Dificil) (Mag)</v>
          </cell>
          <cell r="D2627">
            <v>51306679493</v>
          </cell>
          <cell r="E2627" t="str">
            <v>Santa Marta (Mag)</v>
          </cell>
          <cell r="F2627" t="str">
            <v>BANCOLOMBIA S.A.</v>
          </cell>
          <cell r="G2627" t="str">
            <v>AHORROS</v>
          </cell>
        </row>
        <row r="2628">
          <cell r="A2628">
            <v>15173540</v>
          </cell>
          <cell r="B2628" t="str">
            <v>VARILLA CASTAÑEDA RIGOBERTO ANTONIO</v>
          </cell>
          <cell r="C2628" t="str">
            <v>Sabanas De San Angel (Mag)</v>
          </cell>
          <cell r="D2628">
            <v>51650404274</v>
          </cell>
          <cell r="E2628" t="str">
            <v>Santa Marta (Mag)</v>
          </cell>
          <cell r="F2628" t="str">
            <v>BANCOLOMBIA S.A.</v>
          </cell>
          <cell r="G2628" t="str">
            <v>AHORROS</v>
          </cell>
        </row>
        <row r="2629">
          <cell r="A2629">
            <v>15174160</v>
          </cell>
          <cell r="B2629" t="str">
            <v>HERRERA QUINTERO FRANKLYN ENRIQUE</v>
          </cell>
          <cell r="C2629" t="str">
            <v>Sabanas De San Angel (Mag)</v>
          </cell>
          <cell r="D2629">
            <v>95177319580</v>
          </cell>
          <cell r="E2629" t="str">
            <v>Bosconia (Ces)</v>
          </cell>
          <cell r="F2629" t="str">
            <v>BANCOLOMBIA S.A.</v>
          </cell>
          <cell r="G2629" t="str">
            <v>AHORROS</v>
          </cell>
        </row>
        <row r="2630">
          <cell r="A2630">
            <v>15246621</v>
          </cell>
          <cell r="B2630" t="str">
            <v>DIAZ MELO CARLOS GUILLERMO</v>
          </cell>
          <cell r="C2630" t="str">
            <v>Ariguani (El Dificil) (Mag)</v>
          </cell>
          <cell r="D2630">
            <v>51376011217</v>
          </cell>
          <cell r="E2630" t="str">
            <v>Santa Marta (Mag)</v>
          </cell>
          <cell r="F2630" t="str">
            <v>BANCOLOMBIA S.A.</v>
          </cell>
          <cell r="G2630" t="str">
            <v>AHORROS</v>
          </cell>
        </row>
        <row r="2631">
          <cell r="A2631">
            <v>15247231</v>
          </cell>
          <cell r="B2631" t="str">
            <v>TORRES DIAZ JAIME RAFAEL</v>
          </cell>
          <cell r="C2631" t="str">
            <v>Ariguani (El Dificil) (Mag)</v>
          </cell>
          <cell r="D2631">
            <v>51376015637</v>
          </cell>
          <cell r="E2631" t="str">
            <v>Santa Marta (Mag)</v>
          </cell>
          <cell r="F2631" t="str">
            <v>BANCOLOMBIA S.A.</v>
          </cell>
          <cell r="G2631" t="str">
            <v>AHORROS</v>
          </cell>
        </row>
        <row r="2632">
          <cell r="A2632">
            <v>15247342</v>
          </cell>
          <cell r="B2632" t="str">
            <v>GARCIA BARRIOS RAUL GUILLERMO</v>
          </cell>
          <cell r="C2632" t="str">
            <v>Ariguani (El Dificil) (Mag)</v>
          </cell>
          <cell r="D2632">
            <v>51306134900</v>
          </cell>
          <cell r="E2632" t="str">
            <v>Santa Marta (Mag)</v>
          </cell>
          <cell r="F2632" t="str">
            <v>BANCOLOMBIA S.A.</v>
          </cell>
          <cell r="G2632" t="str">
            <v>AHORROS</v>
          </cell>
        </row>
        <row r="2633">
          <cell r="A2633">
            <v>15247352</v>
          </cell>
          <cell r="B2633" t="str">
            <v>ESPAÑA FRAGOZO JOSE RAMIRO</v>
          </cell>
          <cell r="C2633" t="str">
            <v>Ariguani (El Dificil) (Mag)</v>
          </cell>
          <cell r="D2633">
            <v>51311628295</v>
          </cell>
          <cell r="E2633" t="str">
            <v>Santa Marta (Mag)</v>
          </cell>
          <cell r="F2633" t="str">
            <v>BANCOLOMBIA S.A.</v>
          </cell>
          <cell r="G2633" t="str">
            <v>AHORROS</v>
          </cell>
        </row>
        <row r="2634">
          <cell r="A2634">
            <v>15247391</v>
          </cell>
          <cell r="B2634" t="str">
            <v>CAJAL BARROS JORGE LUIS</v>
          </cell>
          <cell r="C2634" t="str">
            <v>Ariguani (El Dificil) (Mag)</v>
          </cell>
          <cell r="D2634">
            <v>51311414121</v>
          </cell>
          <cell r="E2634" t="str">
            <v>Santa Marta (Mag)</v>
          </cell>
          <cell r="F2634" t="str">
            <v>BANCOLOMBIA S.A.</v>
          </cell>
          <cell r="G2634" t="str">
            <v>AHORROS</v>
          </cell>
        </row>
        <row r="2635">
          <cell r="A2635">
            <v>15247393</v>
          </cell>
          <cell r="B2635" t="str">
            <v>GARRIDO DIAZ ORLANDO JOSE</v>
          </cell>
          <cell r="C2635" t="str">
            <v>Ariguani (El Dificil) (Mag)</v>
          </cell>
          <cell r="D2635">
            <v>51376003021</v>
          </cell>
          <cell r="E2635" t="str">
            <v>Santa Marta (Mag)</v>
          </cell>
          <cell r="F2635" t="str">
            <v>BANCOLOMBIA S.A.</v>
          </cell>
          <cell r="G2635" t="str">
            <v>AHORROS</v>
          </cell>
        </row>
        <row r="2636">
          <cell r="A2636">
            <v>15247452</v>
          </cell>
          <cell r="B2636" t="str">
            <v>TORRES DIAZ CESAR AUGUSTO</v>
          </cell>
          <cell r="C2636" t="str">
            <v>Ariguani (El Dificil) (Mag)</v>
          </cell>
          <cell r="D2636">
            <v>51311415895</v>
          </cell>
          <cell r="E2636" t="str">
            <v>Santa Marta (Mag)</v>
          </cell>
          <cell r="F2636" t="str">
            <v>BANCOLOMBIA S.A.</v>
          </cell>
          <cell r="G2636" t="str">
            <v>AHORROS</v>
          </cell>
        </row>
        <row r="2637">
          <cell r="A2637">
            <v>15247461</v>
          </cell>
          <cell r="B2637" t="str">
            <v>VALEGA MARIN NOVILES CARMELO</v>
          </cell>
          <cell r="C2637" t="str">
            <v>Ariguani (El Dificil) (Mag)</v>
          </cell>
          <cell r="D2637">
            <v>51311416026</v>
          </cell>
          <cell r="E2637" t="str">
            <v>Santa Marta (Mag)</v>
          </cell>
          <cell r="F2637" t="str">
            <v>BANCOLOMBIA S.A.</v>
          </cell>
          <cell r="G2637" t="str">
            <v>AHORROS</v>
          </cell>
        </row>
        <row r="2638">
          <cell r="A2638">
            <v>15247496</v>
          </cell>
          <cell r="B2638" t="str">
            <v>PEÑA LOPEZ LUIS JOAQUIN</v>
          </cell>
          <cell r="C2638" t="str">
            <v>Ariguani (El Dificil) (Mag)</v>
          </cell>
          <cell r="D2638">
            <v>51311416182</v>
          </cell>
          <cell r="E2638" t="str">
            <v>Santa Marta (Mag)</v>
          </cell>
          <cell r="F2638" t="str">
            <v>BANCOLOMBIA S.A.</v>
          </cell>
          <cell r="G2638" t="str">
            <v>AHORROS</v>
          </cell>
        </row>
        <row r="2639">
          <cell r="A2639">
            <v>15247594</v>
          </cell>
          <cell r="B2639" t="str">
            <v>MOLINA PASO OSCAR LUIS</v>
          </cell>
          <cell r="C2639" t="str">
            <v>Nueva Granada (Mag)</v>
          </cell>
          <cell r="D2639">
            <v>51313222067</v>
          </cell>
          <cell r="E2639" t="str">
            <v>Santa Marta (Mag)</v>
          </cell>
          <cell r="F2639" t="str">
            <v>BANCOLOMBIA S.A.</v>
          </cell>
          <cell r="G2639" t="str">
            <v>AHORROS</v>
          </cell>
        </row>
        <row r="2640">
          <cell r="A2640">
            <v>15247646</v>
          </cell>
          <cell r="B2640" t="str">
            <v>DE ANGEL BOLAÑO JOSE DOMINGO</v>
          </cell>
          <cell r="C2640" t="str">
            <v>Nueva Granada (Mag)</v>
          </cell>
          <cell r="D2640">
            <v>51211044725</v>
          </cell>
          <cell r="E2640" t="str">
            <v>Santa Marta (Mag)</v>
          </cell>
          <cell r="F2640" t="str">
            <v>BANCOLOMBIA S.A.</v>
          </cell>
          <cell r="G2640" t="str">
            <v>AHORROS</v>
          </cell>
        </row>
        <row r="2641">
          <cell r="A2641">
            <v>15247687</v>
          </cell>
          <cell r="B2641" t="str">
            <v>BARRIOS DE ANGEL CANDELARIO ENRIQUE</v>
          </cell>
          <cell r="C2641" t="str">
            <v>Ariguani (El Dificil) (Mag)</v>
          </cell>
          <cell r="D2641">
            <v>51313634951</v>
          </cell>
          <cell r="E2641" t="str">
            <v>Santa Marta (Mag)</v>
          </cell>
          <cell r="F2641" t="str">
            <v>BANCOLOMBIA S.A.</v>
          </cell>
          <cell r="G2641" t="str">
            <v>AHORROS</v>
          </cell>
        </row>
        <row r="2642">
          <cell r="A2642">
            <v>15247693</v>
          </cell>
          <cell r="B2642" t="str">
            <v>ARZUAGA RIVERA CARLOS FIDEL</v>
          </cell>
          <cell r="C2642" t="str">
            <v>Ariguani (El Dificil) (Mag)</v>
          </cell>
          <cell r="D2642">
            <v>51311416379</v>
          </cell>
          <cell r="E2642" t="str">
            <v>Santa Marta (Mag)</v>
          </cell>
          <cell r="F2642" t="str">
            <v>BANCOLOMBIA S.A.</v>
          </cell>
          <cell r="G2642" t="str">
            <v>AHORROS</v>
          </cell>
        </row>
        <row r="2643">
          <cell r="A2643">
            <v>15247839</v>
          </cell>
          <cell r="B2643" t="str">
            <v>ROJAS FONSECA JESUS HUMBERTO</v>
          </cell>
          <cell r="C2643" t="str">
            <v>Ariguani (El Dificil) (Mag)</v>
          </cell>
          <cell r="D2643">
            <v>51311418215</v>
          </cell>
          <cell r="E2643" t="str">
            <v>Santa Marta (Mag)</v>
          </cell>
          <cell r="F2643" t="str">
            <v>BANCOLOMBIA S.A.</v>
          </cell>
          <cell r="G2643" t="str">
            <v>AHORROS</v>
          </cell>
        </row>
        <row r="2644">
          <cell r="A2644">
            <v>15247892</v>
          </cell>
          <cell r="B2644" t="str">
            <v>MALDONADO SIERRA OSCAR EMILIO</v>
          </cell>
          <cell r="C2644" t="str">
            <v>Ariguani (El Dificil) (Mag)</v>
          </cell>
          <cell r="D2644">
            <v>51376013736</v>
          </cell>
          <cell r="E2644" t="str">
            <v>Santa Marta (Mag)</v>
          </cell>
          <cell r="F2644" t="str">
            <v>BANCOLOMBIA S.A.</v>
          </cell>
          <cell r="G2644" t="str">
            <v>AHORROS</v>
          </cell>
        </row>
        <row r="2645">
          <cell r="A2645">
            <v>15247941</v>
          </cell>
          <cell r="B2645" t="str">
            <v>HERNANDEZ FIGUEROA EUSEBIO MARIA</v>
          </cell>
          <cell r="C2645" t="str">
            <v>Ariguani (El Dificil) (Mag)</v>
          </cell>
          <cell r="D2645">
            <v>51306129051</v>
          </cell>
          <cell r="E2645" t="str">
            <v>Santa Marta (Mag)</v>
          </cell>
          <cell r="F2645" t="str">
            <v>BANCOLOMBIA S.A.</v>
          </cell>
          <cell r="G2645" t="str">
            <v>AHORROS</v>
          </cell>
        </row>
        <row r="2646">
          <cell r="A2646">
            <v>15248048</v>
          </cell>
          <cell r="B2646" t="str">
            <v>ESCORCIA GAMEZ EVELIO GERMAN</v>
          </cell>
          <cell r="C2646" t="str">
            <v>Ariguani (El Dificil) (Mag)</v>
          </cell>
          <cell r="D2646">
            <v>51306760916</v>
          </cell>
          <cell r="E2646" t="str">
            <v>Santa Marta (Mag)</v>
          </cell>
          <cell r="F2646" t="str">
            <v>BANCOLOMBIA S.A.</v>
          </cell>
          <cell r="G2646" t="str">
            <v>AHORROS</v>
          </cell>
        </row>
        <row r="2647">
          <cell r="A2647">
            <v>15248077</v>
          </cell>
          <cell r="B2647" t="str">
            <v>CAUSADO NIETO TOMAS MANUEL</v>
          </cell>
          <cell r="C2647" t="str">
            <v>Ariguani (El Dificil) (Mag)</v>
          </cell>
          <cell r="D2647">
            <v>51376019363</v>
          </cell>
          <cell r="E2647" t="str">
            <v>Santa Marta (Mag)</v>
          </cell>
          <cell r="F2647" t="str">
            <v>BANCOLOMBIA S.A.</v>
          </cell>
          <cell r="G2647" t="str">
            <v>AHORROS</v>
          </cell>
        </row>
        <row r="2648">
          <cell r="A2648">
            <v>15248109</v>
          </cell>
          <cell r="B2648" t="str">
            <v>SANCHEZ DE AVILA CARLOS GUILLERMO</v>
          </cell>
          <cell r="C2648" t="str">
            <v>Ariguani (El Dificil) (Mag)</v>
          </cell>
          <cell r="D2648">
            <v>51305698494</v>
          </cell>
          <cell r="E2648" t="str">
            <v>Santa Marta (Mag)</v>
          </cell>
          <cell r="F2648" t="str">
            <v>BANCOLOMBIA S.A.</v>
          </cell>
          <cell r="G2648" t="str">
            <v>AHORROS</v>
          </cell>
        </row>
        <row r="2649">
          <cell r="A2649">
            <v>15248142</v>
          </cell>
          <cell r="B2649" t="str">
            <v>VILLALBA BARRIOS LUIS ARMANDO</v>
          </cell>
          <cell r="C2649" t="str">
            <v>Ariguani (El Dificil) (Mag)</v>
          </cell>
          <cell r="D2649">
            <v>51308857381</v>
          </cell>
          <cell r="E2649" t="str">
            <v>Santa Marta (Mag)</v>
          </cell>
          <cell r="F2649" t="str">
            <v>BANCOLOMBIA S.A.</v>
          </cell>
          <cell r="G2649" t="str">
            <v>AHORROS</v>
          </cell>
        </row>
        <row r="2650">
          <cell r="A2650">
            <v>15248283</v>
          </cell>
          <cell r="B2650" t="str">
            <v>CARO GAMEZ FABIO RAFAEL</v>
          </cell>
          <cell r="C2650" t="str">
            <v>Ariguani (El Dificil) (Mag)</v>
          </cell>
          <cell r="D2650">
            <v>51311418266</v>
          </cell>
          <cell r="E2650" t="str">
            <v>Santa Marta (Mag)</v>
          </cell>
          <cell r="F2650" t="str">
            <v>BANCOLOMBIA S.A.</v>
          </cell>
          <cell r="G2650" t="str">
            <v>AHORROS</v>
          </cell>
        </row>
        <row r="2651">
          <cell r="A2651">
            <v>15248364</v>
          </cell>
          <cell r="B2651" t="str">
            <v>GARCIA BARRIOS HUGO RAFAEL</v>
          </cell>
          <cell r="C2651" t="str">
            <v>Ariguani (El Dificil) (Mag)</v>
          </cell>
          <cell r="D2651">
            <v>51306128438</v>
          </cell>
          <cell r="E2651" t="str">
            <v>Santa Marta (Mag)</v>
          </cell>
          <cell r="F2651" t="str">
            <v>BANCOLOMBIA S.A.</v>
          </cell>
          <cell r="G2651" t="str">
            <v>AHORROS</v>
          </cell>
        </row>
        <row r="2652">
          <cell r="A2652">
            <v>15248397</v>
          </cell>
          <cell r="B2652" t="str">
            <v>BUELVAS GARCIA ALEXANDER JOSE</v>
          </cell>
          <cell r="C2652" t="str">
            <v>Ariguani (El Dificil) (Mag)</v>
          </cell>
          <cell r="D2652">
            <v>51376017624</v>
          </cell>
          <cell r="E2652" t="str">
            <v>Santa Marta (Mag)</v>
          </cell>
          <cell r="F2652" t="str">
            <v>BANCOLOMBIA S.A.</v>
          </cell>
          <cell r="G2652" t="str">
            <v>AHORROS</v>
          </cell>
        </row>
        <row r="2653">
          <cell r="A2653">
            <v>15248444</v>
          </cell>
          <cell r="B2653" t="str">
            <v>RODRIGUEZ VILORIA RAMIRO RAFAEL</v>
          </cell>
          <cell r="C2653" t="str">
            <v>Ariguani (El Dificil) (Mag)</v>
          </cell>
          <cell r="D2653">
            <v>51311418576</v>
          </cell>
          <cell r="E2653" t="str">
            <v>Santa Marta (Mag)</v>
          </cell>
          <cell r="F2653" t="str">
            <v>BANCOLOMBIA S.A.</v>
          </cell>
          <cell r="G2653" t="str">
            <v>AHORROS</v>
          </cell>
        </row>
        <row r="2654">
          <cell r="A2654">
            <v>15248542</v>
          </cell>
          <cell r="B2654" t="str">
            <v>JIMENEZ OSPINO PEDRO MANUEL</v>
          </cell>
          <cell r="C2654" t="str">
            <v>Tenerife (Mag)</v>
          </cell>
          <cell r="D2654">
            <v>51272827838</v>
          </cell>
          <cell r="E2654" t="str">
            <v>Santa Marta (Mag)</v>
          </cell>
          <cell r="F2654" t="str">
            <v>BANCOLOMBIA S.A.</v>
          </cell>
          <cell r="G2654" t="str">
            <v>AHORROS</v>
          </cell>
        </row>
        <row r="2655">
          <cell r="A2655">
            <v>15249143</v>
          </cell>
          <cell r="B2655" t="str">
            <v>RUIZ GAMEZ JUAN FRANCISCO</v>
          </cell>
          <cell r="C2655" t="str">
            <v>Ariguani (El Dificil) (Mag)</v>
          </cell>
          <cell r="D2655">
            <v>51311536692</v>
          </cell>
          <cell r="E2655" t="str">
            <v>Santa Marta (Mag)</v>
          </cell>
          <cell r="F2655" t="str">
            <v>BANCOLOMBIA S.A.</v>
          </cell>
          <cell r="G2655" t="str">
            <v>AHORROS</v>
          </cell>
        </row>
        <row r="2656">
          <cell r="A2656">
            <v>15249148</v>
          </cell>
          <cell r="B2656" t="str">
            <v>CUJIA FONTALVO ANGEL RAFAEL</v>
          </cell>
          <cell r="C2656" t="str">
            <v>Ariguani (El Dificil) (Mag)</v>
          </cell>
          <cell r="D2656">
            <v>51376015666</v>
          </cell>
          <cell r="E2656" t="str">
            <v>Santa Marta (Mag)</v>
          </cell>
          <cell r="F2656" t="str">
            <v>BANCOLOMBIA S.A.</v>
          </cell>
          <cell r="G2656" t="str">
            <v>AHORROS</v>
          </cell>
        </row>
        <row r="2657">
          <cell r="A2657">
            <v>15249214</v>
          </cell>
          <cell r="B2657" t="str">
            <v>CAMPO CASTILLO JUAN BAUTISTA</v>
          </cell>
          <cell r="C2657" t="str">
            <v>Ariguani (El Dificil) (Mag)</v>
          </cell>
          <cell r="D2657">
            <v>51306128896</v>
          </cell>
          <cell r="E2657" t="str">
            <v>Santa Marta (Mag)</v>
          </cell>
          <cell r="F2657" t="str">
            <v>BANCOLOMBIA S.A.</v>
          </cell>
          <cell r="G2657" t="str">
            <v>AHORROS</v>
          </cell>
        </row>
        <row r="2658">
          <cell r="A2658">
            <v>15249268</v>
          </cell>
          <cell r="B2658" t="str">
            <v>ESCOBAR GARCIA DOMINGO ALEJANDRO</v>
          </cell>
          <cell r="C2658" t="str">
            <v>Ariguani (El Dificil) (Mag)</v>
          </cell>
          <cell r="D2658">
            <v>51308080068</v>
          </cell>
          <cell r="E2658" t="str">
            <v>Santa Marta (Mag)</v>
          </cell>
          <cell r="F2658" t="str">
            <v>BANCOLOMBIA S.A.</v>
          </cell>
          <cell r="G2658" t="str">
            <v>AHORROS</v>
          </cell>
        </row>
        <row r="2659">
          <cell r="A2659">
            <v>15249288</v>
          </cell>
          <cell r="B2659" t="str">
            <v>AGUILAR TOLOZA LUIS ANTONIO</v>
          </cell>
          <cell r="C2659" t="str">
            <v>Nueva Granada (Mag)</v>
          </cell>
          <cell r="D2659">
            <v>51309466822</v>
          </cell>
          <cell r="E2659" t="str">
            <v>Santa Marta (Mag)</v>
          </cell>
          <cell r="F2659" t="str">
            <v>BANCOLOMBIA S.A.</v>
          </cell>
          <cell r="G2659" t="str">
            <v>AHORROS</v>
          </cell>
        </row>
        <row r="2660">
          <cell r="A2660">
            <v>15249301</v>
          </cell>
          <cell r="B2660" t="str">
            <v>CAUSADO NIETO ALONSO RAFAEL</v>
          </cell>
          <cell r="C2660" t="str">
            <v>Nueva Granada (Mag)</v>
          </cell>
          <cell r="D2660">
            <v>51359813469</v>
          </cell>
          <cell r="E2660" t="str">
            <v>Santa Marta (Mag)</v>
          </cell>
          <cell r="F2660" t="str">
            <v>BANCOLOMBIA S.A.</v>
          </cell>
          <cell r="G2660" t="str">
            <v>AHORROS</v>
          </cell>
        </row>
        <row r="2661">
          <cell r="A2661">
            <v>15249342</v>
          </cell>
          <cell r="B2661" t="str">
            <v>HERNANDEZ CARO JUAN BAUTISTA</v>
          </cell>
          <cell r="C2661" t="str">
            <v>Ariguani (El Dificil) (Mag)</v>
          </cell>
          <cell r="D2661">
            <v>51376015983</v>
          </cell>
          <cell r="E2661" t="str">
            <v>Santa Marta (Mag)</v>
          </cell>
          <cell r="F2661" t="str">
            <v>BANCOLOMBIA S.A.</v>
          </cell>
          <cell r="G2661" t="str">
            <v>AHORROS</v>
          </cell>
        </row>
        <row r="2662">
          <cell r="A2662">
            <v>15249388</v>
          </cell>
          <cell r="B2662" t="str">
            <v>ANDRADE FLOREZ RODRIGO MANUEL</v>
          </cell>
          <cell r="C2662" t="str">
            <v>Ariguani (El Dificil) (Mag)</v>
          </cell>
          <cell r="D2662">
            <v>51311418673</v>
          </cell>
          <cell r="E2662" t="str">
            <v>Santa Marta (Mag)</v>
          </cell>
          <cell r="F2662" t="str">
            <v>BANCOLOMBIA S.A.</v>
          </cell>
          <cell r="G2662" t="str">
            <v>AHORROS</v>
          </cell>
        </row>
        <row r="2663">
          <cell r="A2663">
            <v>15249390</v>
          </cell>
          <cell r="B2663" t="str">
            <v>PEÑA DIAZ RAUL ENRIQUE</v>
          </cell>
          <cell r="C2663" t="str">
            <v>Ariguani (El Dificil) (Mag)</v>
          </cell>
          <cell r="D2663">
            <v>51376021636</v>
          </cell>
          <cell r="E2663" t="str">
            <v>Santa Marta (Mag)</v>
          </cell>
          <cell r="F2663" t="str">
            <v>BANCOLOMBIA S.A.</v>
          </cell>
          <cell r="G2663" t="str">
            <v>AHORROS</v>
          </cell>
        </row>
        <row r="2664">
          <cell r="A2664">
            <v>15249526</v>
          </cell>
          <cell r="B2664" t="str">
            <v>IBAÑEZ TORRES ROBERT JOSE</v>
          </cell>
          <cell r="C2664" t="str">
            <v>Ariguani (El Dificil) (Mag)</v>
          </cell>
          <cell r="D2664">
            <v>51306135001</v>
          </cell>
          <cell r="E2664" t="str">
            <v>Santa Marta (Mag)</v>
          </cell>
          <cell r="F2664" t="str">
            <v>BANCOLOMBIA S.A.</v>
          </cell>
          <cell r="G2664" t="str">
            <v>AHORROS</v>
          </cell>
        </row>
        <row r="2665">
          <cell r="A2665">
            <v>15249607</v>
          </cell>
          <cell r="B2665" t="str">
            <v>MUGNO BAENA EDER LUIS</v>
          </cell>
          <cell r="C2665" t="str">
            <v>Ariguani (El Dificil) (Mag)</v>
          </cell>
          <cell r="D2665">
            <v>51376008479</v>
          </cell>
          <cell r="E2665" t="str">
            <v>Santa Marta (Mag)</v>
          </cell>
          <cell r="F2665" t="str">
            <v>BANCOLOMBIA S.A.</v>
          </cell>
          <cell r="G2665" t="str">
            <v>AHORROS</v>
          </cell>
        </row>
        <row r="2666">
          <cell r="A2666">
            <v>15249670</v>
          </cell>
          <cell r="B2666" t="str">
            <v>OSPINO QUINTANA FRANCISCO SILVESTRE</v>
          </cell>
          <cell r="C2666" t="str">
            <v>Ariguani (El Dificil) (Mag)</v>
          </cell>
          <cell r="D2666">
            <v>51306706687</v>
          </cell>
          <cell r="E2666" t="str">
            <v>Santa Marta (Mag)</v>
          </cell>
          <cell r="F2666" t="str">
            <v>BANCOLOMBIA S.A.</v>
          </cell>
          <cell r="G2666" t="str">
            <v>AHORROS</v>
          </cell>
        </row>
        <row r="2667">
          <cell r="A2667">
            <v>15249717</v>
          </cell>
          <cell r="B2667" t="str">
            <v>PEÑA SANCHEZ JAVIER HERNANDO</v>
          </cell>
          <cell r="C2667" t="str">
            <v>Ariguani (El Dificil) (Mag)</v>
          </cell>
          <cell r="D2667">
            <v>51306547112</v>
          </cell>
          <cell r="E2667" t="str">
            <v>Santa Marta (Mag)</v>
          </cell>
          <cell r="F2667" t="str">
            <v>BANCOLOMBIA S.A.</v>
          </cell>
          <cell r="G2667" t="str">
            <v>AHORROS</v>
          </cell>
        </row>
        <row r="2668">
          <cell r="A2668">
            <v>15249720</v>
          </cell>
          <cell r="B2668" t="str">
            <v>JIMENEZ OSPINO JORGE LUIS</v>
          </cell>
          <cell r="C2668" t="str">
            <v>Ariguani (El Dificil) (Mag)</v>
          </cell>
          <cell r="D2668">
            <v>51311182726</v>
          </cell>
          <cell r="E2668" t="str">
            <v>Ariguani (El Dificil) (Mag)</v>
          </cell>
          <cell r="F2668" t="str">
            <v>BANCOLOMBIA S.A.</v>
          </cell>
          <cell r="G2668" t="str">
            <v>AHORROS</v>
          </cell>
        </row>
        <row r="2669">
          <cell r="A2669">
            <v>15249747</v>
          </cell>
          <cell r="B2669" t="str">
            <v>PACHECO MUGNO OSCAR RAFAEL</v>
          </cell>
          <cell r="C2669" t="str">
            <v>Ariguani (El Dificil) (Mag)</v>
          </cell>
          <cell r="D2669">
            <v>51304897329</v>
          </cell>
          <cell r="E2669" t="str">
            <v>Santa Marta (Mag)</v>
          </cell>
          <cell r="F2669" t="str">
            <v>BANCOLOMBIA S.A.</v>
          </cell>
          <cell r="G2669" t="str">
            <v>AHORROS</v>
          </cell>
        </row>
        <row r="2670">
          <cell r="A2670">
            <v>15249756</v>
          </cell>
          <cell r="B2670" t="str">
            <v>GARCIA GAMEZ GERMAN DE JESUS</v>
          </cell>
          <cell r="C2670" t="str">
            <v>Ariguani (El Dificil) (Mag)</v>
          </cell>
          <cell r="D2670">
            <v>51646730787</v>
          </cell>
          <cell r="E2670" t="str">
            <v>Santa Marta (Mag)</v>
          </cell>
          <cell r="F2670" t="str">
            <v>BANCOLOMBIA S.A.</v>
          </cell>
          <cell r="G2670" t="str">
            <v>AHORROS</v>
          </cell>
        </row>
        <row r="2671">
          <cell r="A2671">
            <v>15249837</v>
          </cell>
          <cell r="B2671" t="str">
            <v>OSPINO TOVAR OSCAR DE JESUS</v>
          </cell>
          <cell r="C2671" t="str">
            <v>Ariguani (El Dificil) (Mag)</v>
          </cell>
          <cell r="D2671">
            <v>51311419009</v>
          </cell>
          <cell r="E2671" t="str">
            <v>Santa Marta (Mag)</v>
          </cell>
          <cell r="F2671" t="str">
            <v>BANCOLOMBIA S.A.</v>
          </cell>
          <cell r="G2671" t="str">
            <v>AHORROS</v>
          </cell>
        </row>
        <row r="2672">
          <cell r="A2672">
            <v>15249983</v>
          </cell>
          <cell r="B2672" t="str">
            <v>TORRES SEQUEA EVER MANUEL</v>
          </cell>
          <cell r="C2672" t="str">
            <v>Ariguani (El Dificil) (Mag)</v>
          </cell>
          <cell r="D2672">
            <v>51306679604</v>
          </cell>
          <cell r="E2672" t="str">
            <v>Ariguani (El Dificil) (Mag)</v>
          </cell>
          <cell r="F2672" t="str">
            <v>BANCOLOMBIA S.A.</v>
          </cell>
          <cell r="G2672" t="str">
            <v>AHORROS</v>
          </cell>
        </row>
        <row r="2673">
          <cell r="A2673">
            <v>15702958</v>
          </cell>
          <cell r="B2673" t="str">
            <v>CACERES HOYOS EDGAR ENRIQUE</v>
          </cell>
          <cell r="C2673" t="str">
            <v>Plato (Mag)</v>
          </cell>
          <cell r="D2673">
            <v>51237042046</v>
          </cell>
          <cell r="E2673" t="str">
            <v>Santa Marta (Mag)</v>
          </cell>
          <cell r="F2673" t="str">
            <v>BANCOLOMBIA S.A.</v>
          </cell>
          <cell r="G2673" t="str">
            <v>AHORROS</v>
          </cell>
        </row>
        <row r="2674">
          <cell r="A2674">
            <v>15704579</v>
          </cell>
          <cell r="B2674" t="str">
            <v>QUINTO PEREZ ALFREDO SAID</v>
          </cell>
          <cell r="C2674" t="str">
            <v>Fundacion (Mag)</v>
          </cell>
          <cell r="D2674">
            <v>51647257791</v>
          </cell>
          <cell r="E2674" t="str">
            <v>Santa Marta (Mag)</v>
          </cell>
          <cell r="F2674" t="str">
            <v>BANCOLOMBIA S.A.</v>
          </cell>
          <cell r="G2674" t="str">
            <v>AHORROS</v>
          </cell>
        </row>
        <row r="2675">
          <cell r="A2675">
            <v>17841985</v>
          </cell>
          <cell r="B2675" t="str">
            <v>CUETO VIÑA ARNALDO MANUEL</v>
          </cell>
          <cell r="C2675" t="str">
            <v>Aracataca (Mag)</v>
          </cell>
          <cell r="D2675">
            <v>51610117035</v>
          </cell>
          <cell r="E2675" t="str">
            <v>Santa Marta (Mag)</v>
          </cell>
          <cell r="F2675" t="str">
            <v>BANCOLOMBIA S.A.</v>
          </cell>
          <cell r="G2675" t="str">
            <v>AHORROS</v>
          </cell>
        </row>
        <row r="2676">
          <cell r="A2676">
            <v>17973543</v>
          </cell>
          <cell r="B2676" t="str">
            <v>FUENTES REINES JUAN MANUEL</v>
          </cell>
          <cell r="C2676" t="str">
            <v>Puebloviejo (Mag)</v>
          </cell>
          <cell r="D2676">
            <v>48224466857</v>
          </cell>
          <cell r="E2676" t="str">
            <v>Santa Marta (Mag)</v>
          </cell>
          <cell r="F2676" t="str">
            <v>BANCOLOMBIA S.A.</v>
          </cell>
          <cell r="G2676" t="str">
            <v>AHORROS</v>
          </cell>
        </row>
        <row r="2677">
          <cell r="A2677">
            <v>18876374</v>
          </cell>
          <cell r="B2677" t="str">
            <v>NOVOA SANCHEZ ROIMAN DE JESUS</v>
          </cell>
          <cell r="C2677" t="str">
            <v>Ariguani (El Dificil) (Mag)</v>
          </cell>
          <cell r="D2677">
            <v>51308860276</v>
          </cell>
          <cell r="E2677" t="str">
            <v>Santa Marta (Mag)</v>
          </cell>
          <cell r="F2677" t="str">
            <v>BANCOLOMBIA S.A.</v>
          </cell>
          <cell r="G2677" t="str">
            <v>AHORROS</v>
          </cell>
        </row>
        <row r="2678">
          <cell r="A2678">
            <v>18913651</v>
          </cell>
          <cell r="B2678" t="str">
            <v>MENESES SOLANO GUSTAVO ANTONIO</v>
          </cell>
          <cell r="C2678" t="str">
            <v>Zona Bananera (Mag)</v>
          </cell>
          <cell r="D2678">
            <v>51628965891</v>
          </cell>
          <cell r="E2678" t="str">
            <v>Zona Bananera (Mag)</v>
          </cell>
          <cell r="F2678" t="str">
            <v>BANCOLOMBIA S.A.</v>
          </cell>
          <cell r="G2678" t="str">
            <v>AHORROS</v>
          </cell>
        </row>
        <row r="2679">
          <cell r="A2679">
            <v>18934579</v>
          </cell>
          <cell r="B2679" t="str">
            <v>TAPIA TIETJEN ROBER AUGUSTO</v>
          </cell>
          <cell r="C2679" t="str">
            <v>Plato (Mag)</v>
          </cell>
          <cell r="D2679">
            <v>51215498941</v>
          </cell>
          <cell r="E2679" t="str">
            <v>Santa Marta (Mag)</v>
          </cell>
          <cell r="F2679" t="str">
            <v>BANCOLOMBIA S.A.</v>
          </cell>
          <cell r="G2679" t="str">
            <v>AHORROS</v>
          </cell>
        </row>
        <row r="2680">
          <cell r="A2680">
            <v>19180812</v>
          </cell>
          <cell r="B2680" t="str">
            <v>TORRES VELASQUEZ HERNAN</v>
          </cell>
          <cell r="C2680" t="str">
            <v>Plato (Mag)</v>
          </cell>
          <cell r="D2680">
            <v>51211466573</v>
          </cell>
          <cell r="E2680" t="str">
            <v>Santa Marta (Mag)</v>
          </cell>
          <cell r="F2680" t="str">
            <v>BANCOLOMBIA S.A.</v>
          </cell>
          <cell r="G2680" t="str">
            <v>AHORROS</v>
          </cell>
        </row>
        <row r="2681">
          <cell r="A2681">
            <v>19277960</v>
          </cell>
          <cell r="B2681" t="str">
            <v>GONZALEZ NUÑEZ ALVARO GUSTAVO</v>
          </cell>
          <cell r="C2681" t="str">
            <v>Tenerife (Mag)</v>
          </cell>
          <cell r="D2681">
            <v>51211045071</v>
          </cell>
          <cell r="E2681" t="str">
            <v>Santa Marta (Mag)</v>
          </cell>
          <cell r="F2681" t="str">
            <v>BANCOLOMBIA S.A.</v>
          </cell>
          <cell r="G2681" t="str">
            <v>AHORROS</v>
          </cell>
        </row>
        <row r="2682">
          <cell r="A2682">
            <v>19401113</v>
          </cell>
          <cell r="B2682" t="str">
            <v>MONTERO LEIVA ALBERTO ANTONIO</v>
          </cell>
          <cell r="C2682" t="str">
            <v>Plato (Mag)</v>
          </cell>
          <cell r="D2682">
            <v>51215936051</v>
          </cell>
          <cell r="E2682" t="str">
            <v>Plato (Mag)</v>
          </cell>
          <cell r="F2682" t="str">
            <v>BANCOLOMBIA S.A.</v>
          </cell>
          <cell r="G2682" t="str">
            <v>AHORROS</v>
          </cell>
        </row>
        <row r="2683">
          <cell r="A2683">
            <v>19460572</v>
          </cell>
          <cell r="B2683" t="str">
            <v>GASTELBONDO FORNARIS OMAR ALBERTO</v>
          </cell>
          <cell r="C2683" t="str">
            <v>Puebloviejo (Mag)</v>
          </cell>
          <cell r="D2683">
            <v>48206034147</v>
          </cell>
          <cell r="E2683" t="str">
            <v>Santa Marta (Mag)</v>
          </cell>
          <cell r="F2683" t="str">
            <v>BANCOLOMBIA S.A.</v>
          </cell>
          <cell r="G2683" t="str">
            <v>AHORROS</v>
          </cell>
        </row>
        <row r="2684">
          <cell r="A2684">
            <v>19500178</v>
          </cell>
          <cell r="B2684" t="str">
            <v>MERLANO FLOREZ FRANCISCO FERNANDO</v>
          </cell>
          <cell r="C2684" t="str">
            <v>Zona Bananera (Mag)</v>
          </cell>
          <cell r="D2684">
            <v>48206059436</v>
          </cell>
          <cell r="E2684" t="str">
            <v>Santa Marta (Mag)</v>
          </cell>
          <cell r="F2684" t="str">
            <v>BANCOLOMBIA S.A.</v>
          </cell>
          <cell r="G2684" t="str">
            <v>AHORROS</v>
          </cell>
        </row>
        <row r="2685">
          <cell r="A2685">
            <v>19500304</v>
          </cell>
          <cell r="B2685" t="str">
            <v>BRAVO SALAS VICTOR MANUEL</v>
          </cell>
          <cell r="C2685" t="str">
            <v>Sitionuevo (Mag)</v>
          </cell>
          <cell r="D2685">
            <v>51616591821</v>
          </cell>
          <cell r="E2685" t="str">
            <v>Santa Marta (Mag)</v>
          </cell>
          <cell r="F2685" t="str">
            <v>BANCOLOMBIA S.A.</v>
          </cell>
          <cell r="G2685" t="str">
            <v>AHORROS</v>
          </cell>
        </row>
        <row r="2686">
          <cell r="A2686">
            <v>19500542</v>
          </cell>
          <cell r="B2686" t="str">
            <v>ARIZA GUTIERREZ HELMER ENRIQUE</v>
          </cell>
          <cell r="C2686" t="str">
            <v>Zona Bananera (Mag)</v>
          </cell>
          <cell r="D2686">
            <v>51633972731</v>
          </cell>
          <cell r="E2686" t="str">
            <v>Santa Marta (Mag)</v>
          </cell>
          <cell r="F2686" t="str">
            <v>BANCOLOMBIA S.A.</v>
          </cell>
          <cell r="G2686" t="str">
            <v>AHORROS</v>
          </cell>
        </row>
        <row r="2687">
          <cell r="A2687">
            <v>19501787</v>
          </cell>
          <cell r="B2687" t="str">
            <v>OJITO CASTRO REINALDO DE LA CRUZ</v>
          </cell>
          <cell r="C2687" t="str">
            <v>Zona Bananera (Mag)</v>
          </cell>
          <cell r="D2687">
            <v>48227823430</v>
          </cell>
          <cell r="E2687" t="str">
            <v>Santa Marta (Mag)</v>
          </cell>
          <cell r="F2687" t="str">
            <v>BANCOLOMBIA S.A.</v>
          </cell>
          <cell r="G2687" t="str">
            <v>AHORROS</v>
          </cell>
        </row>
        <row r="2688">
          <cell r="A2688">
            <v>19510177</v>
          </cell>
          <cell r="B2688" t="str">
            <v>MENDOZA SOCARRAS DIOGENES ENRIQUE</v>
          </cell>
          <cell r="C2688" t="str">
            <v>Ariguani (El Dificil) (Mag)</v>
          </cell>
          <cell r="D2688">
            <v>51307306216</v>
          </cell>
          <cell r="E2688" t="str">
            <v>Santa Marta (Mag)</v>
          </cell>
          <cell r="F2688" t="str">
            <v>BANCOLOMBIA S.A.</v>
          </cell>
          <cell r="G2688" t="str">
            <v>AHORROS</v>
          </cell>
        </row>
        <row r="2689">
          <cell r="A2689">
            <v>19510465</v>
          </cell>
          <cell r="B2689" t="str">
            <v>CARMONA GRANADOS RAFAEL ANTONIO</v>
          </cell>
          <cell r="C2689" t="str">
            <v>Sabanas De San Angel (Mag)</v>
          </cell>
          <cell r="D2689">
            <v>51313598334</v>
          </cell>
          <cell r="E2689" t="str">
            <v>Santa Marta (Mag)</v>
          </cell>
          <cell r="F2689" t="str">
            <v>BANCOLOMBIA S.A.</v>
          </cell>
          <cell r="G2689" t="str">
            <v>AHORROS</v>
          </cell>
        </row>
        <row r="2690">
          <cell r="A2690">
            <v>19510480</v>
          </cell>
          <cell r="B2690" t="str">
            <v>POLO FLOREZ PEDRO PABLO</v>
          </cell>
          <cell r="C2690" t="str">
            <v>Sabanas De San Angel (Mag)</v>
          </cell>
          <cell r="D2690">
            <v>51313797698</v>
          </cell>
          <cell r="E2690" t="str">
            <v>Santa Marta (Mag)</v>
          </cell>
          <cell r="F2690" t="str">
            <v>BANCOLOMBIA S.A.</v>
          </cell>
          <cell r="G2690" t="str">
            <v>AHORROS</v>
          </cell>
        </row>
        <row r="2691">
          <cell r="A2691">
            <v>19510609</v>
          </cell>
          <cell r="B2691" t="str">
            <v>CARMONA MARTINEZ JHONI JAVIER</v>
          </cell>
          <cell r="C2691" t="str">
            <v>Sabanas De San Angel (Mag)</v>
          </cell>
          <cell r="D2691">
            <v>51343416842</v>
          </cell>
          <cell r="E2691" t="str">
            <v>Santa Marta (Mag)</v>
          </cell>
          <cell r="F2691" t="str">
            <v>BANCOLOMBIA S.A.</v>
          </cell>
          <cell r="G2691" t="str">
            <v>AHORROS</v>
          </cell>
        </row>
        <row r="2692">
          <cell r="A2692">
            <v>19515388</v>
          </cell>
          <cell r="B2692" t="str">
            <v>ANDRADE BARRIOS JAIME ALFONSO</v>
          </cell>
          <cell r="C2692" t="str">
            <v>Chivolo (Mag)</v>
          </cell>
          <cell r="D2692">
            <v>51262470133</v>
          </cell>
          <cell r="E2692" t="str">
            <v>Santa Marta (Mag)</v>
          </cell>
          <cell r="F2692" t="str">
            <v>BANCOLOMBIA S.A.</v>
          </cell>
          <cell r="G2692" t="str">
            <v>AHORROS</v>
          </cell>
        </row>
        <row r="2693">
          <cell r="A2693">
            <v>19515473</v>
          </cell>
          <cell r="B2693" t="str">
            <v>SIERRA VERGARA HENRY DARIO</v>
          </cell>
          <cell r="C2693" t="str">
            <v>Chivolo (Mag)</v>
          </cell>
          <cell r="D2693">
            <v>51212038605</v>
          </cell>
          <cell r="E2693" t="str">
            <v>Santa Marta (Mag)</v>
          </cell>
          <cell r="F2693" t="str">
            <v>BANCOLOMBIA S.A.</v>
          </cell>
          <cell r="G2693" t="str">
            <v>AHORROS</v>
          </cell>
        </row>
        <row r="2694">
          <cell r="A2694">
            <v>19515515</v>
          </cell>
          <cell r="B2694" t="str">
            <v>ALEMAN BARRERA MARCO TULIO</v>
          </cell>
          <cell r="C2694" t="str">
            <v>Chivolo (Mag)</v>
          </cell>
          <cell r="D2694">
            <v>51252490217</v>
          </cell>
          <cell r="E2694" t="str">
            <v>Santa Marta (Mag)</v>
          </cell>
          <cell r="F2694" t="str">
            <v>BANCOLOMBIA S.A.</v>
          </cell>
          <cell r="G2694" t="str">
            <v>AHORROS</v>
          </cell>
        </row>
        <row r="2695">
          <cell r="A2695">
            <v>19515613</v>
          </cell>
          <cell r="B2695" t="str">
            <v>JARABA BERMUDEZ ULISES</v>
          </cell>
          <cell r="C2695" t="str">
            <v>Chivolo (Mag)</v>
          </cell>
          <cell r="D2695">
            <v>51252490250</v>
          </cell>
          <cell r="E2695" t="str">
            <v>Santa Marta (Mag)</v>
          </cell>
          <cell r="F2695" t="str">
            <v>BANCOLOMBIA S.A.</v>
          </cell>
          <cell r="G2695" t="str">
            <v>AHORROS</v>
          </cell>
        </row>
        <row r="2696">
          <cell r="A2696">
            <v>19515901</v>
          </cell>
          <cell r="B2696" t="str">
            <v>ANAYA ALVAREZ ANTONIO MARIA</v>
          </cell>
          <cell r="C2696" t="str">
            <v>Chivolo (Mag)</v>
          </cell>
          <cell r="D2696">
            <v>51281063506</v>
          </cell>
          <cell r="E2696" t="str">
            <v>Plato (Mag)</v>
          </cell>
          <cell r="F2696" t="str">
            <v>BANCOLOMBIA S.A.</v>
          </cell>
          <cell r="G2696" t="str">
            <v>AHORROS</v>
          </cell>
        </row>
        <row r="2697">
          <cell r="A2697">
            <v>19515932</v>
          </cell>
          <cell r="B2697" t="str">
            <v>ALMANZA PEREZ CARLOS JULIO</v>
          </cell>
          <cell r="C2697" t="str">
            <v>Ariguani (El Dificil) (Mag)</v>
          </cell>
          <cell r="D2697">
            <v>51306128331</v>
          </cell>
          <cell r="E2697" t="str">
            <v>Santa Marta (Mag)</v>
          </cell>
          <cell r="F2697" t="str">
            <v>BANCOLOMBIA S.A.</v>
          </cell>
          <cell r="G2697" t="str">
            <v>AHORROS</v>
          </cell>
        </row>
        <row r="2698">
          <cell r="A2698">
            <v>19515966</v>
          </cell>
          <cell r="B2698" t="str">
            <v>OROZCO ZABALETA JORGE LUIS</v>
          </cell>
          <cell r="C2698" t="str">
            <v>Chivolo (Mag)</v>
          </cell>
          <cell r="D2698">
            <v>51224501301</v>
          </cell>
          <cell r="E2698" t="str">
            <v>Santa Marta (Mag)</v>
          </cell>
          <cell r="F2698" t="str">
            <v>BANCOLOMBIA S.A.</v>
          </cell>
          <cell r="G2698" t="str">
            <v>AHORROS</v>
          </cell>
        </row>
        <row r="2699">
          <cell r="A2699">
            <v>19515997</v>
          </cell>
          <cell r="B2699" t="str">
            <v>RADA VENERA CARLOS ENRIQUE</v>
          </cell>
          <cell r="C2699" t="str">
            <v>Chivolo (Mag)</v>
          </cell>
          <cell r="D2699">
            <v>51252490357</v>
          </cell>
          <cell r="E2699" t="str">
            <v>Santa Marta (Mag)</v>
          </cell>
          <cell r="F2699" t="str">
            <v>BANCOLOMBIA S.A.</v>
          </cell>
          <cell r="G2699" t="str">
            <v>AHORROS</v>
          </cell>
        </row>
        <row r="2700">
          <cell r="A2700">
            <v>19516093</v>
          </cell>
          <cell r="B2700" t="str">
            <v>BARRIOS BARRIOS FRANCISCO ANTONIO</v>
          </cell>
          <cell r="C2700" t="str">
            <v>Chivolo (Mag)</v>
          </cell>
          <cell r="D2700">
            <v>51252490462</v>
          </cell>
          <cell r="E2700" t="str">
            <v>Santa Marta (Mag)</v>
          </cell>
          <cell r="F2700" t="str">
            <v>BANCOLOMBIA S.A.</v>
          </cell>
          <cell r="G2700" t="str">
            <v>AHORROS</v>
          </cell>
        </row>
        <row r="2701">
          <cell r="A2701">
            <v>19516099</v>
          </cell>
          <cell r="B2701" t="str">
            <v>GUTIERREZ ARENAS HUGO RAFAEL</v>
          </cell>
          <cell r="C2701" t="str">
            <v>Chivolo (Mag)</v>
          </cell>
          <cell r="D2701">
            <v>51269756369</v>
          </cell>
          <cell r="E2701" t="str">
            <v>Plato (Mag)</v>
          </cell>
          <cell r="F2701" t="str">
            <v>BANCOLOMBIA S.A.</v>
          </cell>
          <cell r="G2701" t="str">
            <v>AHORROS</v>
          </cell>
        </row>
        <row r="2702">
          <cell r="A2702">
            <v>19516185</v>
          </cell>
          <cell r="B2702" t="str">
            <v>ALEMAN BARRERA ELIEDER DE JESUS</v>
          </cell>
          <cell r="C2702" t="str">
            <v>Chivolo (Mag)</v>
          </cell>
          <cell r="D2702">
            <v>51257579933</v>
          </cell>
          <cell r="E2702" t="str">
            <v>Santa Marta (Mag)</v>
          </cell>
          <cell r="F2702" t="str">
            <v>BANCOLOMBIA S.A.</v>
          </cell>
          <cell r="G2702" t="str">
            <v>AHORROS</v>
          </cell>
        </row>
        <row r="2703">
          <cell r="A2703">
            <v>19516274</v>
          </cell>
          <cell r="B2703" t="str">
            <v>SIERRA ANAYA YONIS ENRIQUE</v>
          </cell>
          <cell r="C2703" t="str">
            <v>Nueva Granada (Mag)</v>
          </cell>
          <cell r="D2703">
            <v>51350743310</v>
          </cell>
          <cell r="E2703" t="str">
            <v>Ariguani (El Dificil) (Mag)</v>
          </cell>
          <cell r="F2703" t="str">
            <v>BANCOLOMBIA S.A.</v>
          </cell>
          <cell r="G2703" t="str">
            <v>AHORROS</v>
          </cell>
        </row>
        <row r="2704">
          <cell r="A2704">
            <v>19516297</v>
          </cell>
          <cell r="B2704" t="str">
            <v>PIMIENTA CONTRERAS DAIRO SEGUNDO</v>
          </cell>
          <cell r="C2704" t="str">
            <v>Chivolo (Mag)</v>
          </cell>
          <cell r="D2704">
            <v>51252490632</v>
          </cell>
          <cell r="E2704" t="str">
            <v>Santa Marta (Mag)</v>
          </cell>
          <cell r="F2704" t="str">
            <v>BANCOLOMBIA S.A.</v>
          </cell>
          <cell r="G2704" t="str">
            <v>AHORROS</v>
          </cell>
        </row>
        <row r="2705">
          <cell r="A2705">
            <v>19516299</v>
          </cell>
          <cell r="B2705" t="str">
            <v>SILVA ANDRADE MANUEL DE JESUS</v>
          </cell>
          <cell r="C2705" t="str">
            <v>Chivolo (Mag)</v>
          </cell>
          <cell r="D2705">
            <v>51278065727</v>
          </cell>
          <cell r="E2705" t="str">
            <v>Santa Marta (Mag)</v>
          </cell>
          <cell r="F2705" t="str">
            <v>BANCOLOMBIA S.A.</v>
          </cell>
          <cell r="G2705" t="str">
            <v>AHORROS</v>
          </cell>
        </row>
        <row r="2706">
          <cell r="A2706">
            <v>19516364</v>
          </cell>
          <cell r="B2706" t="str">
            <v>MEJIA BOLAÑO LUIS ANTONIO</v>
          </cell>
          <cell r="C2706" t="str">
            <v>Puebloviejo (Mag)</v>
          </cell>
          <cell r="D2706">
            <v>51253578703</v>
          </cell>
          <cell r="E2706" t="str">
            <v>Santa Marta (Mag)</v>
          </cell>
          <cell r="F2706" t="str">
            <v>BANCOLOMBIA S.A.</v>
          </cell>
          <cell r="G2706" t="str">
            <v>AHORROS</v>
          </cell>
        </row>
        <row r="2707">
          <cell r="A2707">
            <v>19516421</v>
          </cell>
          <cell r="B2707" t="str">
            <v>MEJIA VARELA WILFRIDO ENRIQUE</v>
          </cell>
          <cell r="C2707" t="str">
            <v>Chivolo (Mag)</v>
          </cell>
          <cell r="D2707">
            <v>51252490845</v>
          </cell>
          <cell r="E2707" t="str">
            <v>Santa Marta (Mag)</v>
          </cell>
          <cell r="F2707" t="str">
            <v>BANCOLOMBIA S.A.</v>
          </cell>
          <cell r="G2707" t="str">
            <v>AHORROS</v>
          </cell>
        </row>
        <row r="2708">
          <cell r="A2708">
            <v>19516583</v>
          </cell>
          <cell r="B2708" t="str">
            <v>ULLOA NORIEGA JORGE MELCHOR</v>
          </cell>
          <cell r="C2708" t="str">
            <v>Chivolo (Mag)</v>
          </cell>
          <cell r="D2708">
            <v>51252490969</v>
          </cell>
          <cell r="E2708" t="str">
            <v>Santa Marta (Mag)</v>
          </cell>
          <cell r="F2708" t="str">
            <v>BANCOLOMBIA S.A.</v>
          </cell>
          <cell r="G2708" t="str">
            <v>AHORROS</v>
          </cell>
        </row>
        <row r="2709">
          <cell r="A2709">
            <v>19516626</v>
          </cell>
          <cell r="B2709" t="str">
            <v>RAMOS MEZA ROBERT RICHARD</v>
          </cell>
          <cell r="C2709" t="str">
            <v>Chivolo (Mag)</v>
          </cell>
          <cell r="D2709">
            <v>51298313115</v>
          </cell>
          <cell r="E2709" t="str">
            <v>Santa Marta (Mag)</v>
          </cell>
          <cell r="F2709" t="str">
            <v>BANCOLOMBIA S.A.</v>
          </cell>
          <cell r="G2709" t="str">
            <v>AHORROS</v>
          </cell>
        </row>
        <row r="2710">
          <cell r="A2710">
            <v>19516637</v>
          </cell>
          <cell r="B2710" t="str">
            <v>SUAREZ MEJIA JAIME LUIS</v>
          </cell>
          <cell r="C2710" t="str">
            <v>Chivolo (Mag)</v>
          </cell>
          <cell r="D2710">
            <v>51252491868</v>
          </cell>
          <cell r="E2710" t="str">
            <v>Santa Marta (Mag)</v>
          </cell>
          <cell r="F2710" t="str">
            <v>BANCOLOMBIA S.A.</v>
          </cell>
          <cell r="G2710" t="str">
            <v>AHORROS</v>
          </cell>
        </row>
        <row r="2711">
          <cell r="A2711">
            <v>19516690</v>
          </cell>
          <cell r="B2711" t="str">
            <v>BELTRAN DE LA HOZ CARLOS JULIO</v>
          </cell>
          <cell r="C2711" t="str">
            <v>Chivolo (Mag)</v>
          </cell>
          <cell r="D2711">
            <v>51252491060</v>
          </cell>
          <cell r="E2711" t="str">
            <v>Santa Marta (Mag)</v>
          </cell>
          <cell r="F2711" t="str">
            <v>BANCOLOMBIA S.A.</v>
          </cell>
          <cell r="G2711" t="str">
            <v>AHORROS</v>
          </cell>
        </row>
        <row r="2712">
          <cell r="A2712">
            <v>19516740</v>
          </cell>
          <cell r="B2712" t="str">
            <v>SIERRA ANAYA MARIO RAFAEL</v>
          </cell>
          <cell r="C2712" t="str">
            <v>Zona Bananera (Mag)</v>
          </cell>
          <cell r="D2712">
            <v>69269010096</v>
          </cell>
          <cell r="E2712" t="str">
            <v>Santa Marta (Mag)</v>
          </cell>
          <cell r="F2712" t="str">
            <v>BANCOLOMBIA S.A.</v>
          </cell>
          <cell r="G2712" t="str">
            <v>AHORROS</v>
          </cell>
        </row>
        <row r="2713">
          <cell r="A2713">
            <v>19516803</v>
          </cell>
          <cell r="B2713" t="str">
            <v>MONTERO BARRIOS RICHARD DARIO</v>
          </cell>
          <cell r="C2713" t="str">
            <v>Nueva Granada (Mag)</v>
          </cell>
          <cell r="D2713">
            <v>51257639278</v>
          </cell>
          <cell r="E2713" t="str">
            <v>Santa Marta (Mag)</v>
          </cell>
          <cell r="F2713" t="str">
            <v>BANCOLOMBIA S.A.</v>
          </cell>
          <cell r="G2713" t="str">
            <v>AHORROS</v>
          </cell>
        </row>
        <row r="2714">
          <cell r="A2714">
            <v>19516875</v>
          </cell>
          <cell r="B2714" t="str">
            <v>ANDRADE OROZCO JOSE GREGORIO</v>
          </cell>
          <cell r="C2714" t="str">
            <v>Zapayán (Mag)</v>
          </cell>
          <cell r="D2714">
            <v>51631597223</v>
          </cell>
          <cell r="E2714" t="str">
            <v>Santa Marta (Mag)</v>
          </cell>
          <cell r="F2714" t="str">
            <v>BANCOLOMBIA S.A.</v>
          </cell>
          <cell r="G2714" t="str">
            <v>AHORROS</v>
          </cell>
        </row>
        <row r="2715">
          <cell r="A2715">
            <v>19516892</v>
          </cell>
          <cell r="B2715" t="str">
            <v>GOELKELL ZABALETA ERNESTO RAFAEL</v>
          </cell>
          <cell r="C2715" t="str">
            <v>Chivolo (Mag)</v>
          </cell>
          <cell r="D2715">
            <v>51252491418</v>
          </cell>
          <cell r="E2715" t="str">
            <v>Santa Marta (Mag)</v>
          </cell>
          <cell r="F2715" t="str">
            <v>BANCOLOMBIA S.A.</v>
          </cell>
          <cell r="G2715" t="str">
            <v>AHORROS</v>
          </cell>
        </row>
        <row r="2716">
          <cell r="A2716">
            <v>19516899</v>
          </cell>
          <cell r="B2716" t="str">
            <v>MONTERO RODRIGUEZ ALEX ARTURO</v>
          </cell>
          <cell r="C2716" t="str">
            <v>Chivolo (Mag)</v>
          </cell>
          <cell r="D2716">
            <v>51253578916</v>
          </cell>
          <cell r="E2716" t="str">
            <v>Santa Marta (Mag)</v>
          </cell>
          <cell r="F2716" t="str">
            <v>BANCOLOMBIA S.A.</v>
          </cell>
          <cell r="G2716" t="str">
            <v>AHORROS</v>
          </cell>
        </row>
        <row r="2717">
          <cell r="A2717">
            <v>19517201</v>
          </cell>
          <cell r="B2717" t="str">
            <v>ALARCON SIMANCA SABAS ANTONIO</v>
          </cell>
          <cell r="C2717" t="str">
            <v>Chivolo (Mag)</v>
          </cell>
          <cell r="D2717">
            <v>51252898330</v>
          </cell>
          <cell r="E2717" t="str">
            <v>Santa Marta (Mag)</v>
          </cell>
          <cell r="F2717" t="str">
            <v>BANCOLOMBIA S.A.</v>
          </cell>
          <cell r="G2717" t="str">
            <v>AHORROS</v>
          </cell>
        </row>
        <row r="2718">
          <cell r="A2718">
            <v>19517221</v>
          </cell>
          <cell r="B2718" t="str">
            <v>TORRES VERGARA FRANCISCO RAFAEL</v>
          </cell>
          <cell r="C2718" t="str">
            <v>Chivolo (Mag)</v>
          </cell>
          <cell r="D2718">
            <v>51252491574</v>
          </cell>
          <cell r="E2718" t="str">
            <v>Santa Marta (Mag)</v>
          </cell>
          <cell r="F2718" t="str">
            <v>BANCOLOMBIA S.A.</v>
          </cell>
          <cell r="G2718" t="str">
            <v>AHORROS</v>
          </cell>
        </row>
        <row r="2719">
          <cell r="A2719">
            <v>19517233</v>
          </cell>
          <cell r="B2719" t="str">
            <v>PEREZ PADILLA NEIL</v>
          </cell>
          <cell r="C2719" t="str">
            <v>Ariguani (El Dificil) (Mag)</v>
          </cell>
          <cell r="D2719">
            <v>51328334074</v>
          </cell>
          <cell r="E2719" t="str">
            <v>Ariguani (El Dificil) (Mag)</v>
          </cell>
          <cell r="F2719" t="str">
            <v>BANCOLOMBIA S.A.</v>
          </cell>
          <cell r="G2719" t="str">
            <v>AHORROS</v>
          </cell>
        </row>
        <row r="2720">
          <cell r="A2720">
            <v>19517355</v>
          </cell>
          <cell r="B2720" t="str">
            <v>GOMEZ CASTILLO NILSON AUGUSTO</v>
          </cell>
          <cell r="C2720" t="str">
            <v>Chivolo (Mag)</v>
          </cell>
          <cell r="D2720">
            <v>51259646263</v>
          </cell>
          <cell r="E2720" t="str">
            <v>Plato (Mag)</v>
          </cell>
          <cell r="F2720" t="str">
            <v>BANCOLOMBIA S.A.</v>
          </cell>
          <cell r="G2720" t="str">
            <v>AHORROS</v>
          </cell>
        </row>
        <row r="2721">
          <cell r="A2721">
            <v>19517644</v>
          </cell>
          <cell r="B2721" t="str">
            <v>MONTENEGRO HOLGUIN EDWIN ALEXANDER</v>
          </cell>
          <cell r="C2721" t="str">
            <v>Chivolo (Mag)</v>
          </cell>
          <cell r="D2721">
            <v>51252700815</v>
          </cell>
          <cell r="E2721" t="str">
            <v>Santa Marta (Mag)</v>
          </cell>
          <cell r="F2721" t="str">
            <v>BANCOLOMBIA S.A.</v>
          </cell>
          <cell r="G2721" t="str">
            <v>AHORROS</v>
          </cell>
        </row>
        <row r="2722">
          <cell r="A2722">
            <v>19517647</v>
          </cell>
          <cell r="B2722" t="str">
            <v>LOBO HERRERA PEDRO ANTONIO</v>
          </cell>
          <cell r="C2722" t="str">
            <v>Chivolo (Mag)</v>
          </cell>
          <cell r="D2722">
            <v>51252491655</v>
          </cell>
          <cell r="E2722" t="str">
            <v>Santa Marta (Mag)</v>
          </cell>
          <cell r="F2722" t="str">
            <v>BANCOLOMBIA S.A.</v>
          </cell>
          <cell r="G2722" t="str">
            <v>AHORROS</v>
          </cell>
        </row>
        <row r="2723">
          <cell r="A2723">
            <v>19517689</v>
          </cell>
          <cell r="B2723" t="str">
            <v>ANDRADE ARRIETA VICTOR HUGO</v>
          </cell>
          <cell r="C2723" t="str">
            <v>Chivolo (Mag)</v>
          </cell>
          <cell r="D2723">
            <v>51220270304</v>
          </cell>
          <cell r="E2723" t="str">
            <v>Santa Marta (Mag)</v>
          </cell>
          <cell r="F2723" t="str">
            <v>BANCOLOMBIA S.A.</v>
          </cell>
          <cell r="G2723" t="str">
            <v>AHORROS</v>
          </cell>
        </row>
        <row r="2724">
          <cell r="A2724">
            <v>19518020</v>
          </cell>
          <cell r="B2724" t="str">
            <v>MERCADO BELTRAN JADER LUIS</v>
          </cell>
          <cell r="C2724" t="str">
            <v>Chivolo (Mag)</v>
          </cell>
          <cell r="D2724">
            <v>51252491736</v>
          </cell>
          <cell r="E2724" t="str">
            <v>Santa Marta (Mag)</v>
          </cell>
          <cell r="F2724" t="str">
            <v>BANCOLOMBIA S.A.</v>
          </cell>
          <cell r="G2724" t="str">
            <v>AHORROS</v>
          </cell>
        </row>
        <row r="2725">
          <cell r="A2725">
            <v>19518226</v>
          </cell>
          <cell r="B2725" t="str">
            <v>VILLA MARRIAGA MANUEL DOMINGO</v>
          </cell>
          <cell r="C2725" t="str">
            <v>Chivolo (Mag)</v>
          </cell>
          <cell r="D2725">
            <v>51274593729</v>
          </cell>
          <cell r="E2725" t="str">
            <v>Santa Marta (Mag)</v>
          </cell>
          <cell r="F2725" t="str">
            <v>BANCOLOMBIA S.A.</v>
          </cell>
          <cell r="G2725" t="str">
            <v>AHORROS</v>
          </cell>
        </row>
        <row r="2726">
          <cell r="A2726">
            <v>19518308</v>
          </cell>
          <cell r="B2726" t="str">
            <v>ESCORCIA BOLAÑO EDUARDO JAVIER</v>
          </cell>
          <cell r="C2726" t="str">
            <v>Chivolo (Mag)</v>
          </cell>
          <cell r="D2726">
            <v>51253218812</v>
          </cell>
          <cell r="E2726" t="str">
            <v>Santa Marta (Mag)</v>
          </cell>
          <cell r="F2726" t="str">
            <v>BANCOLOMBIA S.A.</v>
          </cell>
          <cell r="G2726" t="str">
            <v>AHORROS</v>
          </cell>
        </row>
        <row r="2727">
          <cell r="A2727">
            <v>19518580</v>
          </cell>
          <cell r="B2727" t="str">
            <v>MUÑOZ PERTUZ WILDER JOSE</v>
          </cell>
          <cell r="C2727" t="str">
            <v>Plato (Mag)</v>
          </cell>
          <cell r="D2727">
            <v>51235147304</v>
          </cell>
          <cell r="E2727" t="str">
            <v>Plato (Mag)</v>
          </cell>
          <cell r="F2727" t="str">
            <v>BANCOLOMBIA S.A.</v>
          </cell>
          <cell r="G2727" t="str">
            <v>AHORROS</v>
          </cell>
        </row>
        <row r="2728">
          <cell r="A2728">
            <v>19518859</v>
          </cell>
          <cell r="B2728" t="str">
            <v>SATIZABAL PATERNOSTRO ENRY ARMANDO</v>
          </cell>
          <cell r="C2728" t="str">
            <v>Chivolo (Mag)</v>
          </cell>
          <cell r="D2728">
            <v>51265212208</v>
          </cell>
          <cell r="E2728" t="str">
            <v>Santa Marta (Mag)</v>
          </cell>
          <cell r="F2728" t="str">
            <v>BANCOLOMBIA S.A.</v>
          </cell>
          <cell r="G2728" t="str">
            <v>AHORROS</v>
          </cell>
        </row>
        <row r="2729">
          <cell r="A2729">
            <v>19520049</v>
          </cell>
          <cell r="B2729" t="str">
            <v>OSORIO IVEAS GUILLERMO LEON</v>
          </cell>
          <cell r="C2729" t="str">
            <v>Tenerife (Mag)</v>
          </cell>
          <cell r="D2729">
            <v>51213503611</v>
          </cell>
          <cell r="E2729" t="str">
            <v>Santa Marta (Mag)</v>
          </cell>
          <cell r="F2729" t="str">
            <v>BANCOLOMBIA S.A.</v>
          </cell>
          <cell r="G2729" t="str">
            <v>AHORROS</v>
          </cell>
        </row>
        <row r="2730">
          <cell r="A2730">
            <v>19530419</v>
          </cell>
          <cell r="B2730" t="str">
            <v>CARPINTERO MAURY EDINSON RAFAEL</v>
          </cell>
          <cell r="C2730" t="str">
            <v>Zona Bananera (Mag)</v>
          </cell>
          <cell r="D2730">
            <v>48206047354</v>
          </cell>
          <cell r="E2730" t="str">
            <v>Santa Marta (Mag)</v>
          </cell>
          <cell r="F2730" t="str">
            <v>BANCOLOMBIA S.A.</v>
          </cell>
          <cell r="G2730" t="str">
            <v>AHORROS</v>
          </cell>
        </row>
        <row r="2731">
          <cell r="A2731">
            <v>19535592</v>
          </cell>
          <cell r="B2731" t="str">
            <v>CASTRO HERNANDEZ GERARDO ANTONIO</v>
          </cell>
          <cell r="C2731" t="str">
            <v>Algarrobo (Mag)</v>
          </cell>
          <cell r="D2731">
            <v>48224058414</v>
          </cell>
          <cell r="E2731" t="str">
            <v>Zona Bananera (Mag)</v>
          </cell>
          <cell r="F2731" t="str">
            <v>BANCOLOMBIA S.A.</v>
          </cell>
          <cell r="G2731" t="str">
            <v>AHORROS</v>
          </cell>
        </row>
        <row r="2732">
          <cell r="A2732">
            <v>19535686</v>
          </cell>
          <cell r="B2732" t="str">
            <v>RODRIGUEZ ROBLES JAIRO</v>
          </cell>
          <cell r="C2732" t="str">
            <v>Puebloviejo (Mag)</v>
          </cell>
          <cell r="D2732">
            <v>48224466351</v>
          </cell>
          <cell r="E2732" t="str">
            <v>Puebloviejo (Mag)</v>
          </cell>
          <cell r="F2732" t="str">
            <v>BANCOLOMBIA S.A.</v>
          </cell>
          <cell r="G2732" t="str">
            <v>AHORROS</v>
          </cell>
        </row>
        <row r="2733">
          <cell r="A2733">
            <v>19535700</v>
          </cell>
          <cell r="B2733" t="str">
            <v>ARIZA MALDONADO ERICK DAMIAN</v>
          </cell>
          <cell r="C2733" t="str">
            <v>Algarrobo (Mag)</v>
          </cell>
          <cell r="D2733">
            <v>48246079628</v>
          </cell>
          <cell r="E2733" t="str">
            <v>Santa Marta (Mag)</v>
          </cell>
          <cell r="F2733" t="str">
            <v>BANCOLOMBIA S.A.</v>
          </cell>
          <cell r="G2733" t="str">
            <v>AHORROS</v>
          </cell>
        </row>
        <row r="2734">
          <cell r="A2734">
            <v>19535942</v>
          </cell>
          <cell r="B2734" t="str">
            <v>GRANADOS LANCHES EDIS</v>
          </cell>
          <cell r="C2734" t="str">
            <v>Puebloviejo (Mag)</v>
          </cell>
          <cell r="D2734">
            <v>48224029619</v>
          </cell>
          <cell r="E2734" t="str">
            <v>Santa Marta (Mag)</v>
          </cell>
          <cell r="F2734" t="str">
            <v>BANCOLOMBIA S.A.</v>
          </cell>
          <cell r="G2734" t="str">
            <v>AHORROS</v>
          </cell>
        </row>
        <row r="2735">
          <cell r="A2735">
            <v>19560766</v>
          </cell>
          <cell r="B2735" t="str">
            <v>HERNANDEZ ARRIETA JORGE LUIS</v>
          </cell>
          <cell r="C2735" t="str">
            <v>El Reten (Mag)</v>
          </cell>
          <cell r="D2735">
            <v>48231711662</v>
          </cell>
          <cell r="E2735" t="str">
            <v>Santa Marta (Mag)</v>
          </cell>
          <cell r="F2735" t="str">
            <v>BANCOLOMBIA S.A.</v>
          </cell>
          <cell r="G2735" t="str">
            <v>AHORROS</v>
          </cell>
        </row>
        <row r="2736">
          <cell r="A2736">
            <v>19582769</v>
          </cell>
          <cell r="B2736" t="str">
            <v>LOBO BATISTA MANUEL JOSE</v>
          </cell>
          <cell r="C2736" t="str">
            <v>Sabanas De San Angel (Mag)</v>
          </cell>
          <cell r="D2736">
            <v>51313387929</v>
          </cell>
          <cell r="E2736" t="str">
            <v>Santa Marta (Mag)</v>
          </cell>
          <cell r="F2736" t="str">
            <v>BANCOLOMBIA S.A.</v>
          </cell>
          <cell r="G2736" t="str">
            <v>AHORROS</v>
          </cell>
        </row>
        <row r="2737">
          <cell r="A2737">
            <v>19582882</v>
          </cell>
          <cell r="B2737" t="str">
            <v>MONTES ESPINOSA LENIN ALFONSO</v>
          </cell>
          <cell r="C2737" t="str">
            <v>Zona Bananera (Mag)</v>
          </cell>
          <cell r="D2737">
            <v>51625317154</v>
          </cell>
          <cell r="E2737" t="str">
            <v>Zona Bananera (Mag)</v>
          </cell>
          <cell r="F2737" t="str">
            <v>BANCOLOMBIA S.A.</v>
          </cell>
          <cell r="G2737" t="str">
            <v>AHORROS</v>
          </cell>
        </row>
        <row r="2738">
          <cell r="A2738">
            <v>19583825</v>
          </cell>
          <cell r="B2738" t="str">
            <v>DUARTE CABALLERO CARLOS ARTURO</v>
          </cell>
          <cell r="C2738" t="str">
            <v>Zona Bananera (Mag)</v>
          </cell>
          <cell r="D2738">
            <v>51628887741</v>
          </cell>
          <cell r="E2738" t="str">
            <v>Santa Marta (Mag)</v>
          </cell>
          <cell r="F2738" t="str">
            <v>BANCOLOMBIA S.A.</v>
          </cell>
          <cell r="G2738" t="str">
            <v>AHORROS</v>
          </cell>
        </row>
        <row r="2739">
          <cell r="A2739">
            <v>19584585</v>
          </cell>
          <cell r="B2739" t="str">
            <v>CERA MARTINEZ RIGOBERTO</v>
          </cell>
          <cell r="C2739" t="str">
            <v>Fundacion (Mag)</v>
          </cell>
          <cell r="D2739">
            <v>51663456206</v>
          </cell>
          <cell r="E2739" t="str">
            <v>Santa Marta (Mag)</v>
          </cell>
          <cell r="F2739" t="str">
            <v>BANCOLOMBIA S.A.</v>
          </cell>
          <cell r="G2739" t="str">
            <v>AHORROS</v>
          </cell>
        </row>
        <row r="2740">
          <cell r="A2740">
            <v>19584929</v>
          </cell>
          <cell r="B2740" t="str">
            <v>CARRILLO OSPINO JAVIER ARCANGEL</v>
          </cell>
          <cell r="C2740" t="str">
            <v>Zona Bananera (Mag)</v>
          </cell>
          <cell r="D2740">
            <v>51679540479</v>
          </cell>
          <cell r="E2740" t="str">
            <v>Santa Marta (Mag)</v>
          </cell>
          <cell r="F2740" t="str">
            <v>BANCOLOMBIA S.A.</v>
          </cell>
          <cell r="G2740" t="str">
            <v>AHORROS</v>
          </cell>
        </row>
        <row r="2741">
          <cell r="A2741">
            <v>19585193</v>
          </cell>
          <cell r="B2741" t="str">
            <v>BADILLO MACIAS EDINSON DEL CARMEN</v>
          </cell>
          <cell r="C2741" t="str">
            <v>Fundacion (Mag)</v>
          </cell>
          <cell r="D2741">
            <v>48214401811</v>
          </cell>
          <cell r="E2741" t="str">
            <v>Santa Marta (Mag)</v>
          </cell>
          <cell r="F2741" t="str">
            <v>BANCOLOMBIA S.A.</v>
          </cell>
          <cell r="G2741" t="str">
            <v>AHORROS</v>
          </cell>
        </row>
        <row r="2742">
          <cell r="A2742">
            <v>19585874</v>
          </cell>
          <cell r="B2742" t="str">
            <v>POLO GARCIA MARTIN ALONSO</v>
          </cell>
          <cell r="C2742" t="str">
            <v>Sabanas De San Angel (Mag)</v>
          </cell>
          <cell r="D2742">
            <v>51313388127</v>
          </cell>
          <cell r="E2742" t="str">
            <v>Santa Marta (Mag)</v>
          </cell>
          <cell r="F2742" t="str">
            <v>BANCOLOMBIA S.A.</v>
          </cell>
          <cell r="G2742" t="str">
            <v>AHORROS</v>
          </cell>
        </row>
        <row r="2743">
          <cell r="A2743">
            <v>19586248</v>
          </cell>
          <cell r="B2743" t="str">
            <v>CANTILLO MOLINA VICTOR MANUEL</v>
          </cell>
          <cell r="C2743" t="str">
            <v>Aracataca (Mag)</v>
          </cell>
          <cell r="D2743">
            <v>51690046915</v>
          </cell>
          <cell r="E2743" t="str">
            <v>Santa Marta (Mag)</v>
          </cell>
          <cell r="F2743" t="str">
            <v>BANCOLOMBIA S.A.</v>
          </cell>
          <cell r="G2743" t="str">
            <v>AHORROS</v>
          </cell>
        </row>
        <row r="2744">
          <cell r="A2744">
            <v>19586730</v>
          </cell>
          <cell r="B2744" t="str">
            <v>VERGARA DIAZ MANUEL HENRRIQUE</v>
          </cell>
          <cell r="C2744" t="str">
            <v>El Pi#On (Mag)</v>
          </cell>
          <cell r="D2744">
            <v>51648017743</v>
          </cell>
          <cell r="E2744" t="str">
            <v>Santa Marta (Mag)</v>
          </cell>
          <cell r="F2744" t="str">
            <v>BANCOLOMBIA S.A.</v>
          </cell>
          <cell r="G2744" t="str">
            <v>AHORROS</v>
          </cell>
        </row>
        <row r="2745">
          <cell r="A2745">
            <v>19587521</v>
          </cell>
          <cell r="B2745" t="str">
            <v>PALMERA RODRIGUEZ JUAN ANTONIO</v>
          </cell>
          <cell r="C2745" t="str">
            <v>Puebloviejo (Mag)</v>
          </cell>
          <cell r="D2745">
            <v>51608772948</v>
          </cell>
          <cell r="E2745" t="str">
            <v>Santa Marta (Mag)</v>
          </cell>
          <cell r="F2745" t="str">
            <v>BANCOLOMBIA S.A.</v>
          </cell>
          <cell r="G2745" t="str">
            <v>AHORROS</v>
          </cell>
        </row>
        <row r="2746">
          <cell r="A2746">
            <v>19587656</v>
          </cell>
          <cell r="B2746" t="str">
            <v>YUBRAN MERCADO NAGER NAYIT</v>
          </cell>
          <cell r="C2746" t="str">
            <v>Santa Marta (Mag)</v>
          </cell>
          <cell r="D2746">
            <v>91665964758</v>
          </cell>
          <cell r="E2746" t="str">
            <v>Santa Marta (Mag)</v>
          </cell>
          <cell r="F2746" t="str">
            <v>BANCOLOMBIA S.A.</v>
          </cell>
          <cell r="G2746" t="str">
            <v>AHORROS</v>
          </cell>
        </row>
        <row r="2747">
          <cell r="A2747">
            <v>19587672</v>
          </cell>
          <cell r="B2747" t="str">
            <v>CASTRILLO DE LA ROSA FABIAN ENRIQUE</v>
          </cell>
          <cell r="C2747" t="str">
            <v>Sabanas De San Angel (Mag)</v>
          </cell>
          <cell r="D2747">
            <v>51313797795</v>
          </cell>
          <cell r="E2747" t="str">
            <v>Santa Marta (Mag)</v>
          </cell>
          <cell r="F2747" t="str">
            <v>BANCOLOMBIA S.A.</v>
          </cell>
          <cell r="G2747" t="str">
            <v>AHORROS</v>
          </cell>
        </row>
        <row r="2748">
          <cell r="A2748">
            <v>19588399</v>
          </cell>
          <cell r="B2748" t="str">
            <v>CABANA HERNANDEZ SEBASTIAN</v>
          </cell>
          <cell r="C2748" t="str">
            <v>Zona Bananera (Mag)</v>
          </cell>
          <cell r="D2748">
            <v>51627816875</v>
          </cell>
          <cell r="E2748" t="str">
            <v>Santa Marta (Mag)</v>
          </cell>
          <cell r="F2748" t="str">
            <v>BANCOLOMBIA S.A.</v>
          </cell>
          <cell r="G2748" t="str">
            <v>AHORROS</v>
          </cell>
        </row>
        <row r="2749">
          <cell r="A2749">
            <v>19588873</v>
          </cell>
          <cell r="B2749" t="str">
            <v>PERTUZ VILLA LUIS ALBERTO</v>
          </cell>
          <cell r="C2749" t="str">
            <v>Pivijay (Mag)</v>
          </cell>
          <cell r="D2749">
            <v>51313388437</v>
          </cell>
          <cell r="E2749" t="str">
            <v>Santa Marta (Mag)</v>
          </cell>
          <cell r="F2749" t="str">
            <v>BANCOLOMBIA S.A.</v>
          </cell>
          <cell r="G2749" t="str">
            <v>AHORROS</v>
          </cell>
        </row>
        <row r="2750">
          <cell r="A2750">
            <v>19589615</v>
          </cell>
          <cell r="B2750" t="str">
            <v>AROCA MANCO ALEXANDER JOVANNY</v>
          </cell>
          <cell r="C2750" t="str">
            <v>Sabanas De San Angel (Mag)</v>
          </cell>
          <cell r="D2750">
            <v>51361956234</v>
          </cell>
          <cell r="E2750" t="str">
            <v>Santa Marta (Mag)</v>
          </cell>
          <cell r="F2750" t="str">
            <v>BANCOLOMBIA S.A.</v>
          </cell>
          <cell r="G2750" t="str">
            <v>AHORROS</v>
          </cell>
        </row>
        <row r="2751">
          <cell r="A2751">
            <v>19593747</v>
          </cell>
          <cell r="B2751" t="str">
            <v>CARRILLO VIZCAINO NELSON ENRIQUE</v>
          </cell>
          <cell r="C2751" t="str">
            <v>Zona Bananera (Mag)</v>
          </cell>
          <cell r="D2751">
            <v>51694633513</v>
          </cell>
          <cell r="E2751" t="str">
            <v>Santa Marta (Mag)</v>
          </cell>
          <cell r="F2751" t="str">
            <v>BANCOLOMBIA S.A.</v>
          </cell>
          <cell r="G2751" t="str">
            <v>AHORROS</v>
          </cell>
        </row>
        <row r="2752">
          <cell r="A2752">
            <v>19594884</v>
          </cell>
          <cell r="B2752" t="str">
            <v>MEZA SANCHEZ LUIS JOSE</v>
          </cell>
          <cell r="C2752" t="str">
            <v>Fundacion (Mag)</v>
          </cell>
          <cell r="D2752">
            <v>48288026371</v>
          </cell>
          <cell r="E2752" t="str">
            <v>Valledupar (Ces)</v>
          </cell>
          <cell r="F2752" t="str">
            <v>BANCOLOMBIA S.A.</v>
          </cell>
          <cell r="G2752" t="str">
            <v>AHORROS</v>
          </cell>
        </row>
        <row r="2753">
          <cell r="A2753">
            <v>19596080</v>
          </cell>
          <cell r="B2753" t="str">
            <v>TAVORDA LARA DAIVER ENRIQUE</v>
          </cell>
          <cell r="C2753" t="str">
            <v>Sabanas De San Angel (Mag)</v>
          </cell>
          <cell r="D2753">
            <v>51331705831</v>
          </cell>
          <cell r="E2753" t="str">
            <v>Santa Marta (Mag)</v>
          </cell>
          <cell r="F2753" t="str">
            <v>BANCOLOMBIA S.A.</v>
          </cell>
          <cell r="G2753" t="str">
            <v>AHORROS</v>
          </cell>
        </row>
        <row r="2754">
          <cell r="A2754">
            <v>19596487</v>
          </cell>
          <cell r="B2754" t="str">
            <v>VERDOOREN GAMEZ NICOMEDES JOSE</v>
          </cell>
          <cell r="C2754" t="str">
            <v>Algarrobo (Mag)</v>
          </cell>
          <cell r="D2754">
            <v>51613144769</v>
          </cell>
          <cell r="E2754" t="str">
            <v>Santa Marta (Mag)</v>
          </cell>
          <cell r="F2754" t="str">
            <v>BANCOLOMBIA S.A.</v>
          </cell>
          <cell r="G2754" t="str">
            <v>AHORROS</v>
          </cell>
        </row>
        <row r="2755">
          <cell r="A2755">
            <v>19597765</v>
          </cell>
          <cell r="B2755" t="str">
            <v>OBREDOR BERMUDEZ JOSE ALFREDO</v>
          </cell>
          <cell r="C2755" t="str">
            <v>Sabanas De San Angel (Mag)</v>
          </cell>
          <cell r="D2755">
            <v>51313448154</v>
          </cell>
          <cell r="E2755" t="str">
            <v>Santa Marta (Mag)</v>
          </cell>
          <cell r="F2755" t="str">
            <v>BANCOLOMBIA S.A.</v>
          </cell>
          <cell r="G2755" t="str">
            <v>AHORROS</v>
          </cell>
        </row>
        <row r="2756">
          <cell r="A2756">
            <v>19598039</v>
          </cell>
          <cell r="B2756" t="str">
            <v>POTES DE LA HOZ JOSE GREGORIO</v>
          </cell>
          <cell r="C2756" t="str">
            <v>Sabanas De San Angel (Mag)</v>
          </cell>
          <cell r="D2756">
            <v>51328924670</v>
          </cell>
          <cell r="E2756" t="str">
            <v>Sabanas De San Angel (Mag)</v>
          </cell>
          <cell r="F2756" t="str">
            <v>BANCOLOMBIA S.A.</v>
          </cell>
          <cell r="G2756" t="str">
            <v>AHORROS</v>
          </cell>
        </row>
        <row r="2757">
          <cell r="A2757">
            <v>19598377</v>
          </cell>
          <cell r="B2757" t="str">
            <v>CANTILLO GARCIA JHEILSON JAVIT</v>
          </cell>
          <cell r="C2757" t="str">
            <v>Fundacion (Mag)</v>
          </cell>
          <cell r="D2757">
            <v>4120437777</v>
          </cell>
          <cell r="E2757" t="str">
            <v>Santa Marta (Mag)</v>
          </cell>
          <cell r="F2757" t="str">
            <v>BANCOLOMBIA S.A.</v>
          </cell>
          <cell r="G2757" t="str">
            <v>AHORROS</v>
          </cell>
        </row>
        <row r="2758">
          <cell r="A2758">
            <v>19598658</v>
          </cell>
          <cell r="B2758" t="str">
            <v>DE AVILA RODRIGUEZ WILSON RAFAEL</v>
          </cell>
          <cell r="C2758" t="str">
            <v>Sabanas De San Angel (Mag)</v>
          </cell>
          <cell r="D2758">
            <v>51324764210</v>
          </cell>
          <cell r="E2758" t="str">
            <v>Sabanas De San Angel (Mag)</v>
          </cell>
          <cell r="F2758" t="str">
            <v>BANCOLOMBIA S.A.</v>
          </cell>
          <cell r="G2758" t="str">
            <v>AHORROS</v>
          </cell>
        </row>
        <row r="2759">
          <cell r="A2759">
            <v>19598827</v>
          </cell>
          <cell r="B2759" t="str">
            <v>CARRANZA MOSQUERA JORGE LUIS</v>
          </cell>
          <cell r="C2759" t="str">
            <v>Sabanas De San Angel (Mag)</v>
          </cell>
          <cell r="D2759">
            <v>51681787791</v>
          </cell>
          <cell r="E2759" t="str">
            <v>Santa Marta (Mag)</v>
          </cell>
          <cell r="F2759" t="str">
            <v>BANCOLOMBIA S.A.</v>
          </cell>
          <cell r="G2759" t="str">
            <v>AHORROS</v>
          </cell>
        </row>
        <row r="2760">
          <cell r="A2760">
            <v>19610118</v>
          </cell>
          <cell r="B2760" t="str">
            <v>TEJEDA CASTAÑEDA GILBERTO RAFAEL</v>
          </cell>
          <cell r="C2760" t="str">
            <v>Aracataca (Mag)</v>
          </cell>
          <cell r="D2760">
            <v>51619339430</v>
          </cell>
          <cell r="E2760" t="str">
            <v>Santa Marta (Mag)</v>
          </cell>
          <cell r="F2760" t="str">
            <v>BANCOLOMBIA S.A.</v>
          </cell>
          <cell r="G2760" t="str">
            <v>AHORROS</v>
          </cell>
        </row>
        <row r="2761">
          <cell r="A2761">
            <v>19610250</v>
          </cell>
          <cell r="B2761" t="str">
            <v>BARLETA AROCA ANDRES DE JESUS</v>
          </cell>
          <cell r="C2761" t="str">
            <v>Zona Bananera (Mag)</v>
          </cell>
          <cell r="D2761">
            <v>51627814821</v>
          </cell>
          <cell r="E2761" t="str">
            <v>Santa Marta (Mag)</v>
          </cell>
          <cell r="F2761" t="str">
            <v>BANCOLOMBIA S.A.</v>
          </cell>
          <cell r="G2761" t="str">
            <v>AHORROS</v>
          </cell>
        </row>
        <row r="2762">
          <cell r="A2762">
            <v>19610348</v>
          </cell>
          <cell r="B2762" t="str">
            <v>MERCADO GALINDO MANUEL ESTEBAN</v>
          </cell>
          <cell r="C2762" t="str">
            <v>Tenerife (Mag)</v>
          </cell>
          <cell r="D2762">
            <v>51211045268</v>
          </cell>
          <cell r="E2762" t="str">
            <v>Santa Marta (Mag)</v>
          </cell>
          <cell r="F2762" t="str">
            <v>BANCOLOMBIA S.A.</v>
          </cell>
          <cell r="G2762" t="str">
            <v>AHORROS</v>
          </cell>
        </row>
        <row r="2763">
          <cell r="A2763">
            <v>19610705</v>
          </cell>
          <cell r="B2763" t="str">
            <v>SANCHEZ BERNAL HECTOR LEONEL</v>
          </cell>
          <cell r="C2763" t="str">
            <v>Plato (Mag)</v>
          </cell>
          <cell r="D2763">
            <v>51215671015</v>
          </cell>
          <cell r="E2763" t="str">
            <v>Plato (Mag)</v>
          </cell>
          <cell r="F2763" t="str">
            <v>BANCOLOMBIA S.A.</v>
          </cell>
          <cell r="G2763" t="str">
            <v>AHORROS</v>
          </cell>
        </row>
        <row r="2764">
          <cell r="A2764">
            <v>19611510</v>
          </cell>
          <cell r="B2764" t="str">
            <v>BERRIO ACOSTA ALFONSO RAFAEL</v>
          </cell>
          <cell r="C2764" t="str">
            <v>Aracataca (Mag)</v>
          </cell>
          <cell r="D2764">
            <v>51662309773</v>
          </cell>
          <cell r="E2764" t="str">
            <v>Santa Marta (Mag)</v>
          </cell>
          <cell r="F2764" t="str">
            <v>BANCOLOMBIA S.A.</v>
          </cell>
          <cell r="G2764" t="str">
            <v>AHORROS</v>
          </cell>
        </row>
        <row r="2765">
          <cell r="A2765">
            <v>19611641</v>
          </cell>
          <cell r="B2765" t="str">
            <v>RAMOS BERNAL JOSE MARTIN</v>
          </cell>
          <cell r="C2765" t="str">
            <v>Aracataca (Mag)</v>
          </cell>
          <cell r="D2765">
            <v>51644148967</v>
          </cell>
          <cell r="E2765" t="str">
            <v>Santa Marta (Mag)</v>
          </cell>
          <cell r="F2765" t="str">
            <v>BANCOLOMBIA S.A.</v>
          </cell>
          <cell r="G2765" t="str">
            <v>AHORROS</v>
          </cell>
        </row>
        <row r="2766">
          <cell r="A2766">
            <v>19611982</v>
          </cell>
          <cell r="B2766" t="str">
            <v>MELENDEZ MENDOZA MAURICIO</v>
          </cell>
          <cell r="C2766" t="str">
            <v>Zona Bananera (Mag)</v>
          </cell>
          <cell r="D2766">
            <v>51650310628</v>
          </cell>
          <cell r="E2766" t="str">
            <v>Santa Marta (Mag)</v>
          </cell>
          <cell r="F2766" t="str">
            <v>BANCOLOMBIA S.A.</v>
          </cell>
          <cell r="G2766" t="str">
            <v>AHORROS</v>
          </cell>
        </row>
        <row r="2767">
          <cell r="A2767">
            <v>19612119</v>
          </cell>
          <cell r="B2767" t="str">
            <v>CAMACHO AMAYA JUAN ANDRES</v>
          </cell>
          <cell r="C2767" t="str">
            <v>Fundacion (Mag)</v>
          </cell>
          <cell r="D2767">
            <v>48222627942</v>
          </cell>
          <cell r="E2767" t="str">
            <v>Santa Marta (Mag)</v>
          </cell>
          <cell r="F2767" t="str">
            <v>BANCOLOMBIA S.A.</v>
          </cell>
          <cell r="G2767" t="str">
            <v>AHORROS</v>
          </cell>
        </row>
        <row r="2768">
          <cell r="A2768">
            <v>19613303</v>
          </cell>
          <cell r="B2768" t="str">
            <v>THOMAS GONZALEZ DANIEL DE LOS SANTO</v>
          </cell>
          <cell r="C2768" t="str">
            <v>Zona Bananera (Mag)</v>
          </cell>
          <cell r="D2768">
            <v>48227885991</v>
          </cell>
          <cell r="E2768" t="str">
            <v>Santa Marta (Mag)</v>
          </cell>
          <cell r="F2768" t="str">
            <v>BANCOLOMBIA S.A.</v>
          </cell>
          <cell r="G2768" t="str">
            <v>AHORROS</v>
          </cell>
        </row>
        <row r="2769">
          <cell r="A2769">
            <v>19613513</v>
          </cell>
          <cell r="B2769" t="str">
            <v>VILLAR MONTENEGRO ALCIDES ANTONIO</v>
          </cell>
          <cell r="C2769" t="str">
            <v>Zona Bananera (Mag)</v>
          </cell>
          <cell r="D2769">
            <v>48224462649</v>
          </cell>
          <cell r="E2769" t="str">
            <v>Santa Marta (Mag)</v>
          </cell>
          <cell r="F2769" t="str">
            <v>BANCOLOMBIA S.A.</v>
          </cell>
          <cell r="G2769" t="str">
            <v>AHORROS</v>
          </cell>
        </row>
        <row r="2770">
          <cell r="A2770">
            <v>19614047</v>
          </cell>
          <cell r="B2770" t="str">
            <v>GOMEZ COLON JUAN VICENTE</v>
          </cell>
          <cell r="C2770" t="str">
            <v>Aracataca (Mag)</v>
          </cell>
          <cell r="D2770">
            <v>51694483325</v>
          </cell>
          <cell r="E2770" t="str">
            <v>Santa Marta (Mag)</v>
          </cell>
          <cell r="F2770" t="str">
            <v>BANCOLOMBIA S.A.</v>
          </cell>
          <cell r="G2770" t="str">
            <v>AHORROS</v>
          </cell>
        </row>
        <row r="2771">
          <cell r="A2771">
            <v>19614443</v>
          </cell>
          <cell r="B2771" t="str">
            <v>CONSUEGRA OVIEDO ASISCLO GREGORIO</v>
          </cell>
          <cell r="C2771" t="str">
            <v>Zona Bananera (Mag)</v>
          </cell>
          <cell r="D2771">
            <v>51628853677</v>
          </cell>
          <cell r="E2771" t="str">
            <v>Zona Bananera (Mag)</v>
          </cell>
          <cell r="F2771" t="str">
            <v>BANCOLOMBIA S.A.</v>
          </cell>
          <cell r="G2771" t="str">
            <v>AHORROS</v>
          </cell>
        </row>
        <row r="2772">
          <cell r="A2772">
            <v>19615588</v>
          </cell>
          <cell r="B2772" t="str">
            <v>RAMIREZ YEPEZ ALVARO ENRIQUE</v>
          </cell>
          <cell r="C2772" t="str">
            <v>Zona Bananera (Mag)</v>
          </cell>
          <cell r="D2772">
            <v>48206085522</v>
          </cell>
          <cell r="E2772" t="str">
            <v>Santa Marta (Mag)</v>
          </cell>
          <cell r="F2772" t="str">
            <v>BANCOLOMBIA S.A.</v>
          </cell>
          <cell r="G2772" t="str">
            <v>AHORROS</v>
          </cell>
        </row>
        <row r="2773">
          <cell r="A2773">
            <v>19616501</v>
          </cell>
          <cell r="B2773" t="str">
            <v>DE LA ROSA GUERRERO ALVARO</v>
          </cell>
          <cell r="C2773" t="str">
            <v>Zona Bananera (Mag)</v>
          </cell>
          <cell r="D2773">
            <v>51667951431</v>
          </cell>
          <cell r="E2773" t="str">
            <v>Santa Marta (Mag)</v>
          </cell>
          <cell r="F2773" t="str">
            <v>BANCOLOMBIA S.A.</v>
          </cell>
          <cell r="G2773" t="str">
            <v>AHORROS</v>
          </cell>
        </row>
        <row r="2774">
          <cell r="A2774">
            <v>19617102</v>
          </cell>
          <cell r="B2774" t="str">
            <v>CASTILLO PALACIO RODRIGO ALBERTO</v>
          </cell>
          <cell r="C2774" t="str">
            <v>Zona Bananera (Mag)</v>
          </cell>
          <cell r="D2774">
            <v>48272358811</v>
          </cell>
          <cell r="E2774" t="str">
            <v>Santa Marta (Mag)</v>
          </cell>
          <cell r="F2774" t="str">
            <v>BANCOLOMBIA S.A.</v>
          </cell>
          <cell r="G2774" t="str">
            <v>AHORROS</v>
          </cell>
        </row>
        <row r="2775">
          <cell r="A2775">
            <v>19617345</v>
          </cell>
          <cell r="B2775" t="str">
            <v>MOJICA ACOSTA ERNESTO JAVIER</v>
          </cell>
          <cell r="C2775" t="str">
            <v>Aracataca (Mag)</v>
          </cell>
          <cell r="D2775">
            <v>51650295602</v>
          </cell>
          <cell r="E2775" t="str">
            <v>Santa Marta (Mag)</v>
          </cell>
          <cell r="F2775" t="str">
            <v>BANCOLOMBIA S.A.</v>
          </cell>
          <cell r="G2775" t="str">
            <v>AHORROS</v>
          </cell>
        </row>
        <row r="2776">
          <cell r="A2776">
            <v>19640496</v>
          </cell>
          <cell r="B2776" t="str">
            <v>ESQUEA VALENCIA NEYS JOSE</v>
          </cell>
          <cell r="C2776" t="str">
            <v>Nueva Granada (Mag)</v>
          </cell>
          <cell r="D2776">
            <v>51337741421</v>
          </cell>
          <cell r="E2776" t="str">
            <v>Santa Marta (Mag)</v>
          </cell>
          <cell r="F2776" t="str">
            <v>BANCOLOMBIA S.A.</v>
          </cell>
          <cell r="G2776" t="str">
            <v>AHORROS</v>
          </cell>
        </row>
        <row r="2777">
          <cell r="A2777">
            <v>19705111</v>
          </cell>
          <cell r="B2777" t="str">
            <v>BOLAÑO MENDINUETA LUIS ALFONSO</v>
          </cell>
          <cell r="C2777" t="str">
            <v>Nueva Granada (Mag)</v>
          </cell>
          <cell r="D2777">
            <v>51330542091</v>
          </cell>
          <cell r="E2777" t="str">
            <v>Santa Marta (Mag)</v>
          </cell>
          <cell r="F2777" t="str">
            <v>BANCOLOMBIA S.A.</v>
          </cell>
          <cell r="G2777" t="str">
            <v>AHORROS</v>
          </cell>
        </row>
        <row r="2778">
          <cell r="A2778">
            <v>19705544</v>
          </cell>
          <cell r="B2778" t="str">
            <v>OVALLE URIBE ROIMAN</v>
          </cell>
          <cell r="C2778" t="str">
            <v>Ariguani (El Dificil) (Mag)</v>
          </cell>
          <cell r="D2778">
            <v>95128141325</v>
          </cell>
          <cell r="E2778" t="str">
            <v>Ariguani (El Dificil) (Mag)</v>
          </cell>
          <cell r="F2778" t="str">
            <v>BANCOLOMBIA S.A.</v>
          </cell>
          <cell r="G2778" t="str">
            <v>AHORROS</v>
          </cell>
        </row>
        <row r="2779">
          <cell r="A2779">
            <v>19705617</v>
          </cell>
          <cell r="B2779" t="str">
            <v>BARRIOS RODRIGUEZ DERWIN JOEL</v>
          </cell>
          <cell r="C2779" t="str">
            <v>Piji#O Del Carmen (Mag)</v>
          </cell>
          <cell r="D2779">
            <v>51356520771</v>
          </cell>
          <cell r="E2779" t="str">
            <v>Santa Marta (Mag)</v>
          </cell>
          <cell r="F2779" t="str">
            <v>BANCOLOMBIA S.A.</v>
          </cell>
          <cell r="G2779" t="str">
            <v>AHORROS</v>
          </cell>
        </row>
        <row r="2780">
          <cell r="A2780">
            <v>19705965</v>
          </cell>
          <cell r="B2780" t="str">
            <v>PUELLO CARDONA OSCAR ANTONIO</v>
          </cell>
          <cell r="C2780" t="str">
            <v>Nueva Granada (Mag)</v>
          </cell>
          <cell r="D2780">
            <v>51313567161</v>
          </cell>
          <cell r="E2780" t="str">
            <v>Ariguani (El Dificil) (Mag)</v>
          </cell>
          <cell r="F2780" t="str">
            <v>BANCOLOMBIA S.A.</v>
          </cell>
          <cell r="G2780" t="str">
            <v>AHORROS</v>
          </cell>
        </row>
        <row r="2781">
          <cell r="A2781">
            <v>19706406</v>
          </cell>
          <cell r="B2781" t="str">
            <v>TORRES DIAZ EMILIO JOSE</v>
          </cell>
          <cell r="C2781" t="str">
            <v>Ariguani (El Dificil) (Mag)</v>
          </cell>
          <cell r="D2781">
            <v>51327530155</v>
          </cell>
          <cell r="E2781" t="str">
            <v>Ariguani (El Dificil) (Mag)</v>
          </cell>
          <cell r="F2781" t="str">
            <v>BANCOLOMBIA S.A.</v>
          </cell>
          <cell r="G2781" t="str">
            <v>AHORROS</v>
          </cell>
        </row>
        <row r="2782">
          <cell r="A2782">
            <v>19709310</v>
          </cell>
          <cell r="B2782" t="str">
            <v>RAMIREZ TORREZ MANUEL SANTOS</v>
          </cell>
          <cell r="C2782" t="str">
            <v>Nueva Granada (Mag)</v>
          </cell>
          <cell r="D2782">
            <v>51376214374</v>
          </cell>
          <cell r="E2782" t="str">
            <v>Santa Marta (Mag)</v>
          </cell>
          <cell r="F2782" t="str">
            <v>BANCOLOMBIA S.A.</v>
          </cell>
          <cell r="G2782" t="str">
            <v>AHORROS</v>
          </cell>
        </row>
        <row r="2783">
          <cell r="A2783">
            <v>19768291</v>
          </cell>
          <cell r="B2783" t="str">
            <v>GUZMAN MORALES DANIEL JOSE</v>
          </cell>
          <cell r="C2783" t="str">
            <v>Piji#O Del Carmen (Mag)</v>
          </cell>
          <cell r="D2783">
            <v>10869690690</v>
          </cell>
          <cell r="E2783" t="str">
            <v>Santa Marta (Mag)</v>
          </cell>
          <cell r="F2783" t="str">
            <v>BANCOLOMBIA S.A.</v>
          </cell>
          <cell r="G2783" t="str">
            <v>AHORROS</v>
          </cell>
        </row>
        <row r="2784">
          <cell r="A2784">
            <v>19774808</v>
          </cell>
          <cell r="B2784" t="str">
            <v>BASTIDAS MEJIA ALEXANDER</v>
          </cell>
          <cell r="C2784" t="str">
            <v>Fundacion (Mag)</v>
          </cell>
          <cell r="D2784">
            <v>48214401285</v>
          </cell>
          <cell r="E2784" t="str">
            <v>Santa Marta (Mag)</v>
          </cell>
          <cell r="F2784" t="str">
            <v>BANCOLOMBIA S.A.</v>
          </cell>
          <cell r="G2784" t="str">
            <v>AHORROS</v>
          </cell>
        </row>
        <row r="2785">
          <cell r="A2785">
            <v>21659294</v>
          </cell>
          <cell r="B2785" t="str">
            <v>LOPEZ CASTAÑO LUZ GARDA</v>
          </cell>
          <cell r="C2785" t="str">
            <v>Zona Bananera (Mag)</v>
          </cell>
          <cell r="D2785">
            <v>48244502094</v>
          </cell>
          <cell r="E2785" t="str">
            <v>Santa Marta (Mag)</v>
          </cell>
          <cell r="F2785" t="str">
            <v>BANCOLOMBIA S.A.</v>
          </cell>
          <cell r="G2785" t="str">
            <v>AHORROS</v>
          </cell>
        </row>
        <row r="2786">
          <cell r="A2786">
            <v>22409261</v>
          </cell>
          <cell r="B2786" t="str">
            <v>OJEDA DE LA HOZ MAGALY RAQUEL</v>
          </cell>
          <cell r="C2786" t="str">
            <v>Puebloviejo (Mag)</v>
          </cell>
          <cell r="D2786">
            <v>48686205883</v>
          </cell>
          <cell r="E2786" t="str">
            <v>Santa Marta (Mag)</v>
          </cell>
          <cell r="F2786" t="str">
            <v>BANCOLOMBIA S.A.</v>
          </cell>
          <cell r="G2786" t="str">
            <v>AHORROS</v>
          </cell>
        </row>
        <row r="2787">
          <cell r="A2787">
            <v>22420383</v>
          </cell>
          <cell r="B2787" t="str">
            <v>CHAMORRO NIEBLES JULIA ESTHER</v>
          </cell>
          <cell r="C2787" t="str">
            <v>Plato (Mag)</v>
          </cell>
          <cell r="D2787">
            <v>51202127006</v>
          </cell>
          <cell r="E2787" t="str">
            <v>Santa Marta (Mag)</v>
          </cell>
          <cell r="F2787" t="str">
            <v>BANCOLOMBIA S.A.</v>
          </cell>
          <cell r="G2787" t="str">
            <v>AHORROS</v>
          </cell>
        </row>
        <row r="2788">
          <cell r="A2788">
            <v>22432307</v>
          </cell>
          <cell r="B2788" t="str">
            <v>VEGA BELEÑO CARMEN MARIA DE LOS MILAGROS</v>
          </cell>
          <cell r="C2788" t="str">
            <v>Plato (Mag)</v>
          </cell>
          <cell r="D2788">
            <v>51257005087</v>
          </cell>
          <cell r="E2788" t="str">
            <v>Santa Marta (Mag)</v>
          </cell>
          <cell r="F2788" t="str">
            <v>BANCOLOMBIA S.A.</v>
          </cell>
          <cell r="G2788" t="str">
            <v>AHORROS</v>
          </cell>
        </row>
        <row r="2789">
          <cell r="A2789">
            <v>22434783</v>
          </cell>
          <cell r="B2789" t="str">
            <v>MEZA POLANCO LEDA HORTENSIA</v>
          </cell>
          <cell r="C2789" t="str">
            <v>Plato (Mag)</v>
          </cell>
          <cell r="D2789">
            <v>51211100633</v>
          </cell>
          <cell r="E2789" t="str">
            <v>Santa Marta (Mag)</v>
          </cell>
          <cell r="F2789" t="str">
            <v>BANCOLOMBIA S.A.</v>
          </cell>
          <cell r="G2789" t="str">
            <v>AHORROS</v>
          </cell>
        </row>
        <row r="2790">
          <cell r="A2790">
            <v>22443030</v>
          </cell>
          <cell r="B2790" t="str">
            <v>CORONADO BORJA MILFRED ESTER</v>
          </cell>
          <cell r="C2790" t="str">
            <v>Puebloviejo (Mag)</v>
          </cell>
          <cell r="D2790">
            <v>51625326277</v>
          </cell>
          <cell r="E2790" t="str">
            <v>Puebloviejo (Mag)</v>
          </cell>
          <cell r="F2790" t="str">
            <v>BANCOLOMBIA S.A.</v>
          </cell>
          <cell r="G2790" t="str">
            <v>AHORROS</v>
          </cell>
        </row>
        <row r="2791">
          <cell r="A2791">
            <v>22443293</v>
          </cell>
          <cell r="B2791" t="str">
            <v>RODRIGUEZ  DIANA DEL PILAR</v>
          </cell>
          <cell r="C2791" t="str">
            <v>Salamina (Mag)</v>
          </cell>
          <cell r="D2791">
            <v>51627732612</v>
          </cell>
          <cell r="E2791" t="str">
            <v>Plato (Mag)</v>
          </cell>
          <cell r="F2791" t="str">
            <v>BANCOLOMBIA S.A.</v>
          </cell>
          <cell r="G2791" t="str">
            <v>AHORROS</v>
          </cell>
        </row>
        <row r="2792">
          <cell r="A2792">
            <v>22444061</v>
          </cell>
          <cell r="B2792" t="str">
            <v>GUETTE GAMEZ YADIRA ISABEL</v>
          </cell>
          <cell r="C2792" t="str">
            <v>Zona Bananera (Mag)</v>
          </cell>
          <cell r="D2792">
            <v>48225256520</v>
          </cell>
          <cell r="E2792" t="str">
            <v>Santa Marta (Mag)</v>
          </cell>
          <cell r="F2792" t="str">
            <v>BANCOLOMBIA S.A.</v>
          </cell>
          <cell r="G2792" t="str">
            <v>AHORROS</v>
          </cell>
        </row>
        <row r="2793">
          <cell r="A2793">
            <v>22446645</v>
          </cell>
          <cell r="B2793" t="str">
            <v>VASQUEZ DE LA CRUZ LOURDES MARGARITA</v>
          </cell>
          <cell r="C2793" t="str">
            <v>Nueva Granada (Mag)</v>
          </cell>
          <cell r="D2793">
            <v>51626217404</v>
          </cell>
          <cell r="E2793" t="str">
            <v>Nueva Granada (Mag)</v>
          </cell>
          <cell r="F2793" t="str">
            <v>BANCOLOMBIA S.A.</v>
          </cell>
          <cell r="G2793" t="str">
            <v>AHORROS</v>
          </cell>
        </row>
        <row r="2794">
          <cell r="A2794">
            <v>22448331</v>
          </cell>
          <cell r="B2794" t="str">
            <v>OTALVAREZ VARGAS LEDYS GRACIELA</v>
          </cell>
          <cell r="C2794" t="str">
            <v>Plato (Mag)</v>
          </cell>
          <cell r="D2794">
            <v>51218601751</v>
          </cell>
          <cell r="E2794" t="str">
            <v>Plato (Mag)</v>
          </cell>
          <cell r="F2794" t="str">
            <v>BANCOLOMBIA S.A.</v>
          </cell>
          <cell r="G2794" t="str">
            <v>AHORROS</v>
          </cell>
        </row>
        <row r="2795">
          <cell r="A2795">
            <v>22449648</v>
          </cell>
          <cell r="B2795" t="str">
            <v>TOLOZA LOZANO LIGIA DEL CARMEN</v>
          </cell>
          <cell r="C2795" t="str">
            <v>Zapayán (Mag)</v>
          </cell>
          <cell r="D2795">
            <v>51259799655</v>
          </cell>
          <cell r="E2795" t="str">
            <v>Santa Marta (Mag)</v>
          </cell>
          <cell r="F2795" t="str">
            <v>BANCOLOMBIA S.A.</v>
          </cell>
          <cell r="G2795" t="str">
            <v>AHORROS</v>
          </cell>
        </row>
        <row r="2796">
          <cell r="A2796">
            <v>22456838</v>
          </cell>
          <cell r="B2796" t="str">
            <v>DITTA MOLINA ROSMERI</v>
          </cell>
          <cell r="C2796" t="str">
            <v>Zona Bananera (Mag)</v>
          </cell>
          <cell r="D2796">
            <v>51627918716</v>
          </cell>
          <cell r="E2796" t="str">
            <v>Zona Bananera (Mag)</v>
          </cell>
          <cell r="F2796" t="str">
            <v>BANCOLOMBIA S.A.</v>
          </cell>
          <cell r="G2796" t="str">
            <v>AHORROS</v>
          </cell>
        </row>
        <row r="2797">
          <cell r="A2797">
            <v>22457928</v>
          </cell>
          <cell r="B2797" t="str">
            <v>HERNANDEZ MARTINEZ MARTHA CECILIA</v>
          </cell>
          <cell r="C2797" t="str">
            <v>Tenerife (Mag)</v>
          </cell>
          <cell r="D2797">
            <v>51313202767</v>
          </cell>
          <cell r="E2797" t="str">
            <v>Santa Marta (Mag)</v>
          </cell>
          <cell r="F2797" t="str">
            <v>BANCOLOMBIA S.A.</v>
          </cell>
          <cell r="G2797" t="str">
            <v>AHORROS</v>
          </cell>
        </row>
        <row r="2798">
          <cell r="A2798">
            <v>22461920</v>
          </cell>
          <cell r="B2798" t="str">
            <v>MORALES CANTILLO LISSETTE MARIA</v>
          </cell>
          <cell r="C2798" t="str">
            <v>Zona Bananera (Mag)</v>
          </cell>
          <cell r="D2798">
            <v>51623124871</v>
          </cell>
          <cell r="E2798" t="str">
            <v>Zona Bananera (Mag)</v>
          </cell>
          <cell r="F2798" t="str">
            <v>BANCOLOMBIA S.A.</v>
          </cell>
          <cell r="G2798" t="str">
            <v>AHORROS</v>
          </cell>
        </row>
        <row r="2799">
          <cell r="A2799">
            <v>22463580</v>
          </cell>
          <cell r="B2799" t="str">
            <v>CASTAÑEDA BLANCO OLGA ELENA</v>
          </cell>
          <cell r="C2799" t="str">
            <v>Tenerife (Mag)</v>
          </cell>
          <cell r="D2799">
            <v>91646798995</v>
          </cell>
          <cell r="E2799" t="str">
            <v>Santa Marta (Mag)</v>
          </cell>
          <cell r="F2799" t="str">
            <v>BANCOLOMBIA S.A.</v>
          </cell>
          <cell r="G2799" t="str">
            <v>AHORROS</v>
          </cell>
        </row>
        <row r="2800">
          <cell r="A2800">
            <v>22465060</v>
          </cell>
          <cell r="B2800" t="str">
            <v>MARTINEZ DURAN ROSANA</v>
          </cell>
          <cell r="C2800" t="str">
            <v>Zona Bananera (Mag)</v>
          </cell>
          <cell r="D2800">
            <v>55434829461</v>
          </cell>
          <cell r="E2800" t="str">
            <v>Barranquilla (Atl)</v>
          </cell>
          <cell r="F2800" t="str">
            <v>BANCOLOMBIA S.A.</v>
          </cell>
          <cell r="G2800" t="str">
            <v>AHORROS</v>
          </cell>
        </row>
        <row r="2801">
          <cell r="A2801">
            <v>22465863</v>
          </cell>
          <cell r="B2801" t="str">
            <v>MENDOZA SOCARRAS GLENIA PASTORA</v>
          </cell>
          <cell r="C2801" t="str">
            <v>Ariguani (El Dificil) (Mag)</v>
          </cell>
          <cell r="D2801">
            <v>51325525197</v>
          </cell>
          <cell r="E2801" t="str">
            <v>Ariguani (El Dificil) (Mag)</v>
          </cell>
          <cell r="F2801" t="str">
            <v>BANCOLOMBIA S.A.</v>
          </cell>
          <cell r="G2801" t="str">
            <v>AHORROS</v>
          </cell>
        </row>
        <row r="2802">
          <cell r="A2802">
            <v>22473704</v>
          </cell>
          <cell r="B2802" t="str">
            <v>IBAÑEZ DE LA HOZ ELIDA ESTHER</v>
          </cell>
          <cell r="C2802" t="str">
            <v>Chivolo (Mag)</v>
          </cell>
          <cell r="D2802">
            <v>51243353053</v>
          </cell>
          <cell r="E2802" t="str">
            <v>Santa Marta (Mag)</v>
          </cell>
          <cell r="F2802" t="str">
            <v>BANCOLOMBIA S.A.</v>
          </cell>
          <cell r="G2802" t="str">
            <v>AHORROS</v>
          </cell>
        </row>
        <row r="2803">
          <cell r="A2803">
            <v>22492767</v>
          </cell>
          <cell r="B2803" t="str">
            <v>OSPINO CASTRO CARMEN BEATRIZ</v>
          </cell>
          <cell r="C2803" t="str">
            <v>Plato (Mag)</v>
          </cell>
          <cell r="D2803">
            <v>51213508788</v>
          </cell>
          <cell r="E2803" t="str">
            <v>Plato (Mag)</v>
          </cell>
          <cell r="F2803" t="str">
            <v>BANCOLOMBIA S.A.</v>
          </cell>
          <cell r="G2803" t="str">
            <v>AHORROS</v>
          </cell>
        </row>
        <row r="2804">
          <cell r="A2804">
            <v>22493539</v>
          </cell>
          <cell r="B2804" t="str">
            <v>SALAS DE LA ROSA CARMEN AMPARO</v>
          </cell>
          <cell r="C2804" t="str">
            <v>Puebloviejo (Mag)</v>
          </cell>
          <cell r="D2804">
            <v>8172729399</v>
          </cell>
          <cell r="E2804" t="str">
            <v>Santa Marta (Mag)</v>
          </cell>
          <cell r="F2804" t="str">
            <v>BANCOLOMBIA S.A.</v>
          </cell>
          <cell r="G2804" t="str">
            <v>AHORROS</v>
          </cell>
        </row>
        <row r="2805">
          <cell r="A2805">
            <v>22501377</v>
          </cell>
          <cell r="B2805" t="str">
            <v>SALCEDO LOZANO TERESA ISABEL</v>
          </cell>
          <cell r="C2805" t="str">
            <v>Chivolo (Mag)</v>
          </cell>
          <cell r="D2805">
            <v>51253578991</v>
          </cell>
          <cell r="E2805" t="str">
            <v>Santa Marta (Mag)</v>
          </cell>
          <cell r="F2805" t="str">
            <v>BANCOLOMBIA S.A.</v>
          </cell>
          <cell r="G2805" t="str">
            <v>AHORROS</v>
          </cell>
        </row>
        <row r="2806">
          <cell r="A2806">
            <v>22505470</v>
          </cell>
          <cell r="B2806" t="str">
            <v>OCHOA OLIVERO IBET DEL CARMEN</v>
          </cell>
          <cell r="C2806" t="str">
            <v>Santa Ana (Mag)</v>
          </cell>
          <cell r="D2806">
            <v>74836861004</v>
          </cell>
          <cell r="E2806" t="str">
            <v>Santa Marta (Mag)</v>
          </cell>
          <cell r="F2806" t="str">
            <v>BANCOLOMBIA S.A.</v>
          </cell>
          <cell r="G2806" t="str">
            <v>AHORROS</v>
          </cell>
        </row>
        <row r="2807">
          <cell r="A2807">
            <v>22516048</v>
          </cell>
          <cell r="B2807" t="str">
            <v>TAPIA REALES LEDYS MERCEDES</v>
          </cell>
          <cell r="C2807" t="str">
            <v>Zona Bananera (Mag)</v>
          </cell>
          <cell r="D2807">
            <v>51646730850</v>
          </cell>
          <cell r="E2807" t="str">
            <v>Santa Marta (Mag)</v>
          </cell>
          <cell r="F2807" t="str">
            <v>BANCOLOMBIA S.A.</v>
          </cell>
          <cell r="G2807" t="str">
            <v>AHORROS</v>
          </cell>
        </row>
        <row r="2808">
          <cell r="A2808">
            <v>22518806</v>
          </cell>
          <cell r="B2808" t="str">
            <v>POLO RAMBAL CELIA ROSA</v>
          </cell>
          <cell r="C2808" t="str">
            <v>Sitionuevo (Mag)</v>
          </cell>
          <cell r="D2808">
            <v>51689229275</v>
          </cell>
          <cell r="E2808" t="str">
            <v>Santa Marta (Mag)</v>
          </cell>
          <cell r="F2808" t="str">
            <v>BANCOLOMBIA S.A.</v>
          </cell>
          <cell r="G2808" t="str">
            <v>AHORROS</v>
          </cell>
        </row>
        <row r="2809">
          <cell r="A2809">
            <v>22523434</v>
          </cell>
          <cell r="B2809" t="str">
            <v>AHUMADA CASAS EMILCE ELENA</v>
          </cell>
          <cell r="C2809" t="str">
            <v>Nueva Granada (Mag)</v>
          </cell>
          <cell r="D2809">
            <v>51646343104</v>
          </cell>
          <cell r="E2809" t="str">
            <v>Santa Marta (Mag)</v>
          </cell>
          <cell r="F2809" t="str">
            <v>BANCOLOMBIA S.A.</v>
          </cell>
          <cell r="G2809" t="str">
            <v>AHORROS</v>
          </cell>
        </row>
        <row r="2810">
          <cell r="A2810">
            <v>22529449</v>
          </cell>
          <cell r="B2810" t="str">
            <v>DAVILA CABARCA YAMILE DE JESUS</v>
          </cell>
          <cell r="C2810" t="str">
            <v>Zona Bananera (Mag)</v>
          </cell>
          <cell r="D2810">
            <v>51695802742</v>
          </cell>
          <cell r="E2810" t="str">
            <v>Santa Marta (Mag)</v>
          </cell>
          <cell r="F2810" t="str">
            <v>BANCOLOMBIA S.A.</v>
          </cell>
          <cell r="G2810" t="str">
            <v>AHORROS</v>
          </cell>
        </row>
        <row r="2811">
          <cell r="A2811">
            <v>22530286</v>
          </cell>
          <cell r="B2811" t="str">
            <v>BARRIOS CERVANTES ANA CARLINA</v>
          </cell>
          <cell r="C2811" t="str">
            <v>Zona Bananera (Mag)</v>
          </cell>
          <cell r="D2811">
            <v>51628919937</v>
          </cell>
          <cell r="E2811" t="str">
            <v>Zona Bananera (Mag)</v>
          </cell>
          <cell r="F2811" t="str">
            <v>BANCOLOMBIA S.A.</v>
          </cell>
          <cell r="G2811" t="str">
            <v>AHORROS</v>
          </cell>
        </row>
        <row r="2812">
          <cell r="A2812">
            <v>22537004</v>
          </cell>
          <cell r="B2812" t="str">
            <v>PEÃ¿ CANTILLO NANCY JUDITH</v>
          </cell>
          <cell r="C2812" t="str">
            <v>Zona Bananera (Mag)</v>
          </cell>
          <cell r="D2812">
            <v>48227855111</v>
          </cell>
          <cell r="E2812" t="str">
            <v>Santa Marta (Mag)</v>
          </cell>
          <cell r="F2812" t="str">
            <v>BANCOLOMBIA S.A.</v>
          </cell>
          <cell r="G2812" t="str">
            <v>AHORROS</v>
          </cell>
        </row>
        <row r="2813">
          <cell r="A2813">
            <v>22549300</v>
          </cell>
          <cell r="B2813" t="str">
            <v>FLORES BORJA DIGNA LUZ</v>
          </cell>
          <cell r="C2813" t="str">
            <v>Nueva Granada (Mag)</v>
          </cell>
          <cell r="D2813">
            <v>48225310087</v>
          </cell>
          <cell r="E2813" t="str">
            <v>Nueva Granada (Mag)</v>
          </cell>
          <cell r="F2813" t="str">
            <v>BANCOLOMBIA S.A.</v>
          </cell>
          <cell r="G2813" t="str">
            <v>AHORROS</v>
          </cell>
        </row>
        <row r="2814">
          <cell r="A2814">
            <v>22567911</v>
          </cell>
          <cell r="B2814" t="str">
            <v>TEJEDA LEYVA ESTELA DE JESUS</v>
          </cell>
          <cell r="C2814" t="str">
            <v>Puebloviejo (Mag)</v>
          </cell>
          <cell r="D2814">
            <v>48227328463</v>
          </cell>
          <cell r="E2814" t="str">
            <v>Santa Marta (Mag)</v>
          </cell>
          <cell r="F2814" t="str">
            <v>BANCOLOMBIA S.A.</v>
          </cell>
          <cell r="G2814" t="str">
            <v>AHORROS</v>
          </cell>
        </row>
        <row r="2815">
          <cell r="A2815">
            <v>22588552</v>
          </cell>
          <cell r="B2815" t="str">
            <v>BATISTA OSPINO AGRIPINA JUDITH</v>
          </cell>
          <cell r="C2815" t="str">
            <v>Ariguani (El Dificil) (Mag)</v>
          </cell>
          <cell r="D2815">
            <v>51327824639</v>
          </cell>
          <cell r="E2815" t="str">
            <v>Nueva Granada (Mag)</v>
          </cell>
          <cell r="F2815" t="str">
            <v>BANCOLOMBIA S.A.</v>
          </cell>
          <cell r="G2815" t="str">
            <v>AHORROS</v>
          </cell>
        </row>
        <row r="2816">
          <cell r="A2816">
            <v>22589247</v>
          </cell>
          <cell r="B2816" t="str">
            <v>IBARRA MEJIA NAYIBE DE JESUS</v>
          </cell>
          <cell r="C2816" t="str">
            <v>Zona Bananera (Mag)</v>
          </cell>
          <cell r="D2816">
            <v>48246729126</v>
          </cell>
          <cell r="E2816" t="str">
            <v>Santa Marta (Mag)</v>
          </cell>
          <cell r="F2816" t="str">
            <v>BANCOLOMBIA S.A.</v>
          </cell>
          <cell r="G2816" t="str">
            <v>AHORROS</v>
          </cell>
        </row>
        <row r="2817">
          <cell r="A2817">
            <v>22606118</v>
          </cell>
          <cell r="B2817" t="str">
            <v>RODRIGUEZ MARTINEZ ROSIRIS ROCIO</v>
          </cell>
          <cell r="C2817" t="str">
            <v>Ariguani (El Dificil) (Mag)</v>
          </cell>
          <cell r="D2817">
            <v>51343814520</v>
          </cell>
          <cell r="E2817" t="str">
            <v>Santa Marta (Mag)</v>
          </cell>
          <cell r="F2817" t="str">
            <v>BANCOLOMBIA S.A.</v>
          </cell>
          <cell r="G2817" t="str">
            <v>AHORROS</v>
          </cell>
        </row>
        <row r="2818">
          <cell r="A2818">
            <v>22622180</v>
          </cell>
          <cell r="B2818" t="str">
            <v>CABRALES DAZA OLGA LUZ</v>
          </cell>
          <cell r="C2818" t="str">
            <v>Ariguani (El Dificil) (Mag)</v>
          </cell>
          <cell r="D2818">
            <v>51311419181</v>
          </cell>
          <cell r="E2818" t="str">
            <v>Santa Marta (Mag)</v>
          </cell>
          <cell r="F2818" t="str">
            <v>BANCOLOMBIA S.A.</v>
          </cell>
          <cell r="G2818" t="str">
            <v>AHORROS</v>
          </cell>
        </row>
        <row r="2819">
          <cell r="A2819">
            <v>22623418</v>
          </cell>
          <cell r="B2819" t="str">
            <v>LEON PAVAS INGRID MARIA</v>
          </cell>
          <cell r="C2819" t="str">
            <v>Plato (Mag)</v>
          </cell>
          <cell r="D2819">
            <v>51228095358</v>
          </cell>
          <cell r="E2819" t="str">
            <v>Plato (Mag)</v>
          </cell>
          <cell r="F2819" t="str">
            <v>BANCOLOMBIA S.A.</v>
          </cell>
          <cell r="G2819" t="str">
            <v>AHORROS</v>
          </cell>
        </row>
        <row r="2820">
          <cell r="A2820">
            <v>22635228</v>
          </cell>
          <cell r="B2820" t="str">
            <v>FONSECA RODRIGUEZ LUZ MARINA</v>
          </cell>
          <cell r="C2820" t="str">
            <v>Puebloviejo (Mag)</v>
          </cell>
          <cell r="D2820">
            <v>48224735386</v>
          </cell>
          <cell r="E2820" t="str">
            <v>Santa Marta (Mag)</v>
          </cell>
          <cell r="F2820" t="str">
            <v>BANCOLOMBIA S.A.</v>
          </cell>
          <cell r="G2820" t="str">
            <v>AHORROS</v>
          </cell>
        </row>
        <row r="2821">
          <cell r="A2821">
            <v>22636886</v>
          </cell>
          <cell r="B2821" t="str">
            <v>SANCHEZ ANAYA LINA DEL SOCORRO</v>
          </cell>
          <cell r="C2821" t="str">
            <v>Chivolo (Mag)</v>
          </cell>
          <cell r="D2821">
            <v>51257798970</v>
          </cell>
          <cell r="E2821" t="str">
            <v>Santa Marta (Mag)</v>
          </cell>
          <cell r="F2821" t="str">
            <v>BANCOLOMBIA S.A.</v>
          </cell>
          <cell r="G2821" t="str">
            <v>AHORROS</v>
          </cell>
        </row>
        <row r="2822">
          <cell r="A2822">
            <v>22637683</v>
          </cell>
          <cell r="B2822" t="str">
            <v>BARRIOS SALAS MARITZA ANTONIA</v>
          </cell>
          <cell r="C2822" t="str">
            <v>Zona Bananera (Mag)</v>
          </cell>
          <cell r="D2822">
            <v>51648141061</v>
          </cell>
          <cell r="E2822" t="str">
            <v>Santa Marta (Mag)</v>
          </cell>
          <cell r="F2822" t="str">
            <v>BANCOLOMBIA S.A.</v>
          </cell>
          <cell r="G2822" t="str">
            <v>AHORROS</v>
          </cell>
        </row>
        <row r="2823">
          <cell r="A2823">
            <v>22637897</v>
          </cell>
          <cell r="B2823" t="str">
            <v>DE LEON ORTIZ DENIS MARIA</v>
          </cell>
          <cell r="C2823" t="str">
            <v>Tenerife (Mag)</v>
          </cell>
          <cell r="D2823">
            <v>51257016966</v>
          </cell>
          <cell r="E2823" t="str">
            <v>Santa Marta (Mag)</v>
          </cell>
          <cell r="F2823" t="str">
            <v>BANCOLOMBIA S.A.</v>
          </cell>
          <cell r="G2823" t="str">
            <v>AHORROS</v>
          </cell>
        </row>
        <row r="2824">
          <cell r="A2824">
            <v>22638872</v>
          </cell>
          <cell r="B2824" t="str">
            <v>MELENDEZ CARRILLO EDITH CECILIA</v>
          </cell>
          <cell r="C2824" t="str">
            <v>Cerro San Antonio (Mag)</v>
          </cell>
          <cell r="D2824">
            <v>48126020841</v>
          </cell>
          <cell r="E2824" t="str">
            <v>Santa Marta (Mag)</v>
          </cell>
          <cell r="F2824" t="str">
            <v>BANCOLOMBIA S.A.</v>
          </cell>
          <cell r="G2824" t="str">
            <v>AHORROS</v>
          </cell>
        </row>
        <row r="2825">
          <cell r="A2825">
            <v>22639961</v>
          </cell>
          <cell r="B2825" t="str">
            <v>ISAZA ARIZA JUANA MARIA</v>
          </cell>
          <cell r="C2825" t="str">
            <v>Zona Bananera (Mag)</v>
          </cell>
          <cell r="D2825">
            <v>48227825653</v>
          </cell>
          <cell r="E2825" t="str">
            <v>Santa Marta (Mag)</v>
          </cell>
          <cell r="F2825" t="str">
            <v>BANCOLOMBIA S.A.</v>
          </cell>
          <cell r="G2825" t="str">
            <v>AHORROS</v>
          </cell>
        </row>
        <row r="2826">
          <cell r="A2826">
            <v>22641521</v>
          </cell>
          <cell r="B2826" t="str">
            <v>ZAMBRANO BARRIOS NAZLY KARIME</v>
          </cell>
          <cell r="C2826" t="str">
            <v>Aracataca (Mag)</v>
          </cell>
          <cell r="D2826">
            <v>51319306831</v>
          </cell>
          <cell r="E2826" t="str">
            <v>Santa Marta (Mag)</v>
          </cell>
          <cell r="F2826" t="str">
            <v>BANCOLOMBIA S.A.</v>
          </cell>
          <cell r="G2826" t="str">
            <v>AHORROS</v>
          </cell>
        </row>
        <row r="2827">
          <cell r="A2827">
            <v>22644375</v>
          </cell>
          <cell r="B2827" t="str">
            <v>ROMERO DAZA KATRIEM ESTER</v>
          </cell>
          <cell r="C2827" t="str">
            <v>Chivolo (Mag)</v>
          </cell>
          <cell r="D2827">
            <v>51252898461</v>
          </cell>
          <cell r="E2827" t="str">
            <v>Santa Marta (Mag)</v>
          </cell>
          <cell r="F2827" t="str">
            <v>BANCOLOMBIA S.A.</v>
          </cell>
          <cell r="G2827" t="str">
            <v>AHORROS</v>
          </cell>
        </row>
        <row r="2828">
          <cell r="A2828">
            <v>22646547</v>
          </cell>
          <cell r="B2828" t="str">
            <v>RAMOS OJEDA ELIS JOHANA</v>
          </cell>
          <cell r="C2828" t="str">
            <v>Zona Bananera (Mag)</v>
          </cell>
          <cell r="D2828">
            <v>48246450997</v>
          </cell>
          <cell r="E2828" t="str">
            <v>Santa Marta (Mag)</v>
          </cell>
          <cell r="F2828" t="str">
            <v>BANCOLOMBIA S.A.</v>
          </cell>
          <cell r="G2828" t="str">
            <v>AHORROS</v>
          </cell>
        </row>
        <row r="2829">
          <cell r="A2829">
            <v>22656615</v>
          </cell>
          <cell r="B2829" t="str">
            <v>ESCOBAR BARRIOS JOHANNA MARIA</v>
          </cell>
          <cell r="C2829" t="str">
            <v>Plato (Mag)</v>
          </cell>
          <cell r="D2829">
            <v>51215052684</v>
          </cell>
          <cell r="E2829" t="str">
            <v>Santa Marta (Mag)</v>
          </cell>
          <cell r="F2829" t="str">
            <v>BANCOLOMBIA S.A.</v>
          </cell>
          <cell r="G2829" t="str">
            <v>AHORROS</v>
          </cell>
        </row>
        <row r="2830">
          <cell r="A2830">
            <v>22662240</v>
          </cell>
          <cell r="B2830" t="str">
            <v>ORTEGA OLIVEROS LUCIA INES</v>
          </cell>
          <cell r="C2830" t="str">
            <v>Salamina (Mag)</v>
          </cell>
          <cell r="D2830">
            <v>51211040240</v>
          </cell>
          <cell r="E2830" t="str">
            <v>Santa Marta (Mag)</v>
          </cell>
          <cell r="F2830" t="str">
            <v>BANCOLOMBIA S.A.</v>
          </cell>
          <cell r="G2830" t="str">
            <v>AHORROS</v>
          </cell>
        </row>
        <row r="2831">
          <cell r="A2831">
            <v>22662921</v>
          </cell>
          <cell r="B2831" t="str">
            <v>OROZCO ZABALETA LUISA YANET</v>
          </cell>
          <cell r="C2831" t="str">
            <v>Zapayán (Mag)</v>
          </cell>
          <cell r="D2831">
            <v>51219628335</v>
          </cell>
          <cell r="E2831" t="str">
            <v>Santa Marta (Mag)</v>
          </cell>
          <cell r="F2831" t="str">
            <v>BANCOLOMBIA S.A.</v>
          </cell>
          <cell r="G2831" t="str">
            <v>AHORROS</v>
          </cell>
        </row>
        <row r="2832">
          <cell r="A2832">
            <v>22663107</v>
          </cell>
          <cell r="B2832" t="str">
            <v>OROZCO OBREDOR PAULINA MARIA</v>
          </cell>
          <cell r="C2832" t="str">
            <v>Ariguani (El Dificil) (Mag)</v>
          </cell>
          <cell r="D2832">
            <v>51311419271</v>
          </cell>
          <cell r="E2832" t="str">
            <v>Santa Marta (Mag)</v>
          </cell>
          <cell r="F2832" t="str">
            <v>BANCOLOMBIA S.A.</v>
          </cell>
          <cell r="G2832" t="str">
            <v>AHORROS</v>
          </cell>
        </row>
        <row r="2833">
          <cell r="A2833">
            <v>22667319</v>
          </cell>
          <cell r="B2833" t="str">
            <v>DE LA HOZ ANDRADE CLEMENTINA MARGARITA</v>
          </cell>
          <cell r="C2833" t="str">
            <v>Plato (Mag)</v>
          </cell>
          <cell r="D2833">
            <v>51219154538</v>
          </cell>
          <cell r="E2833" t="str">
            <v>Plato (Mag)</v>
          </cell>
          <cell r="F2833" t="str">
            <v>BANCOLOMBIA S.A.</v>
          </cell>
          <cell r="G2833" t="str">
            <v>AHORROS</v>
          </cell>
        </row>
        <row r="2834">
          <cell r="A2834">
            <v>22668723</v>
          </cell>
          <cell r="B2834" t="str">
            <v>CERA CASTRO ALICIA MARIA</v>
          </cell>
          <cell r="C2834" t="str">
            <v>Nueva Granada (Mag)</v>
          </cell>
          <cell r="D2834">
            <v>51229554496</v>
          </cell>
          <cell r="E2834" t="str">
            <v>Plato (Mag)</v>
          </cell>
          <cell r="F2834" t="str">
            <v>BANCOLOMBIA S.A.</v>
          </cell>
          <cell r="G2834" t="str">
            <v>AHORROS</v>
          </cell>
        </row>
        <row r="2835">
          <cell r="A2835">
            <v>22694567</v>
          </cell>
          <cell r="B2835" t="str">
            <v>LOPEZ FANDIÑO BETTY MERCEDES</v>
          </cell>
          <cell r="C2835" t="str">
            <v>Zona Bananera (Mag)</v>
          </cell>
          <cell r="D2835">
            <v>48229219157</v>
          </cell>
          <cell r="E2835" t="str">
            <v>Zona Bananera (Mag)</v>
          </cell>
          <cell r="F2835" t="str">
            <v>BANCOLOMBIA S.A.</v>
          </cell>
          <cell r="G2835" t="str">
            <v>AHORROS</v>
          </cell>
        </row>
        <row r="2836">
          <cell r="A2836">
            <v>22696081</v>
          </cell>
          <cell r="B2836" t="str">
            <v>TAPIAS GONZALEZ GERMANIA</v>
          </cell>
          <cell r="C2836" t="str">
            <v>Cerro San Antonio (Mag)</v>
          </cell>
          <cell r="D2836">
            <v>48157207922</v>
          </cell>
          <cell r="E2836" t="str">
            <v>Santa Marta (Mag)</v>
          </cell>
          <cell r="F2836" t="str">
            <v>BANCOLOMBIA S.A.</v>
          </cell>
          <cell r="G2836" t="str">
            <v>AHORROS</v>
          </cell>
        </row>
        <row r="2837">
          <cell r="A2837">
            <v>22697781</v>
          </cell>
          <cell r="B2837" t="str">
            <v>NAVARRO CHAMORRO YOLEIDE DEL CARMEN</v>
          </cell>
          <cell r="C2837" t="str">
            <v>Nueva Granada (Mag)</v>
          </cell>
          <cell r="D2837">
            <v>51309468388</v>
          </cell>
          <cell r="E2837" t="str">
            <v>Santa Marta (Mag)</v>
          </cell>
          <cell r="F2837" t="str">
            <v>BANCOLOMBIA S.A.</v>
          </cell>
          <cell r="G2837" t="str">
            <v>AHORROS</v>
          </cell>
        </row>
        <row r="2838">
          <cell r="A2838">
            <v>22739041</v>
          </cell>
          <cell r="B2838" t="str">
            <v>NAVARRO ANAYA MARIA DEL CARMEN</v>
          </cell>
          <cell r="C2838" t="str">
            <v>Tenerife (Mag)</v>
          </cell>
          <cell r="D2838">
            <v>51229044200</v>
          </cell>
          <cell r="E2838" t="str">
            <v>Tenerife (Mag)</v>
          </cell>
          <cell r="F2838" t="str">
            <v>BANCOLOMBIA S.A.</v>
          </cell>
          <cell r="G2838" t="str">
            <v>AHORROS</v>
          </cell>
        </row>
        <row r="2839">
          <cell r="A2839">
            <v>22744126</v>
          </cell>
          <cell r="B2839" t="str">
            <v>CASTRO COLL GLORIA ESTHER</v>
          </cell>
          <cell r="C2839" t="str">
            <v>Plato (Mag)</v>
          </cell>
          <cell r="D2839">
            <v>51203830274</v>
          </cell>
          <cell r="E2839" t="str">
            <v>Santa Marta (Mag)</v>
          </cell>
          <cell r="F2839" t="str">
            <v>BANCOLOMBIA S.A.</v>
          </cell>
          <cell r="G2839" t="str">
            <v>AHORROS</v>
          </cell>
        </row>
        <row r="2840">
          <cell r="A2840">
            <v>22745017</v>
          </cell>
          <cell r="B2840" t="str">
            <v>CASTRO COLL OLGA ESTHER</v>
          </cell>
          <cell r="C2840" t="str">
            <v>Plato (Mag)</v>
          </cell>
          <cell r="D2840">
            <v>51313222661</v>
          </cell>
          <cell r="E2840" t="str">
            <v>Santa Marta (Mag)</v>
          </cell>
          <cell r="F2840" t="str">
            <v>BANCOLOMBIA S.A.</v>
          </cell>
          <cell r="G2840" t="str">
            <v>AHORROS</v>
          </cell>
        </row>
        <row r="2841">
          <cell r="A2841">
            <v>22829768</v>
          </cell>
          <cell r="B2841" t="str">
            <v>BADILLO RUSSO MARGELA ISABEL</v>
          </cell>
          <cell r="C2841" t="str">
            <v>Tenerife (Mag)</v>
          </cell>
          <cell r="D2841">
            <v>51250051656</v>
          </cell>
          <cell r="E2841" t="str">
            <v>Santa Marta (Mag)</v>
          </cell>
          <cell r="F2841" t="str">
            <v>BANCOLOMBIA S.A.</v>
          </cell>
          <cell r="G2841" t="str">
            <v>AHORROS</v>
          </cell>
        </row>
        <row r="2842">
          <cell r="A2842">
            <v>22844719</v>
          </cell>
          <cell r="B2842" t="str">
            <v>PALMERA TAPIA JANNETH DEL SOCORRO</v>
          </cell>
          <cell r="C2842" t="str">
            <v>Chivolo (Mag)</v>
          </cell>
          <cell r="D2842">
            <v>51252492163</v>
          </cell>
          <cell r="E2842" t="str">
            <v>Santa Marta (Mag)</v>
          </cell>
          <cell r="F2842" t="str">
            <v>BANCOLOMBIA S.A.</v>
          </cell>
          <cell r="G2842" t="str">
            <v>AHORROS</v>
          </cell>
        </row>
        <row r="2843">
          <cell r="A2843">
            <v>22854682</v>
          </cell>
          <cell r="B2843" t="str">
            <v>OCHOA HERRERA GICELA LUCIA</v>
          </cell>
          <cell r="C2843" t="str">
            <v>Plato (Mag)</v>
          </cell>
          <cell r="D2843">
            <v>51313222687</v>
          </cell>
          <cell r="E2843" t="str">
            <v>Santa Marta (Mag)</v>
          </cell>
          <cell r="F2843" t="str">
            <v>BANCOLOMBIA S.A.</v>
          </cell>
          <cell r="G2843" t="str">
            <v>AHORROS</v>
          </cell>
        </row>
        <row r="2844">
          <cell r="A2844">
            <v>23011584</v>
          </cell>
          <cell r="B2844" t="str">
            <v>CASAS LOPEZ NICOLASA BERNARDA</v>
          </cell>
          <cell r="C2844" t="str">
            <v>Sabanas De San Angel (Mag)</v>
          </cell>
          <cell r="D2844">
            <v>51313598768</v>
          </cell>
          <cell r="E2844" t="str">
            <v>Sabanas De San Angel (Mag)</v>
          </cell>
          <cell r="F2844" t="str">
            <v>BANCOLOMBIA S.A.</v>
          </cell>
          <cell r="G2844" t="str">
            <v>AHORROS</v>
          </cell>
        </row>
        <row r="2845">
          <cell r="A2845">
            <v>23068782</v>
          </cell>
          <cell r="B2845" t="str">
            <v>BUELVAS LASTRA ISABEL IBETH</v>
          </cell>
          <cell r="C2845" t="str">
            <v>Plato (Mag)</v>
          </cell>
          <cell r="D2845">
            <v>51313222717</v>
          </cell>
          <cell r="E2845" t="str">
            <v>Santa Marta (Mag)</v>
          </cell>
          <cell r="F2845" t="str">
            <v>BANCOLOMBIA S.A.</v>
          </cell>
          <cell r="G2845" t="str">
            <v>AHORROS</v>
          </cell>
        </row>
        <row r="2846">
          <cell r="A2846">
            <v>23215566</v>
          </cell>
          <cell r="B2846" t="str">
            <v>ATENCIA SIERRA CLAUDIA PATRICIA</v>
          </cell>
          <cell r="C2846" t="str">
            <v>Plato (Mag)</v>
          </cell>
          <cell r="D2846">
            <v>51250630470</v>
          </cell>
          <cell r="E2846" t="str">
            <v>Santa Marta (Mag)</v>
          </cell>
          <cell r="F2846" t="str">
            <v>BANCOLOMBIA S.A.</v>
          </cell>
          <cell r="G2846" t="str">
            <v>AHORROS</v>
          </cell>
        </row>
        <row r="2847">
          <cell r="A2847">
            <v>23242186</v>
          </cell>
          <cell r="B2847" t="str">
            <v>TORRES DE SIERRA MARGIE ESTHER</v>
          </cell>
          <cell r="C2847" t="str">
            <v>Tenerife (Mag)</v>
          </cell>
          <cell r="D2847">
            <v>51226216948</v>
          </cell>
          <cell r="E2847" t="str">
            <v>Tenerife (Mag)</v>
          </cell>
          <cell r="F2847" t="str">
            <v>BANCOLOMBIA S.A.</v>
          </cell>
          <cell r="G2847" t="str">
            <v>AHORROS</v>
          </cell>
        </row>
        <row r="2848">
          <cell r="A2848">
            <v>23779415</v>
          </cell>
          <cell r="B2848" t="str">
            <v>FAJARDO VALENZUELA MARIA DEL PILAR</v>
          </cell>
          <cell r="C2848" t="str">
            <v>Zona Bananera (Mag)</v>
          </cell>
          <cell r="D2848">
            <v>51607523588</v>
          </cell>
          <cell r="E2848" t="str">
            <v>Zona Bananera (Mag)</v>
          </cell>
          <cell r="F2848" t="str">
            <v>BANCOLOMBIA S.A.</v>
          </cell>
          <cell r="G2848" t="str">
            <v>AHORROS</v>
          </cell>
        </row>
        <row r="2849">
          <cell r="A2849">
            <v>24197232</v>
          </cell>
          <cell r="B2849" t="str">
            <v>RODRIGUEZ CRUZ TERESA LUCILA</v>
          </cell>
          <cell r="C2849" t="str">
            <v>Santa Marta (Mag)</v>
          </cell>
          <cell r="D2849">
            <v>51664460720</v>
          </cell>
          <cell r="E2849" t="str">
            <v>Santa Marta (Mag)</v>
          </cell>
          <cell r="F2849" t="str">
            <v>BANCOLOMBIA S.A.</v>
          </cell>
          <cell r="G2849" t="str">
            <v>AHORROS</v>
          </cell>
        </row>
        <row r="2850">
          <cell r="A2850">
            <v>26040284</v>
          </cell>
          <cell r="B2850" t="str">
            <v>SOTO SOTO MARIA VICTORIA</v>
          </cell>
          <cell r="C2850" t="str">
            <v>Fundacion (Mag)</v>
          </cell>
          <cell r="D2850">
            <v>48259291979</v>
          </cell>
          <cell r="E2850" t="str">
            <v>Santa Marta (Mag)</v>
          </cell>
          <cell r="F2850" t="str">
            <v>BANCOLOMBIA S.A.</v>
          </cell>
          <cell r="G2850" t="str">
            <v>AHORROS</v>
          </cell>
        </row>
        <row r="2851">
          <cell r="A2851">
            <v>26211253</v>
          </cell>
          <cell r="B2851" t="str">
            <v>VERTEL MANCO AMPARO ISABEL</v>
          </cell>
          <cell r="C2851" t="str">
            <v>Sabanas De San Angel (Mag)</v>
          </cell>
          <cell r="D2851">
            <v>91673682401</v>
          </cell>
          <cell r="E2851" t="str">
            <v>Santa Marta (Mag)</v>
          </cell>
          <cell r="F2851" t="str">
            <v>BANCOLOMBIA S.A.</v>
          </cell>
          <cell r="G2851" t="str">
            <v>AHORROS</v>
          </cell>
        </row>
        <row r="2852">
          <cell r="A2852">
            <v>26666603</v>
          </cell>
          <cell r="B2852" t="str">
            <v>MARTINEZ LUNA ROSA ELISA</v>
          </cell>
          <cell r="C2852" t="str">
            <v>Zona Bananera (Mag)</v>
          </cell>
          <cell r="D2852">
            <v>51623263456</v>
          </cell>
          <cell r="E2852" t="str">
            <v>Santa Marta (Mag)</v>
          </cell>
          <cell r="F2852" t="str">
            <v>BANCOLOMBIA S.A.</v>
          </cell>
          <cell r="G2852" t="str">
            <v>AHORROS</v>
          </cell>
        </row>
        <row r="2853">
          <cell r="A2853">
            <v>26666737</v>
          </cell>
          <cell r="B2853" t="str">
            <v>DIAZGRANADOS SANCHEZ KARINA INES</v>
          </cell>
          <cell r="C2853" t="str">
            <v>Zona Bananera (Mag)</v>
          </cell>
          <cell r="D2853">
            <v>51628988467</v>
          </cell>
          <cell r="E2853" t="str">
            <v>Santa Marta (Mag)</v>
          </cell>
          <cell r="F2853" t="str">
            <v>BANCOLOMBIA S.A.</v>
          </cell>
          <cell r="G2853" t="str">
            <v>AHORROS</v>
          </cell>
        </row>
        <row r="2854">
          <cell r="A2854">
            <v>26668365</v>
          </cell>
          <cell r="B2854" t="str">
            <v>POLO VUELVAS NERMIN LASTENIA</v>
          </cell>
          <cell r="C2854" t="str">
            <v>Zona Bananera (Mag)</v>
          </cell>
          <cell r="D2854">
            <v>51628718699</v>
          </cell>
          <cell r="E2854" t="str">
            <v>Zona Bananera (Mag)</v>
          </cell>
          <cell r="F2854" t="str">
            <v>BANCOLOMBIA S.A.</v>
          </cell>
          <cell r="G2854" t="str">
            <v>AHORROS</v>
          </cell>
        </row>
        <row r="2855">
          <cell r="A2855">
            <v>26668374</v>
          </cell>
          <cell r="B2855" t="str">
            <v>FELIZZOLA MEDINA LUZ DARYS</v>
          </cell>
          <cell r="C2855" t="str">
            <v>Aracataca (Mag)</v>
          </cell>
          <cell r="D2855">
            <v>51619691249</v>
          </cell>
          <cell r="E2855" t="str">
            <v>Santa Marta (Mag)</v>
          </cell>
          <cell r="F2855" t="str">
            <v>BANCOLOMBIA S.A.</v>
          </cell>
          <cell r="G2855" t="str">
            <v>AHORROS</v>
          </cell>
        </row>
        <row r="2856">
          <cell r="A2856">
            <v>26668468</v>
          </cell>
          <cell r="B2856" t="str">
            <v>RUEDA ROA JULIA VERONICA</v>
          </cell>
          <cell r="C2856" t="str">
            <v>Zona Bananera (Mag)</v>
          </cell>
          <cell r="D2856">
            <v>51646764789</v>
          </cell>
          <cell r="E2856" t="str">
            <v>Santa Marta (Mag)</v>
          </cell>
          <cell r="F2856" t="str">
            <v>BANCOLOMBIA S.A.</v>
          </cell>
          <cell r="G2856" t="str">
            <v>AHORROS</v>
          </cell>
        </row>
        <row r="2857">
          <cell r="A2857">
            <v>26668860</v>
          </cell>
          <cell r="B2857" t="str">
            <v>JIMENEZ DAZA SCAMPOLY</v>
          </cell>
          <cell r="C2857" t="str">
            <v>Zona Bananera (Mag)</v>
          </cell>
          <cell r="D2857">
            <v>51646730957</v>
          </cell>
          <cell r="E2857" t="str">
            <v>Santa Marta (Mag)</v>
          </cell>
          <cell r="F2857" t="str">
            <v>BANCOLOMBIA S.A.</v>
          </cell>
          <cell r="G2857" t="str">
            <v>AHORROS</v>
          </cell>
        </row>
        <row r="2858">
          <cell r="A2858">
            <v>26687739</v>
          </cell>
          <cell r="B2858" t="str">
            <v>CASTRO FERNANDEZ DORYS MARIA</v>
          </cell>
          <cell r="C2858" t="str">
            <v>Zona Bananera (Mag)</v>
          </cell>
          <cell r="D2858">
            <v>48227900485</v>
          </cell>
          <cell r="E2858" t="str">
            <v>Santa Marta (Mag)</v>
          </cell>
          <cell r="F2858" t="str">
            <v>BANCOLOMBIA S.A.</v>
          </cell>
          <cell r="G2858" t="str">
            <v>AHORROS</v>
          </cell>
        </row>
        <row r="2859">
          <cell r="A2859">
            <v>26687880</v>
          </cell>
          <cell r="B2859" t="str">
            <v>REDONDO CARRASCAL MARITZA REBECA</v>
          </cell>
          <cell r="C2859" t="str">
            <v>Aracataca (Mag)</v>
          </cell>
          <cell r="D2859">
            <v>48257977181</v>
          </cell>
          <cell r="E2859" t="str">
            <v>Santa Marta (Mag)</v>
          </cell>
          <cell r="F2859" t="str">
            <v>BANCOLOMBIA S.A.</v>
          </cell>
          <cell r="G2859" t="str">
            <v>AHORROS</v>
          </cell>
        </row>
        <row r="2860">
          <cell r="A2860">
            <v>26688063</v>
          </cell>
          <cell r="B2860" t="str">
            <v>DE LA ROSA ODUBER DENIS ESTHER</v>
          </cell>
          <cell r="C2860" t="str">
            <v>Aracataca (Mag)</v>
          </cell>
          <cell r="D2860">
            <v>77962791967</v>
          </cell>
          <cell r="E2860" t="str">
            <v>Santa Marta (Mag)</v>
          </cell>
          <cell r="F2860" t="str">
            <v>BANCOLOMBIA S.A.</v>
          </cell>
          <cell r="G2860" t="str">
            <v>AHORROS</v>
          </cell>
        </row>
        <row r="2861">
          <cell r="A2861">
            <v>26688236</v>
          </cell>
          <cell r="B2861" t="str">
            <v>REVOLLO RAMIREZ YADIRA ELIZABETH</v>
          </cell>
          <cell r="C2861" t="str">
            <v>Aracataca (Mag)</v>
          </cell>
          <cell r="D2861">
            <v>95171139202</v>
          </cell>
          <cell r="E2861" t="str">
            <v>Santa Marta (Mag)</v>
          </cell>
          <cell r="F2861" t="str">
            <v>BANCOLOMBIA S.A.</v>
          </cell>
          <cell r="G2861" t="str">
            <v>AHORROS</v>
          </cell>
        </row>
        <row r="2862">
          <cell r="A2862">
            <v>26688837</v>
          </cell>
          <cell r="B2862" t="str">
            <v>LACERA ESCALANTE MARIA EVELIS</v>
          </cell>
          <cell r="C2862" t="str">
            <v>Zona Bananera (Mag)</v>
          </cell>
          <cell r="D2862">
            <v>51623167724</v>
          </cell>
          <cell r="E2862" t="str">
            <v>Santa Marta (Mag)</v>
          </cell>
          <cell r="F2862" t="str">
            <v>BANCOLOMBIA S.A.</v>
          </cell>
          <cell r="G2862" t="str">
            <v>AHORROS</v>
          </cell>
        </row>
        <row r="2863">
          <cell r="A2863">
            <v>26689363</v>
          </cell>
          <cell r="B2863" t="str">
            <v>ARRIETA DUARTE OMAIDA LIDA</v>
          </cell>
          <cell r="C2863" t="str">
            <v>Aracataca (Mag)</v>
          </cell>
          <cell r="D2863">
            <v>48227280061</v>
          </cell>
          <cell r="E2863" t="str">
            <v>Cienaga (Mag)</v>
          </cell>
          <cell r="F2863" t="str">
            <v>BANCOLOMBIA S.A.</v>
          </cell>
          <cell r="G2863" t="str">
            <v>AHORROS</v>
          </cell>
        </row>
        <row r="2864">
          <cell r="A2864">
            <v>26689595</v>
          </cell>
          <cell r="B2864" t="str">
            <v>ESCORCIA MORGAN CARMEN CECILIA</v>
          </cell>
          <cell r="C2864" t="str">
            <v>Aracataca (Mag)</v>
          </cell>
          <cell r="D2864">
            <v>48227293805</v>
          </cell>
          <cell r="E2864" t="str">
            <v>Cienaga (Mag)</v>
          </cell>
          <cell r="F2864" t="str">
            <v>BANCOLOMBIA S.A.</v>
          </cell>
          <cell r="G2864" t="str">
            <v>AHORROS</v>
          </cell>
        </row>
        <row r="2865">
          <cell r="A2865">
            <v>26694348</v>
          </cell>
          <cell r="B2865" t="str">
            <v>MOSQUERA CARRILLO YUSMIRY CECILIA</v>
          </cell>
          <cell r="C2865" t="str">
            <v>Cerro San Antonio (Mag)</v>
          </cell>
          <cell r="D2865">
            <v>48148175082</v>
          </cell>
          <cell r="E2865" t="str">
            <v>Santa Marta (Mag)</v>
          </cell>
          <cell r="F2865" t="str">
            <v>BANCOLOMBIA S.A.</v>
          </cell>
          <cell r="G2865" t="str">
            <v>AHORROS</v>
          </cell>
        </row>
        <row r="2866">
          <cell r="A2866">
            <v>26694393</v>
          </cell>
          <cell r="B2866" t="str">
            <v>COBA DE AGUAS EPIFANIA MARIA</v>
          </cell>
          <cell r="C2866" t="str">
            <v>Cerro San Antonio (Mag)</v>
          </cell>
          <cell r="D2866">
            <v>48149757727</v>
          </cell>
          <cell r="E2866" t="str">
            <v>Santa Marta (Mag)</v>
          </cell>
          <cell r="F2866" t="str">
            <v>BANCOLOMBIA S.A.</v>
          </cell>
          <cell r="G2866" t="str">
            <v>AHORROS</v>
          </cell>
        </row>
        <row r="2867">
          <cell r="A2867">
            <v>26694481</v>
          </cell>
          <cell r="B2867" t="str">
            <v>RAMOS MEZA ANGELA MARIA</v>
          </cell>
          <cell r="C2867" t="str">
            <v>Cerro San Antonio (Mag)</v>
          </cell>
          <cell r="D2867">
            <v>48130059620</v>
          </cell>
          <cell r="E2867" t="str">
            <v>Santa Marta (Mag)</v>
          </cell>
          <cell r="F2867" t="str">
            <v>BANCOLOMBIA S.A.</v>
          </cell>
          <cell r="G2867" t="str">
            <v>AHORROS</v>
          </cell>
        </row>
        <row r="2868">
          <cell r="A2868">
            <v>26694645</v>
          </cell>
          <cell r="B2868" t="str">
            <v>FLOREZ RUIZ JACQUELINE DEL PILAR</v>
          </cell>
          <cell r="C2868" t="str">
            <v>Cerro San Antonio (Mag)</v>
          </cell>
          <cell r="D2868">
            <v>51211413712</v>
          </cell>
          <cell r="E2868" t="str">
            <v>Santa Marta (Mag)</v>
          </cell>
          <cell r="F2868" t="str">
            <v>BANCOLOMBIA S.A.</v>
          </cell>
          <cell r="G2868" t="str">
            <v>AHORROS</v>
          </cell>
        </row>
        <row r="2869">
          <cell r="A2869">
            <v>26694659</v>
          </cell>
          <cell r="B2869" t="str">
            <v>BARRIOS ALVAREZ DUNNIS DANELIS</v>
          </cell>
          <cell r="C2869" t="str">
            <v>Concordia (Mag)</v>
          </cell>
          <cell r="D2869">
            <v>48148175112</v>
          </cell>
          <cell r="E2869" t="str">
            <v>Santa Marta (Mag)</v>
          </cell>
          <cell r="F2869" t="str">
            <v>BANCOLOMBIA S.A.</v>
          </cell>
          <cell r="G2869" t="str">
            <v>AHORROS</v>
          </cell>
        </row>
        <row r="2870">
          <cell r="A2870">
            <v>26694917</v>
          </cell>
          <cell r="B2870" t="str">
            <v>RIQUETT RAMBAL SHIRLEY DEL CARMEN</v>
          </cell>
          <cell r="C2870" t="str">
            <v>Cerro San Antonio (Mag)</v>
          </cell>
          <cell r="D2870">
            <v>48148192360</v>
          </cell>
          <cell r="E2870" t="str">
            <v>Santa Marta (Mag)</v>
          </cell>
          <cell r="F2870" t="str">
            <v>BANCOLOMBIA S.A.</v>
          </cell>
          <cell r="G2870" t="str">
            <v>AHORROS</v>
          </cell>
        </row>
        <row r="2871">
          <cell r="A2871">
            <v>26694936</v>
          </cell>
          <cell r="B2871" t="str">
            <v>DE LEON DIAZ ANA ISABEL</v>
          </cell>
          <cell r="C2871" t="str">
            <v>Cerro San Antonio (Mag)</v>
          </cell>
          <cell r="D2871">
            <v>51628288571</v>
          </cell>
          <cell r="E2871" t="str">
            <v>Santa Marta (Mag)</v>
          </cell>
          <cell r="F2871" t="str">
            <v>BANCOLOMBIA S.A.</v>
          </cell>
          <cell r="G2871" t="str">
            <v>AHORROS</v>
          </cell>
        </row>
        <row r="2872">
          <cell r="A2872">
            <v>26697835</v>
          </cell>
          <cell r="B2872" t="str">
            <v>CARRILLO VILLAR YUBIS PATRICIA</v>
          </cell>
          <cell r="C2872" t="str">
            <v>Cerro San Antonio (Mag)</v>
          </cell>
          <cell r="D2872">
            <v>48148175040</v>
          </cell>
          <cell r="E2872" t="str">
            <v>Santa Marta (Mag)</v>
          </cell>
          <cell r="F2872" t="str">
            <v>BANCOLOMBIA S.A.</v>
          </cell>
          <cell r="G2872" t="str">
            <v>AHORROS</v>
          </cell>
        </row>
        <row r="2873">
          <cell r="A2873">
            <v>26712835</v>
          </cell>
          <cell r="B2873" t="str">
            <v>ESCORCIA IBAÑEZ HILDA ROSA</v>
          </cell>
          <cell r="C2873" t="str">
            <v>Zona Bananera (Mag)</v>
          </cell>
          <cell r="D2873">
            <v>51643256464</v>
          </cell>
          <cell r="E2873" t="str">
            <v>Santa Marta (Mag)</v>
          </cell>
          <cell r="F2873" t="str">
            <v>BANCOLOMBIA S.A.</v>
          </cell>
          <cell r="G2873" t="str">
            <v>AHORROS</v>
          </cell>
        </row>
        <row r="2874">
          <cell r="A2874">
            <v>26712866</v>
          </cell>
          <cell r="B2874" t="str">
            <v>ARZUAGA DURAN ROSA ELENA</v>
          </cell>
          <cell r="C2874" t="str">
            <v>Zona Bananera (Mag)</v>
          </cell>
          <cell r="D2874">
            <v>51696160795</v>
          </cell>
          <cell r="E2874" t="str">
            <v>Santa Marta (Mag)</v>
          </cell>
          <cell r="F2874" t="str">
            <v>BANCOLOMBIA S.A.</v>
          </cell>
          <cell r="G2874" t="str">
            <v>AHORROS</v>
          </cell>
        </row>
        <row r="2875">
          <cell r="A2875">
            <v>26712913</v>
          </cell>
          <cell r="B2875" t="str">
            <v>GUERRA MERCADO CARMEN ELENA</v>
          </cell>
          <cell r="C2875" t="str">
            <v>Zona Bananera (Mag)</v>
          </cell>
          <cell r="D2875">
            <v>51625772056</v>
          </cell>
          <cell r="E2875" t="str">
            <v>Santa Marta (Mag)</v>
          </cell>
          <cell r="F2875" t="str">
            <v>BANCOLOMBIA S.A.</v>
          </cell>
          <cell r="G2875" t="str">
            <v>AHORROS</v>
          </cell>
        </row>
        <row r="2876">
          <cell r="A2876">
            <v>26712914</v>
          </cell>
          <cell r="B2876" t="str">
            <v>GUERRA MERCADO MARIA CONCEPCION</v>
          </cell>
          <cell r="C2876" t="str">
            <v>Zona Bananera (Mag)</v>
          </cell>
          <cell r="D2876">
            <v>48227876037</v>
          </cell>
          <cell r="E2876" t="str">
            <v>Santa Marta (Mag)</v>
          </cell>
          <cell r="F2876" t="str">
            <v>BANCOLOMBIA S.A.</v>
          </cell>
          <cell r="G2876" t="str">
            <v>AHORROS</v>
          </cell>
        </row>
        <row r="2877">
          <cell r="A2877">
            <v>26712915</v>
          </cell>
          <cell r="B2877" t="str">
            <v>PEREZ ARAQUE FARIDES ESTER</v>
          </cell>
          <cell r="C2877" t="str">
            <v>Zona Bananera (Mag)</v>
          </cell>
          <cell r="D2877">
            <v>48224038553</v>
          </cell>
          <cell r="E2877" t="str">
            <v>Santa Marta (Mag)</v>
          </cell>
          <cell r="F2877" t="str">
            <v>BANCOLOMBIA S.A.</v>
          </cell>
          <cell r="G2877" t="str">
            <v>AHORROS</v>
          </cell>
        </row>
        <row r="2878">
          <cell r="A2878">
            <v>26712949</v>
          </cell>
          <cell r="B2878" t="str">
            <v>AGUILAR LARA ADELAIDA MARIA</v>
          </cell>
          <cell r="C2878" t="str">
            <v>Zona Bananera (Mag)</v>
          </cell>
          <cell r="D2878">
            <v>51625205372</v>
          </cell>
          <cell r="E2878" t="str">
            <v>Santa Marta (Mag)</v>
          </cell>
          <cell r="F2878" t="str">
            <v>BANCOLOMBIA S.A.</v>
          </cell>
          <cell r="G2878" t="str">
            <v>AHORROS</v>
          </cell>
        </row>
        <row r="2879">
          <cell r="A2879">
            <v>26712998</v>
          </cell>
          <cell r="B2879" t="str">
            <v>ACOSTA DE HERNANDEZ ANA MATILDE</v>
          </cell>
          <cell r="C2879" t="str">
            <v>Zona Bananera (Mag)</v>
          </cell>
          <cell r="D2879">
            <v>48206050749</v>
          </cell>
          <cell r="E2879" t="str">
            <v>Santa Marta (Mag)</v>
          </cell>
          <cell r="F2879" t="str">
            <v>BANCOLOMBIA S.A.</v>
          </cell>
          <cell r="G2879" t="str">
            <v>AHORROS</v>
          </cell>
        </row>
        <row r="2880">
          <cell r="A2880">
            <v>26713035</v>
          </cell>
          <cell r="B2880" t="str">
            <v>LIGARDO OCAMPO BRIGIDA ELENA</v>
          </cell>
          <cell r="C2880" t="str">
            <v>Zona Bananera (Mag)</v>
          </cell>
          <cell r="D2880">
            <v>48200240636</v>
          </cell>
          <cell r="E2880" t="str">
            <v>Santa Marta (Mag)</v>
          </cell>
          <cell r="F2880" t="str">
            <v>BANCOLOMBIA S.A.</v>
          </cell>
          <cell r="G2880" t="str">
            <v>AHORROS</v>
          </cell>
        </row>
        <row r="2881">
          <cell r="A2881">
            <v>26713094</v>
          </cell>
          <cell r="B2881" t="str">
            <v>PACHECO HERNANDEZ MILADIS ONDINA</v>
          </cell>
          <cell r="C2881" t="str">
            <v>Puebloviejo (Mag)</v>
          </cell>
          <cell r="D2881">
            <v>48227762724</v>
          </cell>
          <cell r="E2881" t="str">
            <v>Santa Marta (Mag)</v>
          </cell>
          <cell r="F2881" t="str">
            <v>BANCOLOMBIA S.A.</v>
          </cell>
          <cell r="G2881" t="str">
            <v>AHORROS</v>
          </cell>
        </row>
        <row r="2882">
          <cell r="A2882">
            <v>26713101</v>
          </cell>
          <cell r="B2882" t="str">
            <v>OÑATE QUINTERO MARTHA MARIA</v>
          </cell>
          <cell r="C2882" t="str">
            <v>Zona Bananera (Mag)</v>
          </cell>
          <cell r="D2882">
            <v>51625777694</v>
          </cell>
          <cell r="E2882" t="str">
            <v>Santa Marta (Mag)</v>
          </cell>
          <cell r="F2882" t="str">
            <v>BANCOLOMBIA S.A.</v>
          </cell>
          <cell r="G2882" t="str">
            <v>AHORROS</v>
          </cell>
        </row>
        <row r="2883">
          <cell r="A2883">
            <v>26713123</v>
          </cell>
          <cell r="B2883" t="str">
            <v>THOMAS GONZALEZ XIOMARA</v>
          </cell>
          <cell r="C2883" t="str">
            <v>Zona Bananera (Mag)</v>
          </cell>
          <cell r="D2883">
            <v>51671986443</v>
          </cell>
          <cell r="E2883" t="str">
            <v>Santa Marta (Mag)</v>
          </cell>
          <cell r="F2883" t="str">
            <v>BANCOLOMBIA S.A.</v>
          </cell>
          <cell r="G2883" t="str">
            <v>AHORROS</v>
          </cell>
        </row>
        <row r="2884">
          <cell r="A2884">
            <v>26713171</v>
          </cell>
          <cell r="B2884" t="str">
            <v>BARRIOS CERVANTES LUDYS ESTHER</v>
          </cell>
          <cell r="C2884" t="str">
            <v>Zona Bananera (Mag)</v>
          </cell>
          <cell r="D2884">
            <v>48220366211</v>
          </cell>
          <cell r="E2884" t="str">
            <v>Santa Marta (Mag)</v>
          </cell>
          <cell r="F2884" t="str">
            <v>BANCOLOMBIA S.A.</v>
          </cell>
          <cell r="G2884" t="str">
            <v>AHORROS</v>
          </cell>
        </row>
        <row r="2885">
          <cell r="A2885">
            <v>26713214</v>
          </cell>
          <cell r="B2885" t="str">
            <v>PINO MARTINEZ ANA JULIA</v>
          </cell>
          <cell r="C2885" t="str">
            <v>Zona Bananera (Mag)</v>
          </cell>
          <cell r="D2885">
            <v>48227918902</v>
          </cell>
          <cell r="E2885" t="str">
            <v>Santa Marta (Mag)</v>
          </cell>
          <cell r="F2885" t="str">
            <v>BANCOLOMBIA S.A.</v>
          </cell>
          <cell r="G2885" t="str">
            <v>AHORROS</v>
          </cell>
        </row>
        <row r="2886">
          <cell r="A2886">
            <v>26713225</v>
          </cell>
          <cell r="B2886" t="str">
            <v>MORALES ROMERO AURORA CECILIA</v>
          </cell>
          <cell r="C2886" t="str">
            <v>Zona Bananera (Mag)</v>
          </cell>
          <cell r="D2886">
            <v>48228014241</v>
          </cell>
          <cell r="E2886" t="str">
            <v>Zona Bananera (Mag)</v>
          </cell>
          <cell r="F2886" t="str">
            <v>BANCOLOMBIA S.A.</v>
          </cell>
          <cell r="G2886" t="str">
            <v>AHORROS</v>
          </cell>
        </row>
        <row r="2887">
          <cell r="A2887">
            <v>26713319</v>
          </cell>
          <cell r="B2887" t="str">
            <v>ESCALANTE ANAYA ZULEIMA BEATRIZ</v>
          </cell>
          <cell r="C2887" t="str">
            <v>Zona Bananera (Mag)</v>
          </cell>
          <cell r="D2887">
            <v>51672434592</v>
          </cell>
          <cell r="E2887" t="str">
            <v>Santa Marta (Mag)</v>
          </cell>
          <cell r="F2887" t="str">
            <v>BANCOLOMBIA S.A.</v>
          </cell>
          <cell r="G2887" t="str">
            <v>AHORROS</v>
          </cell>
        </row>
        <row r="2888">
          <cell r="A2888">
            <v>26713324</v>
          </cell>
          <cell r="B2888" t="str">
            <v>MADRID TOVAR MARISOL</v>
          </cell>
          <cell r="C2888" t="str">
            <v>Zona Bananera (Mag)</v>
          </cell>
          <cell r="D2888">
            <v>51673577222</v>
          </cell>
          <cell r="E2888" t="str">
            <v>Santa Marta (Mag)</v>
          </cell>
          <cell r="F2888" t="str">
            <v>BANCOLOMBIA S.A.</v>
          </cell>
          <cell r="G2888" t="str">
            <v>AHORROS</v>
          </cell>
        </row>
        <row r="2889">
          <cell r="A2889">
            <v>26713393</v>
          </cell>
          <cell r="B2889" t="str">
            <v>GUERRA MERCADO DEICY ISABEL</v>
          </cell>
          <cell r="C2889" t="str">
            <v>Zona Bananera (Mag)</v>
          </cell>
          <cell r="D2889">
            <v>48227903239</v>
          </cell>
          <cell r="E2889" t="str">
            <v>Santa Marta (Mag)</v>
          </cell>
          <cell r="F2889" t="str">
            <v>BANCOLOMBIA S.A.</v>
          </cell>
          <cell r="G2889" t="str">
            <v>AHORROS</v>
          </cell>
        </row>
        <row r="2890">
          <cell r="A2890">
            <v>26713397</v>
          </cell>
          <cell r="B2890" t="str">
            <v>CACERES DURAN LICETH MARIA</v>
          </cell>
          <cell r="C2890" t="str">
            <v>Zona Bananera (Mag)</v>
          </cell>
          <cell r="D2890">
            <v>51671698278</v>
          </cell>
          <cell r="E2890" t="str">
            <v>Santa Marta (Mag)</v>
          </cell>
          <cell r="F2890" t="str">
            <v>BANCOLOMBIA S.A.</v>
          </cell>
          <cell r="G2890" t="str">
            <v>AHORROS</v>
          </cell>
        </row>
        <row r="2891">
          <cell r="A2891">
            <v>26713425</v>
          </cell>
          <cell r="B2891" t="str">
            <v>ARRIETA CANTILLO OMAIRA SOFIA</v>
          </cell>
          <cell r="C2891" t="str">
            <v>Zona Bananera (Mag)</v>
          </cell>
          <cell r="D2891">
            <v>48228278761</v>
          </cell>
          <cell r="E2891" t="str">
            <v>Santa Marta (Mag)</v>
          </cell>
          <cell r="F2891" t="str">
            <v>BANCOLOMBIA S.A.</v>
          </cell>
          <cell r="G2891" t="str">
            <v>AHORROS</v>
          </cell>
        </row>
        <row r="2892">
          <cell r="A2892">
            <v>26713442</v>
          </cell>
          <cell r="B2892" t="str">
            <v>OSPINO ANGARITA MYRIAM ESTHER</v>
          </cell>
          <cell r="C2892" t="str">
            <v>Zona Bananera (Mag)</v>
          </cell>
          <cell r="D2892">
            <v>48225361200</v>
          </cell>
          <cell r="E2892" t="str">
            <v>Zona Bananera (Mag)</v>
          </cell>
          <cell r="F2892" t="str">
            <v>BANCOLOMBIA S.A.</v>
          </cell>
          <cell r="G2892" t="str">
            <v>AHORROS</v>
          </cell>
        </row>
        <row r="2893">
          <cell r="A2893">
            <v>26713445</v>
          </cell>
          <cell r="B2893" t="str">
            <v>ANAYA LARA MARTHA</v>
          </cell>
          <cell r="C2893" t="str">
            <v>Zona Bananera (Mag)</v>
          </cell>
          <cell r="D2893">
            <v>48272105491</v>
          </cell>
          <cell r="E2893" t="str">
            <v>Santa Marta (Mag)</v>
          </cell>
          <cell r="F2893" t="str">
            <v>BANCOLOMBIA S.A.</v>
          </cell>
          <cell r="G2893" t="str">
            <v>AHORROS</v>
          </cell>
        </row>
        <row r="2894">
          <cell r="A2894">
            <v>26714967</v>
          </cell>
          <cell r="B2894" t="str">
            <v>MEDINA AYOLA JOSEFINA ESTHER</v>
          </cell>
          <cell r="C2894" t="str">
            <v>Zona Bananera (Mag)</v>
          </cell>
          <cell r="D2894">
            <v>48227881880</v>
          </cell>
          <cell r="E2894" t="str">
            <v>Santa Marta (Mag)</v>
          </cell>
          <cell r="F2894" t="str">
            <v>BANCOLOMBIA S.A.</v>
          </cell>
          <cell r="G2894" t="str">
            <v>AHORROS</v>
          </cell>
        </row>
        <row r="2895">
          <cell r="A2895">
            <v>26717653</v>
          </cell>
          <cell r="B2895" t="str">
            <v>BARBOSA MELENDEZ JENNY MARIA</v>
          </cell>
          <cell r="C2895" t="str">
            <v>Puebloviejo (Mag)</v>
          </cell>
          <cell r="D2895">
            <v>48281129964</v>
          </cell>
          <cell r="E2895" t="str">
            <v>Cienaga (Mag)</v>
          </cell>
          <cell r="F2895" t="str">
            <v>BANCOLOMBIA S.A.</v>
          </cell>
          <cell r="G2895" t="str">
            <v>AHORROS</v>
          </cell>
        </row>
        <row r="2896">
          <cell r="A2896">
            <v>26717772</v>
          </cell>
          <cell r="B2896" t="str">
            <v>JULIO ALVAREZ ARELIS ESTER</v>
          </cell>
          <cell r="C2896" t="str">
            <v>Zona Bananera (Mag)</v>
          </cell>
          <cell r="D2896">
            <v>51689230591</v>
          </cell>
          <cell r="E2896" t="str">
            <v>Santa Marta (Mag)</v>
          </cell>
          <cell r="F2896" t="str">
            <v>BANCOLOMBIA S.A.</v>
          </cell>
          <cell r="G2896" t="str">
            <v>AHORROS</v>
          </cell>
        </row>
        <row r="2897">
          <cell r="A2897">
            <v>26717875</v>
          </cell>
          <cell r="B2897" t="str">
            <v>ABUABARA ACOSTA KARIME</v>
          </cell>
          <cell r="C2897" t="str">
            <v>Puebloviejo (Mag)</v>
          </cell>
          <cell r="D2897">
            <v>48222087069</v>
          </cell>
          <cell r="E2897" t="str">
            <v>Santa Marta (Mag)</v>
          </cell>
          <cell r="F2897" t="str">
            <v>BANCOLOMBIA S.A.</v>
          </cell>
          <cell r="G2897" t="str">
            <v>AHORROS</v>
          </cell>
        </row>
        <row r="2898">
          <cell r="A2898">
            <v>26717906</v>
          </cell>
          <cell r="B2898" t="str">
            <v>FERNANDEZ CANTILLO NANCY ESTHER</v>
          </cell>
          <cell r="C2898" t="str">
            <v>Zona Bananera (Mag)</v>
          </cell>
          <cell r="D2898">
            <v>48250385407</v>
          </cell>
          <cell r="E2898" t="str">
            <v>Santa Marta (Mag)</v>
          </cell>
          <cell r="F2898" t="str">
            <v>BANCOLOMBIA S.A.</v>
          </cell>
          <cell r="G2898" t="str">
            <v>AHORROS</v>
          </cell>
        </row>
        <row r="2899">
          <cell r="A2899">
            <v>26719630</v>
          </cell>
          <cell r="B2899" t="str">
            <v>JIMENEZ MOLINA CELINDA</v>
          </cell>
          <cell r="C2899" t="str">
            <v>Zona Bananera (Mag)</v>
          </cell>
          <cell r="D2899">
            <v>48229423366</v>
          </cell>
          <cell r="E2899" t="str">
            <v>Zona Bananera (Mag)</v>
          </cell>
          <cell r="F2899" t="str">
            <v>BANCOLOMBIA S.A.</v>
          </cell>
          <cell r="G2899" t="str">
            <v>AHORROS</v>
          </cell>
        </row>
        <row r="2900">
          <cell r="A2900">
            <v>26719702</v>
          </cell>
          <cell r="B2900" t="str">
            <v>BARRAZA JIMENEZ ALBA PATRICIA</v>
          </cell>
          <cell r="C2900" t="str">
            <v>Zona Bananera (Mag)</v>
          </cell>
          <cell r="D2900">
            <v>51228311549</v>
          </cell>
          <cell r="E2900" t="str">
            <v>Plato (Mag)</v>
          </cell>
          <cell r="F2900" t="str">
            <v>BANCOLOMBIA S.A.</v>
          </cell>
          <cell r="G2900" t="str">
            <v>AHORROS</v>
          </cell>
        </row>
        <row r="2901">
          <cell r="A2901">
            <v>26719930</v>
          </cell>
          <cell r="B2901" t="str">
            <v>MENDOZA MONTECINO KARINA VIANETH</v>
          </cell>
          <cell r="C2901" t="str">
            <v>Zona Bananera (Mag)</v>
          </cell>
          <cell r="D2901">
            <v>48259387691</v>
          </cell>
          <cell r="E2901" t="str">
            <v>Cienaga (Mag)</v>
          </cell>
          <cell r="F2901" t="str">
            <v>BANCOLOMBIA S.A.</v>
          </cell>
          <cell r="G2901" t="str">
            <v>AHORROS</v>
          </cell>
        </row>
        <row r="2902">
          <cell r="A2902">
            <v>26719946</v>
          </cell>
          <cell r="B2902" t="str">
            <v>PISCIOTTI OROZCO ELIZABETH</v>
          </cell>
          <cell r="C2902" t="str">
            <v>Zona Bananera (Mag)</v>
          </cell>
          <cell r="D2902">
            <v>30694575591</v>
          </cell>
          <cell r="E2902" t="str">
            <v>Cienaga (Mag)</v>
          </cell>
          <cell r="F2902" t="str">
            <v>BANCOLOMBIA S.A.</v>
          </cell>
          <cell r="G2902" t="str">
            <v>AHORROS</v>
          </cell>
        </row>
        <row r="2903">
          <cell r="A2903">
            <v>26758396</v>
          </cell>
          <cell r="B2903" t="str">
            <v>VIZCAINO RODRIGUEZ ELDA MARIA</v>
          </cell>
          <cell r="C2903" t="str">
            <v>Fundacion (Mag)</v>
          </cell>
          <cell r="D2903">
            <v>51612959106</v>
          </cell>
          <cell r="E2903" t="str">
            <v>Santa Marta (Mag)</v>
          </cell>
          <cell r="F2903" t="str">
            <v>BANCOLOMBIA S.A.</v>
          </cell>
          <cell r="G2903" t="str">
            <v>AHORROS</v>
          </cell>
        </row>
        <row r="2904">
          <cell r="A2904">
            <v>26759111</v>
          </cell>
          <cell r="B2904" t="str">
            <v>BLANCO GONZALEZ SARA EMILIA</v>
          </cell>
          <cell r="C2904" t="str">
            <v>Zona Bananera (Mag)</v>
          </cell>
          <cell r="D2904">
            <v>48225058400</v>
          </cell>
          <cell r="E2904" t="str">
            <v>Santa Marta (Mag)</v>
          </cell>
          <cell r="F2904" t="str">
            <v>BANCOLOMBIA S.A.</v>
          </cell>
          <cell r="G2904" t="str">
            <v>AHORROS</v>
          </cell>
        </row>
        <row r="2905">
          <cell r="A2905">
            <v>26761212</v>
          </cell>
          <cell r="B2905" t="str">
            <v>HERNANDEZ MARTINEZ DELMIRA MARIA</v>
          </cell>
          <cell r="C2905" t="str">
            <v>Fundacion (Mag)</v>
          </cell>
          <cell r="D2905">
            <v>51612923331</v>
          </cell>
          <cell r="E2905" t="str">
            <v>Santa Marta (Mag)</v>
          </cell>
          <cell r="F2905" t="str">
            <v>BANCOLOMBIA S.A.</v>
          </cell>
          <cell r="G2905" t="str">
            <v>AHORROS</v>
          </cell>
        </row>
        <row r="2906">
          <cell r="A2906">
            <v>26761660</v>
          </cell>
          <cell r="B2906" t="str">
            <v>CARMONA CANTILLO AMADA VICTORIA</v>
          </cell>
          <cell r="C2906" t="str">
            <v>Fundacion (Mag)</v>
          </cell>
          <cell r="D2906">
            <v>91668827417</v>
          </cell>
          <cell r="E2906" t="str">
            <v>Santa Marta (Mag)</v>
          </cell>
          <cell r="F2906" t="str">
            <v>BANCOLOMBIA S.A.</v>
          </cell>
          <cell r="G2906" t="str">
            <v>AHORROS</v>
          </cell>
        </row>
        <row r="2907">
          <cell r="A2907">
            <v>26783827</v>
          </cell>
          <cell r="B2907" t="str">
            <v>PEREZ CASTRO MARIA MERCEDES</v>
          </cell>
          <cell r="C2907" t="str">
            <v>Guamal (Mag)</v>
          </cell>
          <cell r="D2907">
            <v>51642137437</v>
          </cell>
          <cell r="E2907" t="str">
            <v>Santa Marta (Mag)</v>
          </cell>
          <cell r="F2907" t="str">
            <v>BANCOLOMBIA S.A.</v>
          </cell>
          <cell r="G2907" t="str">
            <v>AHORROS</v>
          </cell>
        </row>
        <row r="2908">
          <cell r="A2908">
            <v>26802487</v>
          </cell>
          <cell r="B2908" t="str">
            <v>MOSQUERA RODRIGUEZ MIURKA MIRYANA</v>
          </cell>
          <cell r="C2908" t="str">
            <v>Plato (Mag)</v>
          </cell>
          <cell r="D2908">
            <v>51225492143</v>
          </cell>
          <cell r="E2908" t="str">
            <v>Plato (Mag)</v>
          </cell>
          <cell r="F2908" t="str">
            <v>BANCOLOMBIA S.A.</v>
          </cell>
          <cell r="G2908" t="str">
            <v>AHORROS</v>
          </cell>
        </row>
        <row r="2909">
          <cell r="A2909">
            <v>26824919</v>
          </cell>
          <cell r="B2909" t="str">
            <v>MONTOYA YANCY MAGALY ESTHER</v>
          </cell>
          <cell r="C2909" t="str">
            <v>Piji#O Del Carmen (Mag)</v>
          </cell>
          <cell r="D2909">
            <v>51303325411</v>
          </cell>
          <cell r="E2909" t="str">
            <v>Santa Marta (Mag)</v>
          </cell>
          <cell r="F2909" t="str">
            <v>BANCOLOMBIA S.A.</v>
          </cell>
          <cell r="G2909" t="str">
            <v>AHORROS</v>
          </cell>
        </row>
        <row r="2910">
          <cell r="A2910">
            <v>26825507</v>
          </cell>
          <cell r="B2910" t="str">
            <v>POLO POLO ZAIDA ESTHER</v>
          </cell>
          <cell r="C2910" t="str">
            <v>Pivijay (Mag)</v>
          </cell>
          <cell r="D2910">
            <v>51273275405</v>
          </cell>
          <cell r="E2910" t="str">
            <v>Santa Marta (Mag)</v>
          </cell>
          <cell r="F2910" t="str">
            <v>BANCOLOMBIA S.A.</v>
          </cell>
          <cell r="G2910" t="str">
            <v>AHORROS</v>
          </cell>
        </row>
        <row r="2911">
          <cell r="A2911">
            <v>26825830</v>
          </cell>
          <cell r="B2911" t="str">
            <v>ORTIZ GARCIA DOLLYS</v>
          </cell>
          <cell r="C2911" t="str">
            <v>Pivijay (Mag)</v>
          </cell>
          <cell r="D2911">
            <v>51292942714</v>
          </cell>
          <cell r="E2911" t="str">
            <v>Santa Marta (Mag)</v>
          </cell>
          <cell r="F2911" t="str">
            <v>BANCOLOMBIA S.A.</v>
          </cell>
          <cell r="G2911" t="str">
            <v>AHORROS</v>
          </cell>
        </row>
        <row r="2912">
          <cell r="A2912">
            <v>26838745</v>
          </cell>
          <cell r="B2912" t="str">
            <v>PADILLA PADILLA NURY BEATRIZ</v>
          </cell>
          <cell r="C2912" t="str">
            <v>Plato (Mag)</v>
          </cell>
          <cell r="D2912">
            <v>51257020761</v>
          </cell>
          <cell r="E2912" t="str">
            <v>Santa Marta (Mag)</v>
          </cell>
          <cell r="F2912" t="str">
            <v>BANCOLOMBIA S.A.</v>
          </cell>
          <cell r="G2912" t="str">
            <v>AHORROS</v>
          </cell>
        </row>
        <row r="2913">
          <cell r="A2913">
            <v>26838910</v>
          </cell>
          <cell r="B2913" t="str">
            <v>CABALLERO FERREIRA CARMEN HELIA</v>
          </cell>
          <cell r="C2913" t="str">
            <v>Plato (Mag)</v>
          </cell>
          <cell r="D2913">
            <v>51215501179</v>
          </cell>
          <cell r="E2913" t="str">
            <v>Santa Marta (Mag)</v>
          </cell>
          <cell r="F2913" t="str">
            <v>BANCOLOMBIA S.A.</v>
          </cell>
          <cell r="G2913" t="str">
            <v>AHORROS</v>
          </cell>
        </row>
        <row r="2914">
          <cell r="A2914">
            <v>26841209</v>
          </cell>
          <cell r="B2914" t="str">
            <v>VILLA DE VILLA ISABEL ZORAIDA</v>
          </cell>
          <cell r="C2914" t="str">
            <v>Chivolo (Mag)</v>
          </cell>
          <cell r="D2914">
            <v>77935075010</v>
          </cell>
          <cell r="E2914" t="str">
            <v>Santa Marta (Mag)</v>
          </cell>
          <cell r="F2914" t="str">
            <v>BANCOLOMBIA S.A.</v>
          </cell>
          <cell r="G2914" t="str">
            <v>AHORROS</v>
          </cell>
        </row>
        <row r="2915">
          <cell r="A2915">
            <v>26841343</v>
          </cell>
          <cell r="B2915" t="str">
            <v>ACOSTA CASTRO YENNYS SOFIA</v>
          </cell>
          <cell r="C2915" t="str">
            <v>Nueva Granada (Mag)</v>
          </cell>
          <cell r="D2915">
            <v>51313126491</v>
          </cell>
          <cell r="E2915" t="str">
            <v>Santa Marta (Mag)</v>
          </cell>
          <cell r="F2915" t="str">
            <v>BANCOLOMBIA S.A.</v>
          </cell>
          <cell r="G2915" t="str">
            <v>AHORROS</v>
          </cell>
        </row>
        <row r="2916">
          <cell r="A2916">
            <v>26841368</v>
          </cell>
          <cell r="B2916" t="str">
            <v>CARRANZA SANTANA NOHORA ISABEL</v>
          </cell>
          <cell r="C2916" t="str">
            <v>Nueva Granada (Mag)</v>
          </cell>
          <cell r="D2916">
            <v>51309468647</v>
          </cell>
          <cell r="E2916" t="str">
            <v>Santa Marta (Mag)</v>
          </cell>
          <cell r="F2916" t="str">
            <v>BANCOLOMBIA S.A.</v>
          </cell>
          <cell r="G2916" t="str">
            <v>AHORROS</v>
          </cell>
        </row>
        <row r="2917">
          <cell r="A2917">
            <v>26842436</v>
          </cell>
          <cell r="B2917" t="str">
            <v>POLO FLOREZ ROSIRIS</v>
          </cell>
          <cell r="C2917" t="str">
            <v>Tenerife (Mag)</v>
          </cell>
          <cell r="D2917">
            <v>51368848089</v>
          </cell>
          <cell r="E2917" t="str">
            <v>Santa Marta (Mag)</v>
          </cell>
          <cell r="F2917" t="str">
            <v>BANCOLOMBIA S.A.</v>
          </cell>
          <cell r="G2917" t="str">
            <v>AHORROS</v>
          </cell>
        </row>
        <row r="2918">
          <cell r="A2918">
            <v>26845122</v>
          </cell>
          <cell r="B2918" t="str">
            <v>CABANA LOPEZ CARMEN EUCARIS</v>
          </cell>
          <cell r="C2918" t="str">
            <v>Puebloviejo (Mag)</v>
          </cell>
          <cell r="D2918">
            <v>48227987351</v>
          </cell>
          <cell r="E2918" t="str">
            <v>Santa Marta (Mag)</v>
          </cell>
          <cell r="F2918" t="str">
            <v>BANCOLOMBIA S.A.</v>
          </cell>
          <cell r="G2918" t="str">
            <v>AHORROS</v>
          </cell>
        </row>
        <row r="2919">
          <cell r="A2919">
            <v>26845281</v>
          </cell>
          <cell r="B2919" t="str">
            <v>OROZCO BARRAZA GRICELDA</v>
          </cell>
          <cell r="C2919" t="str">
            <v>Puebloviejo (Mag)</v>
          </cell>
          <cell r="D2919">
            <v>48224033322</v>
          </cell>
          <cell r="E2919" t="str">
            <v>Santa Marta (Mag)</v>
          </cell>
          <cell r="F2919" t="str">
            <v>BANCOLOMBIA S.A.</v>
          </cell>
          <cell r="G2919" t="str">
            <v>AHORROS</v>
          </cell>
        </row>
        <row r="2920">
          <cell r="A2920">
            <v>26845377</v>
          </cell>
          <cell r="B2920" t="str">
            <v>VARELA CABALLERO INES MARIA</v>
          </cell>
          <cell r="C2920" t="str">
            <v>Puebloviejo (Mag)</v>
          </cell>
          <cell r="D2920">
            <v>48224462487</v>
          </cell>
          <cell r="E2920" t="str">
            <v>Santa Marta (Mag)</v>
          </cell>
          <cell r="F2920" t="str">
            <v>BANCOLOMBIA S.A.</v>
          </cell>
          <cell r="G2920" t="str">
            <v>AHORROS</v>
          </cell>
        </row>
        <row r="2921">
          <cell r="A2921">
            <v>26845381</v>
          </cell>
          <cell r="B2921" t="str">
            <v>MARQUEZ AREVALO MARIBEL</v>
          </cell>
          <cell r="C2921" t="str">
            <v>Puebloviejo (Mag)</v>
          </cell>
          <cell r="D2921">
            <v>48224033128</v>
          </cell>
          <cell r="E2921" t="str">
            <v>Puebloviejo (Mag)</v>
          </cell>
          <cell r="F2921" t="str">
            <v>BANCOLOMBIA S.A.</v>
          </cell>
          <cell r="G2921" t="str">
            <v>AHORROS</v>
          </cell>
        </row>
        <row r="2922">
          <cell r="A2922">
            <v>26845633</v>
          </cell>
          <cell r="B2922" t="str">
            <v>MORENO RUIZ NAYIBIS DE LOS SANTOS</v>
          </cell>
          <cell r="C2922" t="str">
            <v>Puebloviejo (Mag)</v>
          </cell>
          <cell r="D2922">
            <v>48226239351</v>
          </cell>
          <cell r="E2922" t="str">
            <v>Santa Marta (Mag)</v>
          </cell>
          <cell r="F2922" t="str">
            <v>BANCOLOMBIA S.A.</v>
          </cell>
          <cell r="G2922" t="str">
            <v>AHORROS</v>
          </cell>
        </row>
        <row r="2923">
          <cell r="A2923">
            <v>26845650</v>
          </cell>
          <cell r="B2923" t="str">
            <v>GARCIA LOPEZ CELAIDE ESTHER</v>
          </cell>
          <cell r="C2923" t="str">
            <v>Puebloviejo (Mag)</v>
          </cell>
          <cell r="D2923">
            <v>48227749264</v>
          </cell>
          <cell r="E2923" t="str">
            <v>Santa Marta (Mag)</v>
          </cell>
          <cell r="F2923" t="str">
            <v>BANCOLOMBIA S.A.</v>
          </cell>
          <cell r="G2923" t="str">
            <v>AHORROS</v>
          </cell>
        </row>
        <row r="2924">
          <cell r="A2924">
            <v>26845708</v>
          </cell>
          <cell r="B2924" t="str">
            <v>OJEDA MORENO ADIRA</v>
          </cell>
          <cell r="C2924" t="str">
            <v>Puebloviejo (Mag)</v>
          </cell>
          <cell r="D2924">
            <v>48227726574</v>
          </cell>
          <cell r="E2924" t="str">
            <v>Santa Marta (Mag)</v>
          </cell>
          <cell r="F2924" t="str">
            <v>BANCOLOMBIA S.A.</v>
          </cell>
          <cell r="G2924" t="str">
            <v>AHORROS</v>
          </cell>
        </row>
        <row r="2925">
          <cell r="A2925">
            <v>26845729</v>
          </cell>
          <cell r="B2925" t="str">
            <v>MARTINEZ NIEBLES ROSA ELENA</v>
          </cell>
          <cell r="C2925" t="str">
            <v>Zona Bananera (Mag)</v>
          </cell>
          <cell r="D2925">
            <v>48228873481</v>
          </cell>
          <cell r="E2925" t="str">
            <v>Puebloviejo (Mag)</v>
          </cell>
          <cell r="F2925" t="str">
            <v>BANCOLOMBIA S.A.</v>
          </cell>
          <cell r="G2925" t="str">
            <v>AHORROS</v>
          </cell>
        </row>
        <row r="2926">
          <cell r="A2926">
            <v>26845736</v>
          </cell>
          <cell r="B2926" t="str">
            <v>PEZZOTY MORENO CARMEN</v>
          </cell>
          <cell r="C2926" t="str">
            <v>Puebloviejo (Mag)</v>
          </cell>
          <cell r="D2926">
            <v>48225710352</v>
          </cell>
          <cell r="E2926" t="str">
            <v>Santa Marta (Mag)</v>
          </cell>
          <cell r="F2926" t="str">
            <v>BANCOLOMBIA S.A.</v>
          </cell>
          <cell r="G2926" t="str">
            <v>AHORROS</v>
          </cell>
        </row>
        <row r="2927">
          <cell r="A2927">
            <v>26845818</v>
          </cell>
          <cell r="B2927" t="str">
            <v>RIVALDO VILORIA MARLU MARIA</v>
          </cell>
          <cell r="C2927" t="str">
            <v>Puebloviejo (Mag)</v>
          </cell>
          <cell r="D2927">
            <v>48227310084</v>
          </cell>
          <cell r="E2927" t="str">
            <v>Santa Marta (Mag)</v>
          </cell>
          <cell r="F2927" t="str">
            <v>BANCOLOMBIA S.A.</v>
          </cell>
          <cell r="G2927" t="str">
            <v>AHORROS</v>
          </cell>
        </row>
        <row r="2928">
          <cell r="A2928">
            <v>26845848</v>
          </cell>
          <cell r="B2928" t="str">
            <v>PEREA VARELA SOFIA DEL CARMEN</v>
          </cell>
          <cell r="C2928" t="str">
            <v>Puebloviejo (Mag)</v>
          </cell>
          <cell r="D2928">
            <v>77946234853</v>
          </cell>
          <cell r="E2928" t="str">
            <v>Santa Marta (Mag)</v>
          </cell>
          <cell r="F2928" t="str">
            <v>BANCOLOMBIA S.A.</v>
          </cell>
          <cell r="G2928" t="str">
            <v>AHORROS</v>
          </cell>
        </row>
        <row r="2929">
          <cell r="A2929">
            <v>26846000</v>
          </cell>
          <cell r="B2929" t="str">
            <v>HERNANDEZ NIEBLES ROSIRIS ENES</v>
          </cell>
          <cell r="C2929" t="str">
            <v>Puebloviejo (Mag)</v>
          </cell>
          <cell r="D2929">
            <v>48209372188</v>
          </cell>
          <cell r="E2929" t="str">
            <v>Santa Marta (Mag)</v>
          </cell>
          <cell r="F2929" t="str">
            <v>BANCOLOMBIA S.A.</v>
          </cell>
          <cell r="G2929" t="str">
            <v>AHORROS</v>
          </cell>
        </row>
        <row r="2930">
          <cell r="A2930">
            <v>26846010</v>
          </cell>
          <cell r="B2930" t="str">
            <v>PEREA VARELA MARIA</v>
          </cell>
          <cell r="C2930" t="str">
            <v>Puebloviejo (Mag)</v>
          </cell>
          <cell r="D2930">
            <v>48224030269</v>
          </cell>
          <cell r="E2930" t="str">
            <v>Santa Marta (Mag)</v>
          </cell>
          <cell r="F2930" t="str">
            <v>BANCOLOMBIA S.A.</v>
          </cell>
          <cell r="G2930" t="str">
            <v>AHORROS</v>
          </cell>
        </row>
        <row r="2931">
          <cell r="A2931">
            <v>26846025</v>
          </cell>
          <cell r="B2931" t="str">
            <v>CASSERES LOPEZ LUZ MARINA</v>
          </cell>
          <cell r="C2931" t="str">
            <v>Puebloviejo (Mag)</v>
          </cell>
          <cell r="D2931">
            <v>48224466938</v>
          </cell>
          <cell r="E2931" t="str">
            <v>Santa Marta (Mag)</v>
          </cell>
          <cell r="F2931" t="str">
            <v>BANCOLOMBIA S.A.</v>
          </cell>
          <cell r="G2931" t="str">
            <v>AHORROS</v>
          </cell>
        </row>
        <row r="2932">
          <cell r="A2932">
            <v>26846041</v>
          </cell>
          <cell r="B2932" t="str">
            <v>MEJIA MORENO ROCIO DEL CARMEN</v>
          </cell>
          <cell r="C2932" t="str">
            <v>Puebloviejo (Mag)</v>
          </cell>
          <cell r="D2932">
            <v>48228278575</v>
          </cell>
          <cell r="E2932" t="str">
            <v>Santa Marta (Mag)</v>
          </cell>
          <cell r="F2932" t="str">
            <v>BANCOLOMBIA S.A.</v>
          </cell>
          <cell r="G2932" t="str">
            <v>AHORROS</v>
          </cell>
        </row>
        <row r="2933">
          <cell r="A2933">
            <v>26846079</v>
          </cell>
          <cell r="B2933" t="str">
            <v>MARIANO APONTE DEYIS MARIA</v>
          </cell>
          <cell r="C2933" t="str">
            <v>Puebloviejo (Mag)</v>
          </cell>
          <cell r="D2933">
            <v>48227876452</v>
          </cell>
          <cell r="E2933" t="str">
            <v>Santa Marta (Mag)</v>
          </cell>
          <cell r="F2933" t="str">
            <v>BANCOLOMBIA S.A.</v>
          </cell>
          <cell r="G2933" t="str">
            <v>AHORROS</v>
          </cell>
        </row>
        <row r="2934">
          <cell r="A2934">
            <v>26846081</v>
          </cell>
          <cell r="B2934" t="str">
            <v>MARTINEZ LARA CARMEN ROSA</v>
          </cell>
          <cell r="C2934" t="str">
            <v>Zona Bananera (Mag)</v>
          </cell>
          <cell r="D2934">
            <v>51695733252</v>
          </cell>
          <cell r="E2934" t="str">
            <v>Santa Marta (Mag)</v>
          </cell>
          <cell r="F2934" t="str">
            <v>BANCOLOMBIA S.A.</v>
          </cell>
          <cell r="G2934" t="str">
            <v>AHORROS</v>
          </cell>
        </row>
        <row r="2935">
          <cell r="A2935">
            <v>26846090</v>
          </cell>
          <cell r="B2935" t="str">
            <v>GOMEZ MARQUEZ GLENYS MARIA</v>
          </cell>
          <cell r="C2935" t="str">
            <v>Puebloviejo (Mag)</v>
          </cell>
          <cell r="D2935">
            <v>48227509085</v>
          </cell>
          <cell r="E2935" t="str">
            <v>Santa Marta (Mag)</v>
          </cell>
          <cell r="F2935" t="str">
            <v>BANCOLOMBIA S.A.</v>
          </cell>
          <cell r="G2935" t="str">
            <v>AHORROS</v>
          </cell>
        </row>
        <row r="2936">
          <cell r="A2936">
            <v>26846112</v>
          </cell>
          <cell r="B2936" t="str">
            <v>LOPEZ FIHOLL NEILA DE JESUS</v>
          </cell>
          <cell r="C2936" t="str">
            <v>Puebloviejo (Mag)</v>
          </cell>
          <cell r="D2936">
            <v>48227276102</v>
          </cell>
          <cell r="E2936" t="str">
            <v>Santa Marta (Mag)</v>
          </cell>
          <cell r="F2936" t="str">
            <v>BANCOLOMBIA S.A.</v>
          </cell>
          <cell r="G2936" t="str">
            <v>AHORROS</v>
          </cell>
        </row>
        <row r="2937">
          <cell r="A2937">
            <v>26846117</v>
          </cell>
          <cell r="B2937" t="str">
            <v>LOPEZ BADILLO LEFIS CECILIA</v>
          </cell>
          <cell r="C2937" t="str">
            <v>Puebloviejo (Mag)</v>
          </cell>
          <cell r="D2937">
            <v>48224046068</v>
          </cell>
          <cell r="E2937" t="str">
            <v>Santa Marta (Mag)</v>
          </cell>
          <cell r="F2937" t="str">
            <v>BANCOLOMBIA S.A.</v>
          </cell>
          <cell r="G2937" t="str">
            <v>AHORROS</v>
          </cell>
        </row>
        <row r="2938">
          <cell r="A2938">
            <v>26846186</v>
          </cell>
          <cell r="B2938" t="str">
            <v>CEBALLOS HERNANDEZ LEONORA ESTHER</v>
          </cell>
          <cell r="C2938" t="str">
            <v>Puebloviejo (Mag)</v>
          </cell>
          <cell r="D2938">
            <v>48227726809</v>
          </cell>
          <cell r="E2938" t="str">
            <v>Santa Marta (Mag)</v>
          </cell>
          <cell r="F2938" t="str">
            <v>BANCOLOMBIA S.A.</v>
          </cell>
          <cell r="G2938" t="str">
            <v>AHORROS</v>
          </cell>
        </row>
        <row r="2939">
          <cell r="A2939">
            <v>26846229</v>
          </cell>
          <cell r="B2939" t="str">
            <v>LOPEZ CEBALLOS MARIA DE LAS NIEVES</v>
          </cell>
          <cell r="C2939" t="str">
            <v>Puebloviejo (Mag)</v>
          </cell>
          <cell r="D2939">
            <v>48227882827</v>
          </cell>
          <cell r="E2939" t="str">
            <v>Santa Marta (Mag)</v>
          </cell>
          <cell r="F2939" t="str">
            <v>BANCOLOMBIA S.A.</v>
          </cell>
          <cell r="G2939" t="str">
            <v>AHORROS</v>
          </cell>
        </row>
        <row r="2940">
          <cell r="A2940">
            <v>26846230</v>
          </cell>
          <cell r="B2940" t="str">
            <v>LOPEZ CEBALLOS NANCY ISABEL</v>
          </cell>
          <cell r="C2940" t="str">
            <v>Puebloviejo (Mag)</v>
          </cell>
          <cell r="D2940">
            <v>48227850160</v>
          </cell>
          <cell r="E2940" t="str">
            <v>Santa Marta (Mag)</v>
          </cell>
          <cell r="F2940" t="str">
            <v>BANCOLOMBIA S.A.</v>
          </cell>
          <cell r="G2940" t="str">
            <v>AHORROS</v>
          </cell>
        </row>
        <row r="2941">
          <cell r="A2941">
            <v>26846266</v>
          </cell>
          <cell r="B2941" t="str">
            <v>DELGADILLO MANJARRES ELOISA MATILDE</v>
          </cell>
          <cell r="C2941" t="str">
            <v>Puebloviejo (Mag)</v>
          </cell>
          <cell r="D2941">
            <v>48272609023</v>
          </cell>
          <cell r="E2941" t="str">
            <v>Santa Marta (Mag)</v>
          </cell>
          <cell r="F2941" t="str">
            <v>BANCOLOMBIA S.A.</v>
          </cell>
          <cell r="G2941" t="str">
            <v>AHORROS</v>
          </cell>
        </row>
        <row r="2942">
          <cell r="A2942">
            <v>26846438</v>
          </cell>
          <cell r="B2942" t="str">
            <v>RUIZ MARTINEZ ELIANA PATRICA</v>
          </cell>
          <cell r="C2942" t="str">
            <v>Puebloviejo (Mag)</v>
          </cell>
          <cell r="D2942">
            <v>48246467164</v>
          </cell>
          <cell r="E2942" t="str">
            <v>Santa Marta (Mag)</v>
          </cell>
          <cell r="F2942" t="str">
            <v>BANCOLOMBIA S.A.</v>
          </cell>
          <cell r="G2942" t="str">
            <v>AHORROS</v>
          </cell>
        </row>
        <row r="2943">
          <cell r="A2943">
            <v>26846444</v>
          </cell>
          <cell r="B2943" t="str">
            <v>CEBALLOS MARQUEZ LIDIBETH ESTHER</v>
          </cell>
          <cell r="C2943" t="str">
            <v>Puebloviejo (Mag)</v>
          </cell>
          <cell r="D2943">
            <v>48224467179</v>
          </cell>
          <cell r="E2943" t="str">
            <v>Santa Marta (Mag)</v>
          </cell>
          <cell r="F2943" t="str">
            <v>BANCOLOMBIA S.A.</v>
          </cell>
          <cell r="G2943" t="str">
            <v>AHORROS</v>
          </cell>
        </row>
        <row r="2944">
          <cell r="A2944">
            <v>26846446</v>
          </cell>
          <cell r="B2944" t="str">
            <v>LOPEZ GONZALEZ LINA MARIA</v>
          </cell>
          <cell r="C2944" t="str">
            <v>Puebloviejo (Mag)</v>
          </cell>
          <cell r="D2944">
            <v>48206028836</v>
          </cell>
          <cell r="E2944" t="str">
            <v>Santa Marta (Mag)</v>
          </cell>
          <cell r="F2944" t="str">
            <v>BANCOLOMBIA S.A.</v>
          </cell>
          <cell r="G2944" t="str">
            <v>AHORROS</v>
          </cell>
        </row>
        <row r="2945">
          <cell r="A2945">
            <v>26848663</v>
          </cell>
          <cell r="B2945" t="str">
            <v>MORENO DE VALVERDE JUDITH MARIA</v>
          </cell>
          <cell r="C2945" t="str">
            <v>Puebloviejo (Mag)</v>
          </cell>
          <cell r="D2945">
            <v>48227311846</v>
          </cell>
          <cell r="E2945" t="str">
            <v>Santa Marta (Mag)</v>
          </cell>
          <cell r="F2945" t="str">
            <v>BANCOLOMBIA S.A.</v>
          </cell>
          <cell r="G2945" t="str">
            <v>AHORROS</v>
          </cell>
        </row>
        <row r="2946">
          <cell r="A2946">
            <v>26850249</v>
          </cell>
          <cell r="B2946" t="str">
            <v>ANCHILA MARQUEZ YANETH DEL SOCORRO</v>
          </cell>
          <cell r="C2946" t="str">
            <v>Puebloviejo (Mag)</v>
          </cell>
          <cell r="D2946">
            <v>48224045100</v>
          </cell>
          <cell r="E2946" t="str">
            <v>Santa Marta (Mag)</v>
          </cell>
          <cell r="F2946" t="str">
            <v>BANCOLOMBIA S.A.</v>
          </cell>
          <cell r="G2946" t="str">
            <v>AHORROS</v>
          </cell>
        </row>
        <row r="2947">
          <cell r="A2947">
            <v>26850251</v>
          </cell>
          <cell r="B2947" t="str">
            <v>ECHEVERRIA OBISPO YELITZA DEL ROSARIO</v>
          </cell>
          <cell r="C2947" t="str">
            <v>Puebloviejo (Mag)</v>
          </cell>
          <cell r="D2947">
            <v>48227987769</v>
          </cell>
          <cell r="E2947" t="str">
            <v>Santa Marta (Mag)</v>
          </cell>
          <cell r="F2947" t="str">
            <v>BANCOLOMBIA S.A.</v>
          </cell>
          <cell r="G2947" t="str">
            <v>AHORROS</v>
          </cell>
        </row>
        <row r="2948">
          <cell r="A2948">
            <v>26850269</v>
          </cell>
          <cell r="B2948" t="str">
            <v>RODRIGUEZ ANCHILA EVELSY NOHEMI</v>
          </cell>
          <cell r="C2948" t="str">
            <v>Zona Bananera (Mag)</v>
          </cell>
          <cell r="D2948">
            <v>48272359035</v>
          </cell>
          <cell r="E2948" t="str">
            <v>Santa Marta (Mag)</v>
          </cell>
          <cell r="F2948" t="str">
            <v>BANCOLOMBIA S.A.</v>
          </cell>
          <cell r="G2948" t="str">
            <v>AHORROS</v>
          </cell>
        </row>
        <row r="2949">
          <cell r="A2949">
            <v>26850297</v>
          </cell>
          <cell r="B2949" t="str">
            <v>REDONDO RODRIGUEZ DANIS ELENA</v>
          </cell>
          <cell r="C2949" t="str">
            <v>Puebloviejo (Mag)</v>
          </cell>
          <cell r="D2949">
            <v>48206044551</v>
          </cell>
          <cell r="E2949" t="str">
            <v>Santa Marta (Mag)</v>
          </cell>
          <cell r="F2949" t="str">
            <v>BANCOLOMBIA S.A.</v>
          </cell>
          <cell r="G2949" t="str">
            <v>AHORROS</v>
          </cell>
        </row>
        <row r="2950">
          <cell r="A2950">
            <v>26850306</v>
          </cell>
          <cell r="B2950" t="str">
            <v>HERNANDEZ RODRIGUEZ LEIBIS MARIA</v>
          </cell>
          <cell r="C2950" t="str">
            <v>Puebloviejo (Mag)</v>
          </cell>
          <cell r="D2950">
            <v>48227902887</v>
          </cell>
          <cell r="E2950" t="str">
            <v>Santa Marta (Mag)</v>
          </cell>
          <cell r="F2950" t="str">
            <v>BANCOLOMBIA S.A.</v>
          </cell>
          <cell r="G2950" t="str">
            <v>AHORROS</v>
          </cell>
        </row>
        <row r="2951">
          <cell r="A2951">
            <v>26851179</v>
          </cell>
          <cell r="B2951" t="str">
            <v>CABALLERO OROZCO DENNYS MARIA</v>
          </cell>
          <cell r="C2951" t="str">
            <v>Puebloviejo (Mag)</v>
          </cell>
          <cell r="D2951">
            <v>48227853177</v>
          </cell>
          <cell r="E2951" t="str">
            <v>Santa Marta (Mag)</v>
          </cell>
          <cell r="F2951" t="str">
            <v>BANCOLOMBIA S.A.</v>
          </cell>
          <cell r="G2951" t="str">
            <v>AHORROS</v>
          </cell>
        </row>
        <row r="2952">
          <cell r="A2952">
            <v>26851180</v>
          </cell>
          <cell r="B2952" t="str">
            <v>CARBONO CABALLERO NURIS ESTHER</v>
          </cell>
          <cell r="C2952" t="str">
            <v>Puebloviejo (Mag)</v>
          </cell>
          <cell r="D2952">
            <v>48206014222</v>
          </cell>
          <cell r="E2952" t="str">
            <v>Santa Marta (Mag)</v>
          </cell>
          <cell r="F2952" t="str">
            <v>BANCOLOMBIA S.A.</v>
          </cell>
          <cell r="G2952" t="str">
            <v>AHORROS</v>
          </cell>
        </row>
        <row r="2953">
          <cell r="A2953">
            <v>26851388</v>
          </cell>
          <cell r="B2953" t="str">
            <v>VIANA BARCELO ANA BEATRIZ</v>
          </cell>
          <cell r="C2953" t="str">
            <v>Puebloviejo (Mag)</v>
          </cell>
          <cell r="D2953">
            <v>48227633185</v>
          </cell>
          <cell r="E2953" t="str">
            <v>Santa Marta (Mag)</v>
          </cell>
          <cell r="F2953" t="str">
            <v>BANCOLOMBIA S.A.</v>
          </cell>
          <cell r="G2953" t="str">
            <v>AHORROS</v>
          </cell>
        </row>
        <row r="2954">
          <cell r="A2954">
            <v>26851408</v>
          </cell>
          <cell r="B2954" t="str">
            <v>LOPEZ GUTIERREZ RAQUEL IRINA</v>
          </cell>
          <cell r="C2954" t="str">
            <v>Puebloviejo (Mag)</v>
          </cell>
          <cell r="D2954">
            <v>48227730636</v>
          </cell>
          <cell r="E2954" t="str">
            <v>Santa Marta (Mag)</v>
          </cell>
          <cell r="F2954" t="str">
            <v>BANCOLOMBIA S.A.</v>
          </cell>
          <cell r="G2954" t="str">
            <v>AHORROS</v>
          </cell>
        </row>
        <row r="2955">
          <cell r="A2955">
            <v>26870249</v>
          </cell>
          <cell r="B2955" t="str">
            <v>MIELES CASTILLA LUZ MARINA</v>
          </cell>
          <cell r="C2955" t="str">
            <v>Ariguani (El Dificil) (Mag)</v>
          </cell>
          <cell r="D2955">
            <v>51306508052</v>
          </cell>
          <cell r="E2955" t="str">
            <v>Santa Marta (Mag)</v>
          </cell>
          <cell r="F2955" t="str">
            <v>BANCOLOMBIA S.A.</v>
          </cell>
          <cell r="G2955" t="str">
            <v>AHORROS</v>
          </cell>
        </row>
        <row r="2956">
          <cell r="A2956">
            <v>26879139</v>
          </cell>
          <cell r="B2956" t="str">
            <v>PABON PERTUZ GERTRUDIS CECILIA</v>
          </cell>
          <cell r="C2956" t="str">
            <v>Tenerife (Mag)</v>
          </cell>
          <cell r="D2956">
            <v>51211036447</v>
          </cell>
          <cell r="E2956" t="str">
            <v>Santa Marta (Mag)</v>
          </cell>
          <cell r="F2956" t="str">
            <v>BANCOLOMBIA S.A.</v>
          </cell>
          <cell r="G2956" t="str">
            <v>AHORROS</v>
          </cell>
        </row>
        <row r="2957">
          <cell r="A2957">
            <v>26879471</v>
          </cell>
          <cell r="B2957" t="str">
            <v>PABON PERTUZ MARIA ROSARIO</v>
          </cell>
          <cell r="C2957" t="str">
            <v>Tenerife (Mag)</v>
          </cell>
          <cell r="D2957">
            <v>51211037231</v>
          </cell>
          <cell r="E2957" t="str">
            <v>Santa Marta (Mag)</v>
          </cell>
          <cell r="F2957" t="str">
            <v>BANCOLOMBIA S.A.</v>
          </cell>
          <cell r="G2957" t="str">
            <v>AHORROS</v>
          </cell>
        </row>
        <row r="2958">
          <cell r="A2958">
            <v>26879490</v>
          </cell>
          <cell r="B2958" t="str">
            <v>MACIAS CANTILLO HELYDA ESTHER</v>
          </cell>
          <cell r="C2958" t="str">
            <v>Puebloviejo (Mag)</v>
          </cell>
          <cell r="D2958">
            <v>51627819882</v>
          </cell>
          <cell r="E2958" t="str">
            <v>Santa Marta (Mag)</v>
          </cell>
          <cell r="F2958" t="str">
            <v>BANCOLOMBIA S.A.</v>
          </cell>
          <cell r="G2958" t="str">
            <v>AHORROS</v>
          </cell>
        </row>
        <row r="2959">
          <cell r="A2959">
            <v>26879670</v>
          </cell>
          <cell r="B2959" t="str">
            <v>MORALES OROZCO LOURDES EMILIA</v>
          </cell>
          <cell r="C2959" t="str">
            <v>Zona Bananera (Mag)</v>
          </cell>
          <cell r="D2959">
            <v>51625357571</v>
          </cell>
          <cell r="E2959" t="str">
            <v>Zona Bananera (Mag)</v>
          </cell>
          <cell r="F2959" t="str">
            <v>BANCOLOMBIA S.A.</v>
          </cell>
          <cell r="G2959" t="str">
            <v>AHORROS</v>
          </cell>
        </row>
        <row r="2960">
          <cell r="A2960">
            <v>26880310</v>
          </cell>
          <cell r="B2960" t="str">
            <v>REYES OROZCO RITA YAZMIN</v>
          </cell>
          <cell r="C2960" t="str">
            <v>Puebloviejo (Mag)</v>
          </cell>
          <cell r="D2960">
            <v>51627816701</v>
          </cell>
          <cell r="E2960" t="str">
            <v>Puebloviejo (Mag)</v>
          </cell>
          <cell r="F2960" t="str">
            <v>BANCOLOMBIA S.A.</v>
          </cell>
          <cell r="G2960" t="str">
            <v>AHORROS</v>
          </cell>
        </row>
        <row r="2961">
          <cell r="A2961">
            <v>26883095</v>
          </cell>
          <cell r="B2961" t="str">
            <v>JAIME PUENTES YULY MARGARETH</v>
          </cell>
          <cell r="C2961" t="str">
            <v>Fundacion (Mag)</v>
          </cell>
          <cell r="D2961">
            <v>48214656151</v>
          </cell>
          <cell r="E2961" t="str">
            <v>Santa Marta (Mag)</v>
          </cell>
          <cell r="F2961" t="str">
            <v>BANCOLOMBIA S.A.</v>
          </cell>
          <cell r="G2961" t="str">
            <v>AHORROS</v>
          </cell>
        </row>
        <row r="2962">
          <cell r="A2962">
            <v>26899843</v>
          </cell>
          <cell r="B2962" t="str">
            <v>LOPEZ JIMENEZ CLARALBA</v>
          </cell>
          <cell r="C2962" t="str">
            <v>Plato (Mag)</v>
          </cell>
          <cell r="D2962">
            <v>51201769012</v>
          </cell>
          <cell r="E2962" t="str">
            <v>Santa Marta (Mag)</v>
          </cell>
          <cell r="F2962" t="str">
            <v>BANCOLOMBIA S.A.</v>
          </cell>
          <cell r="G2962" t="str">
            <v>AHORROS</v>
          </cell>
        </row>
        <row r="2963">
          <cell r="A2963">
            <v>26900766</v>
          </cell>
          <cell r="B2963" t="str">
            <v>SIERRA MARTINEZ LUZ MARINA</v>
          </cell>
          <cell r="C2963" t="str">
            <v>Santa Ana (Mag)</v>
          </cell>
          <cell r="D2963">
            <v>74836861616</v>
          </cell>
          <cell r="E2963" t="str">
            <v>Santa Marta (Mag)</v>
          </cell>
          <cell r="F2963" t="str">
            <v>BANCOLOMBIA S.A.</v>
          </cell>
          <cell r="G2963" t="str">
            <v>AHORROS</v>
          </cell>
        </row>
        <row r="2964">
          <cell r="A2964">
            <v>26901417</v>
          </cell>
          <cell r="B2964" t="str">
            <v>CERA CASTELLAR ERCILIA ROSA</v>
          </cell>
          <cell r="C2964" t="str">
            <v>Nueva Granada (Mag)</v>
          </cell>
          <cell r="D2964">
            <v>51219343110</v>
          </cell>
          <cell r="E2964" t="str">
            <v>Santa Marta (Mag)</v>
          </cell>
          <cell r="F2964" t="str">
            <v>BANCOLOMBIA S.A.</v>
          </cell>
          <cell r="G2964" t="str">
            <v>AHORROS</v>
          </cell>
        </row>
        <row r="2965">
          <cell r="A2965">
            <v>26901510</v>
          </cell>
          <cell r="B2965" t="str">
            <v>TAPIA LASTRE DIORLIN ESTHER</v>
          </cell>
          <cell r="C2965" t="str">
            <v>Nueva Granada (Mag)</v>
          </cell>
          <cell r="D2965">
            <v>78167812413</v>
          </cell>
          <cell r="E2965" t="str">
            <v>Santa Marta (Mag)</v>
          </cell>
          <cell r="F2965" t="str">
            <v>BANCOLOMBIA S.A.</v>
          </cell>
          <cell r="G2965" t="str">
            <v>AHORROS</v>
          </cell>
        </row>
        <row r="2966">
          <cell r="A2966">
            <v>26901760</v>
          </cell>
          <cell r="B2966" t="str">
            <v>LOPEZ SANCHEZ ESTELA DE JESUS</v>
          </cell>
          <cell r="C2966" t="str">
            <v>Nueva Granada (Mag)</v>
          </cell>
          <cell r="D2966">
            <v>51361555868</v>
          </cell>
          <cell r="E2966" t="str">
            <v>Santa Marta (Mag)</v>
          </cell>
          <cell r="F2966" t="str">
            <v>BANCOLOMBIA S.A.</v>
          </cell>
          <cell r="G2966" t="str">
            <v>AHORROS</v>
          </cell>
        </row>
        <row r="2967">
          <cell r="A2967">
            <v>26905105</v>
          </cell>
          <cell r="B2967" t="str">
            <v>ROBECHI YEPEZ KATHY</v>
          </cell>
          <cell r="C2967" t="str">
            <v>Santa Ana (Mag)</v>
          </cell>
          <cell r="D2967">
            <v>51631660154</v>
          </cell>
          <cell r="E2967" t="str">
            <v>Santa Marta (Mag)</v>
          </cell>
          <cell r="F2967" t="str">
            <v>BANCOLOMBIA S.A.</v>
          </cell>
          <cell r="G2967" t="str">
            <v>AHORROS</v>
          </cell>
        </row>
        <row r="2968">
          <cell r="A2968">
            <v>26905141</v>
          </cell>
          <cell r="B2968" t="str">
            <v>MACHADO ORTIZ ELENA</v>
          </cell>
          <cell r="C2968" t="str">
            <v>El Banco (Mag)</v>
          </cell>
          <cell r="D2968">
            <v>77096954398</v>
          </cell>
          <cell r="E2968" t="str">
            <v>Santa Marta (Mag)</v>
          </cell>
          <cell r="F2968" t="str">
            <v>BANCOLOMBIA S.A.</v>
          </cell>
          <cell r="G2968" t="str">
            <v>AHORROS</v>
          </cell>
        </row>
        <row r="2969">
          <cell r="A2969">
            <v>26905240</v>
          </cell>
          <cell r="B2969" t="str">
            <v>NAVARRO PEREZ CELENIS DEL CARMEN</v>
          </cell>
          <cell r="C2969" t="str">
            <v>Santa Ana (Mag)</v>
          </cell>
          <cell r="D2969">
            <v>74824507825</v>
          </cell>
          <cell r="E2969" t="str">
            <v>Santa Marta (Mag)</v>
          </cell>
          <cell r="F2969" t="str">
            <v>BANCOLOMBIA S.A.</v>
          </cell>
          <cell r="G2969" t="str">
            <v>AHORROS</v>
          </cell>
        </row>
        <row r="2970">
          <cell r="A2970">
            <v>26906812</v>
          </cell>
          <cell r="B2970" t="str">
            <v>MARTINEZ LARIOS MARTA LUZ</v>
          </cell>
          <cell r="C2970" t="str">
            <v>San Zenon (Mag)</v>
          </cell>
          <cell r="D2970">
            <v>48483647291</v>
          </cell>
          <cell r="E2970" t="str">
            <v>Magangue (Bol)</v>
          </cell>
          <cell r="F2970" t="str">
            <v>BANCOLOMBIA S.A.</v>
          </cell>
          <cell r="G2970" t="str">
            <v>AHORROS</v>
          </cell>
        </row>
        <row r="2971">
          <cell r="A2971">
            <v>26911326</v>
          </cell>
          <cell r="B2971" t="str">
            <v>VASQUEZ SEGURA YAMILE BEATRIZ</v>
          </cell>
          <cell r="C2971" t="str">
            <v>Nueva Granada (Mag)</v>
          </cell>
          <cell r="D2971">
            <v>51211037621</v>
          </cell>
          <cell r="E2971" t="str">
            <v>Santa Marta (Mag)</v>
          </cell>
          <cell r="F2971" t="str">
            <v>BANCOLOMBIA S.A.</v>
          </cell>
          <cell r="G2971" t="str">
            <v>AHORROS</v>
          </cell>
        </row>
        <row r="2972">
          <cell r="A2972">
            <v>26925412</v>
          </cell>
          <cell r="B2972" t="str">
            <v>PEÑA VEGA DELFINA JUDITH</v>
          </cell>
          <cell r="C2972" t="str">
            <v>Tenerife (Mag)</v>
          </cell>
          <cell r="D2972">
            <v>51211038920</v>
          </cell>
          <cell r="E2972" t="str">
            <v>Santa Marta (Mag)</v>
          </cell>
          <cell r="F2972" t="str">
            <v>BANCOLOMBIA S.A.</v>
          </cell>
          <cell r="G2972" t="str">
            <v>AHORROS</v>
          </cell>
        </row>
        <row r="2973">
          <cell r="A2973">
            <v>26925471</v>
          </cell>
          <cell r="B2973" t="str">
            <v>MERCADO LIZCANO ENA LUZ</v>
          </cell>
          <cell r="C2973" t="str">
            <v>Tenerife (Mag)</v>
          </cell>
          <cell r="D2973">
            <v>51313202881</v>
          </cell>
          <cell r="E2973" t="str">
            <v>Santa Marta (Mag)</v>
          </cell>
          <cell r="F2973" t="str">
            <v>BANCOLOMBIA S.A.</v>
          </cell>
          <cell r="G2973" t="str">
            <v>AHORROS</v>
          </cell>
        </row>
        <row r="2974">
          <cell r="A2974">
            <v>26925526</v>
          </cell>
          <cell r="B2974" t="str">
            <v>SALCEDO OSPINO AIDA LUZ</v>
          </cell>
          <cell r="C2974" t="str">
            <v>Tenerife (Mag)</v>
          </cell>
          <cell r="D2974">
            <v>51257014670</v>
          </cell>
          <cell r="E2974" t="str">
            <v>Santa Marta (Mag)</v>
          </cell>
          <cell r="F2974" t="str">
            <v>BANCOLOMBIA S.A.</v>
          </cell>
          <cell r="G2974" t="str">
            <v>AHORROS</v>
          </cell>
        </row>
        <row r="2975">
          <cell r="A2975">
            <v>26925606</v>
          </cell>
          <cell r="B2975" t="str">
            <v>ANAYA DE LEON MARIA INES</v>
          </cell>
          <cell r="C2975" t="str">
            <v>Tenerife (Mag)</v>
          </cell>
          <cell r="D2975">
            <v>51211039497</v>
          </cell>
          <cell r="E2975" t="str">
            <v>Santa Marta (Mag)</v>
          </cell>
          <cell r="F2975" t="str">
            <v>BANCOLOMBIA S.A.</v>
          </cell>
          <cell r="G2975" t="str">
            <v>AHORROS</v>
          </cell>
        </row>
        <row r="2976">
          <cell r="A2976">
            <v>26925654</v>
          </cell>
          <cell r="B2976" t="str">
            <v>RONCALLO MOSCOTE EVELIA DE JESUS</v>
          </cell>
          <cell r="C2976" t="str">
            <v>Plato (Mag)</v>
          </cell>
          <cell r="D2976">
            <v>51257017318</v>
          </cell>
          <cell r="E2976" t="str">
            <v>Santa Marta (Mag)</v>
          </cell>
          <cell r="F2976" t="str">
            <v>BANCOLOMBIA S.A.</v>
          </cell>
          <cell r="G2976" t="str">
            <v>AHORROS</v>
          </cell>
        </row>
        <row r="2977">
          <cell r="A2977">
            <v>26925674</v>
          </cell>
          <cell r="B2977" t="str">
            <v>JATTAR DEDE ESTRELLA DEL CARMEN</v>
          </cell>
          <cell r="C2977" t="str">
            <v>Tenerife (Mag)</v>
          </cell>
          <cell r="D2977">
            <v>51211039802</v>
          </cell>
          <cell r="E2977" t="str">
            <v>Santa Marta (Mag)</v>
          </cell>
          <cell r="F2977" t="str">
            <v>BANCOLOMBIA S.A.</v>
          </cell>
          <cell r="G2977" t="str">
            <v>AHORROS</v>
          </cell>
        </row>
        <row r="2978">
          <cell r="A2978">
            <v>26925678</v>
          </cell>
          <cell r="B2978" t="str">
            <v>OSPINO CUELLO MARIA SOLEDAD</v>
          </cell>
          <cell r="C2978" t="str">
            <v>Tenerife (Mag)</v>
          </cell>
          <cell r="D2978">
            <v>51257014379</v>
          </cell>
          <cell r="E2978" t="str">
            <v>Santa Marta (Mag)</v>
          </cell>
          <cell r="F2978" t="str">
            <v>BANCOLOMBIA S.A.</v>
          </cell>
          <cell r="G2978" t="str">
            <v>AHORROS</v>
          </cell>
        </row>
        <row r="2979">
          <cell r="A2979">
            <v>26925763</v>
          </cell>
          <cell r="B2979" t="str">
            <v>DE LEON SERRANO DUVIS DEL CARMEN</v>
          </cell>
          <cell r="C2979" t="str">
            <v>Tenerife (Mag)</v>
          </cell>
          <cell r="D2979">
            <v>51313201621</v>
          </cell>
          <cell r="E2979" t="str">
            <v>Santa Marta (Mag)</v>
          </cell>
          <cell r="F2979" t="str">
            <v>BANCOLOMBIA S.A.</v>
          </cell>
          <cell r="G2979" t="str">
            <v>AHORROS</v>
          </cell>
        </row>
        <row r="2980">
          <cell r="A2980">
            <v>26925816</v>
          </cell>
          <cell r="B2980" t="str">
            <v>MEJIA GOMEZ MILAGRO CARMEN</v>
          </cell>
          <cell r="C2980" t="str">
            <v>Tenerife (Mag)</v>
          </cell>
          <cell r="D2980">
            <v>51214147347</v>
          </cell>
          <cell r="E2980" t="str">
            <v>Tenerife (Mag)</v>
          </cell>
          <cell r="F2980" t="str">
            <v>BANCOLOMBIA S.A.</v>
          </cell>
          <cell r="G2980" t="str">
            <v>AHORROS</v>
          </cell>
        </row>
        <row r="2981">
          <cell r="A2981">
            <v>26925901</v>
          </cell>
          <cell r="B2981" t="str">
            <v>CERVANTES BOTERO INMACULADA DE JESUS</v>
          </cell>
          <cell r="C2981" t="str">
            <v>Tenerife (Mag)</v>
          </cell>
          <cell r="D2981">
            <v>51240675807</v>
          </cell>
          <cell r="E2981" t="str">
            <v>Plato (Mag)</v>
          </cell>
          <cell r="F2981" t="str">
            <v>BANCOLOMBIA S.A.</v>
          </cell>
          <cell r="G2981" t="str">
            <v>AHORROS</v>
          </cell>
        </row>
        <row r="2982">
          <cell r="A2982">
            <v>26925925</v>
          </cell>
          <cell r="B2982" t="str">
            <v>MEJIA PEÑA SOFIA DEL SOCORRO</v>
          </cell>
          <cell r="C2982" t="str">
            <v>Tenerife (Mag)</v>
          </cell>
          <cell r="D2982">
            <v>51313202007</v>
          </cell>
          <cell r="E2982" t="str">
            <v>Santa Marta (Mag)</v>
          </cell>
          <cell r="F2982" t="str">
            <v>BANCOLOMBIA S.A.</v>
          </cell>
          <cell r="G2982" t="str">
            <v>AHORROS</v>
          </cell>
        </row>
        <row r="2983">
          <cell r="A2983">
            <v>26925927</v>
          </cell>
          <cell r="B2983" t="str">
            <v>SOLAEZ DIAZ ENELLY DEL CARMEN</v>
          </cell>
          <cell r="C2983" t="str">
            <v>Tenerife (Mag)</v>
          </cell>
          <cell r="D2983">
            <v>51211040266</v>
          </cell>
          <cell r="E2983" t="str">
            <v>Santa Marta (Mag)</v>
          </cell>
          <cell r="F2983" t="str">
            <v>BANCOLOMBIA S.A.</v>
          </cell>
          <cell r="G2983" t="str">
            <v>AHORROS</v>
          </cell>
        </row>
        <row r="2984">
          <cell r="A2984">
            <v>26925954</v>
          </cell>
          <cell r="B2984" t="str">
            <v>OROZCO OROZCO LUZ MAIRA</v>
          </cell>
          <cell r="C2984" t="str">
            <v>Tenerife (Mag)</v>
          </cell>
          <cell r="D2984">
            <v>51211042765</v>
          </cell>
          <cell r="E2984" t="str">
            <v>Santa Marta (Mag)</v>
          </cell>
          <cell r="F2984" t="str">
            <v>BANCOLOMBIA S.A.</v>
          </cell>
          <cell r="G2984" t="str">
            <v>AHORROS</v>
          </cell>
        </row>
        <row r="2985">
          <cell r="A2985">
            <v>26925961</v>
          </cell>
          <cell r="B2985" t="str">
            <v>VELEZ VALERA ROCIO DEL CARMEN</v>
          </cell>
          <cell r="C2985" t="str">
            <v>Tenerife (Mag)</v>
          </cell>
          <cell r="D2985">
            <v>51211042358</v>
          </cell>
          <cell r="E2985" t="str">
            <v>Santa Marta (Mag)</v>
          </cell>
          <cell r="F2985" t="str">
            <v>BANCOLOMBIA S.A.</v>
          </cell>
          <cell r="G2985" t="str">
            <v>AHORROS</v>
          </cell>
        </row>
        <row r="2986">
          <cell r="A2986">
            <v>26925991</v>
          </cell>
          <cell r="B2986" t="str">
            <v>URDA MIRANDA ROSARIO MARIA</v>
          </cell>
          <cell r="C2986" t="str">
            <v>Tenerife (Mag)</v>
          </cell>
          <cell r="D2986">
            <v>51313202112</v>
          </cell>
          <cell r="E2986" t="str">
            <v>Santa Marta (Mag)</v>
          </cell>
          <cell r="F2986" t="str">
            <v>BANCOLOMBIA S.A.</v>
          </cell>
          <cell r="G2986" t="str">
            <v>AHORROS</v>
          </cell>
        </row>
        <row r="2987">
          <cell r="A2987">
            <v>26926011</v>
          </cell>
          <cell r="B2987" t="str">
            <v>MOSCOTE TOBIAS YAMIRA DE JESUS</v>
          </cell>
          <cell r="C2987" t="str">
            <v>Tenerife (Mag)</v>
          </cell>
          <cell r="D2987">
            <v>51313202228</v>
          </cell>
          <cell r="E2987" t="str">
            <v>Santa Marta (Mag)</v>
          </cell>
          <cell r="F2987" t="str">
            <v>BANCOLOMBIA S.A.</v>
          </cell>
          <cell r="G2987" t="str">
            <v>AHORROS</v>
          </cell>
        </row>
        <row r="2988">
          <cell r="A2988">
            <v>26926022</v>
          </cell>
          <cell r="B2988" t="str">
            <v>JIMENEZ VEGA LETICIA ELENA</v>
          </cell>
          <cell r="C2988" t="str">
            <v>Fundacion (Mag)</v>
          </cell>
          <cell r="D2988">
            <v>51226280425</v>
          </cell>
          <cell r="E2988" t="str">
            <v>Tenerife (Mag)</v>
          </cell>
          <cell r="F2988" t="str">
            <v>BANCOLOMBIA S.A.</v>
          </cell>
          <cell r="G2988" t="str">
            <v>AHORROS</v>
          </cell>
        </row>
        <row r="2989">
          <cell r="A2989">
            <v>26926161</v>
          </cell>
          <cell r="B2989" t="str">
            <v>CURCIO SANDOVAL ALIS ZENITH</v>
          </cell>
          <cell r="C2989" t="str">
            <v>Tenerife (Mag)</v>
          </cell>
          <cell r="D2989">
            <v>51211042706</v>
          </cell>
          <cell r="E2989" t="str">
            <v>Santa Marta (Mag)</v>
          </cell>
          <cell r="F2989" t="str">
            <v>BANCOLOMBIA S.A.</v>
          </cell>
          <cell r="G2989" t="str">
            <v>AHORROS</v>
          </cell>
        </row>
        <row r="2990">
          <cell r="A2990">
            <v>26926206</v>
          </cell>
          <cell r="B2990" t="str">
            <v>DE LEON ORTIZ MARIBEL MARIA</v>
          </cell>
          <cell r="C2990" t="str">
            <v>Tenerife (Mag)</v>
          </cell>
          <cell r="D2990">
            <v>93927868839</v>
          </cell>
          <cell r="E2990" t="str">
            <v>Tenerife (Mag)</v>
          </cell>
          <cell r="F2990" t="str">
            <v>BANCOLOMBIA S.A.</v>
          </cell>
          <cell r="G2990" t="str">
            <v>AHORROS</v>
          </cell>
        </row>
        <row r="2991">
          <cell r="A2991">
            <v>26926264</v>
          </cell>
          <cell r="B2991" t="str">
            <v>GUZMAN NUÑEZ LILIANA DEL CARMEN</v>
          </cell>
          <cell r="C2991" t="str">
            <v>Tenerife (Mag)</v>
          </cell>
          <cell r="D2991">
            <v>51313202325</v>
          </cell>
          <cell r="E2991" t="str">
            <v>Santa Marta (Mag)</v>
          </cell>
          <cell r="F2991" t="str">
            <v>BANCOLOMBIA S.A.</v>
          </cell>
          <cell r="G2991" t="str">
            <v>AHORROS</v>
          </cell>
        </row>
        <row r="2992">
          <cell r="A2992">
            <v>26926445</v>
          </cell>
          <cell r="B2992" t="str">
            <v>RAMOS VEGA MARIA DEL ROSARIO</v>
          </cell>
          <cell r="C2992" t="str">
            <v>Tenerife (Mag)</v>
          </cell>
          <cell r="D2992">
            <v>51214873820</v>
          </cell>
          <cell r="E2992" t="str">
            <v>Santa Marta (Mag)</v>
          </cell>
          <cell r="F2992" t="str">
            <v>BANCOLOMBIA S.A.</v>
          </cell>
          <cell r="G2992" t="str">
            <v>AHORROS</v>
          </cell>
        </row>
        <row r="2993">
          <cell r="A2993">
            <v>26926454</v>
          </cell>
          <cell r="B2993" t="str">
            <v>DEL PORTILLO MERCADO DANITH ESTHER</v>
          </cell>
          <cell r="C2993" t="str">
            <v>Tenerife (Mag)</v>
          </cell>
          <cell r="D2993">
            <v>51214143112</v>
          </cell>
          <cell r="E2993" t="str">
            <v>Santa Marta (Mag)</v>
          </cell>
          <cell r="F2993" t="str">
            <v>BANCOLOMBIA S.A.</v>
          </cell>
          <cell r="G2993" t="str">
            <v>AHORROS</v>
          </cell>
        </row>
        <row r="2994">
          <cell r="A2994">
            <v>26926538</v>
          </cell>
          <cell r="B2994" t="str">
            <v>MUÑOZ CURCIO DUBERLIS GREGORIA</v>
          </cell>
          <cell r="C2994" t="str">
            <v>Tenerife (Mag)</v>
          </cell>
          <cell r="D2994">
            <v>51313202449</v>
          </cell>
          <cell r="E2994" t="str">
            <v>Santa Marta (Mag)</v>
          </cell>
          <cell r="F2994" t="str">
            <v>BANCOLOMBIA S.A.</v>
          </cell>
          <cell r="G2994" t="str">
            <v>AHORROS</v>
          </cell>
        </row>
        <row r="2995">
          <cell r="A2995">
            <v>26926587</v>
          </cell>
          <cell r="B2995" t="str">
            <v>TETAY RAMOS ELVIRA ROSA</v>
          </cell>
          <cell r="C2995" t="str">
            <v>Tenerife (Mag)</v>
          </cell>
          <cell r="D2995">
            <v>51250630798</v>
          </cell>
          <cell r="E2995" t="str">
            <v>Santa Marta (Mag)</v>
          </cell>
          <cell r="F2995" t="str">
            <v>BANCOLOMBIA S.A.</v>
          </cell>
          <cell r="G2995" t="str">
            <v>AHORROS</v>
          </cell>
        </row>
        <row r="2996">
          <cell r="A2996">
            <v>26926632</v>
          </cell>
          <cell r="B2996" t="str">
            <v>DE LEON ORTIZ OLGA PATRICIA</v>
          </cell>
          <cell r="C2996" t="str">
            <v>Remolino (Mag)</v>
          </cell>
          <cell r="D2996">
            <v>51214143406</v>
          </cell>
          <cell r="E2996" t="str">
            <v>Santa Marta (Mag)</v>
          </cell>
          <cell r="F2996" t="str">
            <v>BANCOLOMBIA S.A.</v>
          </cell>
          <cell r="G2996" t="str">
            <v>AHORROS</v>
          </cell>
        </row>
        <row r="2997">
          <cell r="A2997">
            <v>26926657</v>
          </cell>
          <cell r="B2997" t="str">
            <v>ANAYA ANAYA LEIMA LUZ</v>
          </cell>
          <cell r="C2997" t="str">
            <v>Tenerife (Mag)</v>
          </cell>
          <cell r="D2997">
            <v>51260224836</v>
          </cell>
          <cell r="E2997" t="str">
            <v>Santa Marta (Mag)</v>
          </cell>
          <cell r="F2997" t="str">
            <v>BANCOLOMBIA S.A.</v>
          </cell>
          <cell r="G2997" t="str">
            <v>AHORROS</v>
          </cell>
        </row>
        <row r="2998">
          <cell r="A2998">
            <v>26927034</v>
          </cell>
          <cell r="B2998" t="str">
            <v>ORDOÑEZ OROZCO MARLA YOHANA</v>
          </cell>
          <cell r="C2998" t="str">
            <v>Zapayán (Mag)</v>
          </cell>
          <cell r="D2998">
            <v>91648522873</v>
          </cell>
          <cell r="E2998" t="str">
            <v>Santa Marta (Mag)</v>
          </cell>
          <cell r="F2998" t="str">
            <v>BANCOLOMBIA S.A.</v>
          </cell>
          <cell r="G2998" t="str">
            <v>AHORROS</v>
          </cell>
        </row>
        <row r="2999">
          <cell r="A2999">
            <v>26928875</v>
          </cell>
          <cell r="B2999" t="str">
            <v>ANAYA VERGARA JUANA MARIA</v>
          </cell>
          <cell r="C2999" t="str">
            <v>Chivolo (Mag)</v>
          </cell>
          <cell r="D2999">
            <v>51252492449</v>
          </cell>
          <cell r="E2999" t="str">
            <v>Santa Marta (Mag)</v>
          </cell>
          <cell r="F2999" t="str">
            <v>BANCOLOMBIA S.A.</v>
          </cell>
          <cell r="G2999" t="str">
            <v>AHORROS</v>
          </cell>
        </row>
        <row r="3000">
          <cell r="A3000">
            <v>26928945</v>
          </cell>
          <cell r="B3000" t="str">
            <v>ANDRADE BARRIOS JANETH SOCORRO</v>
          </cell>
          <cell r="C3000" t="str">
            <v>Chivolo (Mag)</v>
          </cell>
          <cell r="D3000">
            <v>51252492589</v>
          </cell>
          <cell r="E3000" t="str">
            <v>Santa Marta (Mag)</v>
          </cell>
          <cell r="F3000" t="str">
            <v>BANCOLOMBIA S.A.</v>
          </cell>
          <cell r="G3000" t="str">
            <v>AHORROS</v>
          </cell>
        </row>
        <row r="3001">
          <cell r="A3001">
            <v>26928952</v>
          </cell>
          <cell r="B3001" t="str">
            <v>ANDRADE JARABA FERMINA MARIA</v>
          </cell>
          <cell r="C3001" t="str">
            <v>Chivolo (Mag)</v>
          </cell>
          <cell r="D3001">
            <v>48129416125</v>
          </cell>
          <cell r="E3001" t="str">
            <v>Santa Marta (Mag)</v>
          </cell>
          <cell r="F3001" t="str">
            <v>BANCOLOMBIA S.A.</v>
          </cell>
          <cell r="G3001" t="str">
            <v>AHORROS</v>
          </cell>
        </row>
        <row r="3002">
          <cell r="A3002">
            <v>26929184</v>
          </cell>
          <cell r="B3002" t="str">
            <v>PEREA FONTALVO GLADIS TERESA</v>
          </cell>
          <cell r="C3002" t="str">
            <v>Chivolo (Mag)</v>
          </cell>
          <cell r="D3002">
            <v>51262953673</v>
          </cell>
          <cell r="E3002" t="str">
            <v>Santa Marta (Mag)</v>
          </cell>
          <cell r="F3002" t="str">
            <v>BANCOLOMBIA S.A.</v>
          </cell>
          <cell r="G3002" t="str">
            <v>AHORROS</v>
          </cell>
        </row>
        <row r="3003">
          <cell r="A3003">
            <v>26930257</v>
          </cell>
          <cell r="B3003" t="str">
            <v>NUÑEZ BARRETO LEDIS MARINA</v>
          </cell>
          <cell r="C3003" t="str">
            <v>Tenerife (Mag)</v>
          </cell>
          <cell r="D3003">
            <v>51313202520</v>
          </cell>
          <cell r="E3003" t="str">
            <v>Santa Marta (Mag)</v>
          </cell>
          <cell r="F3003" t="str">
            <v>BANCOLOMBIA S.A.</v>
          </cell>
          <cell r="G3003" t="str">
            <v>AHORROS</v>
          </cell>
        </row>
        <row r="3004">
          <cell r="A3004">
            <v>26930268</v>
          </cell>
          <cell r="B3004" t="str">
            <v>MERCADO PORTILLO DUVIS MARINA</v>
          </cell>
          <cell r="C3004" t="str">
            <v>Tenerife (Mag)</v>
          </cell>
          <cell r="D3004">
            <v>51313202708</v>
          </cell>
          <cell r="E3004" t="str">
            <v>Santa Marta (Mag)</v>
          </cell>
          <cell r="F3004" t="str">
            <v>BANCOLOMBIA S.A.</v>
          </cell>
          <cell r="G3004" t="str">
            <v>AHORROS</v>
          </cell>
        </row>
        <row r="3005">
          <cell r="A3005">
            <v>26930339</v>
          </cell>
          <cell r="B3005" t="str">
            <v>MEDINA CARVAL MIRIAN DEL CARMEN</v>
          </cell>
          <cell r="C3005" t="str">
            <v>Nueva Granada (Mag)</v>
          </cell>
          <cell r="D3005">
            <v>51258223687</v>
          </cell>
          <cell r="E3005" t="str">
            <v>Plato (Mag)</v>
          </cell>
          <cell r="F3005" t="str">
            <v>BANCOLOMBIA S.A.</v>
          </cell>
          <cell r="G3005" t="str">
            <v>AHORROS</v>
          </cell>
        </row>
        <row r="3006">
          <cell r="A3006">
            <v>26930369</v>
          </cell>
          <cell r="B3006" t="str">
            <v>CHAMORRO MARIMON KAREN FABIOLA</v>
          </cell>
          <cell r="C3006" t="str">
            <v>Tenerife (Mag)</v>
          </cell>
          <cell r="D3006">
            <v>51259794301</v>
          </cell>
          <cell r="E3006" t="str">
            <v>Santa Marta (Mag)</v>
          </cell>
          <cell r="F3006" t="str">
            <v>BANCOLOMBIA S.A.</v>
          </cell>
          <cell r="G3006" t="str">
            <v>AHORROS</v>
          </cell>
        </row>
        <row r="3007">
          <cell r="A3007">
            <v>26932474</v>
          </cell>
          <cell r="B3007" t="str">
            <v>BARRIOS DE CASTILLO JULIA CARMELINA</v>
          </cell>
          <cell r="C3007" t="str">
            <v>Tenerife (Mag)</v>
          </cell>
          <cell r="D3007">
            <v>51211043231</v>
          </cell>
          <cell r="E3007" t="str">
            <v>Santa Marta (Mag)</v>
          </cell>
          <cell r="F3007" t="str">
            <v>BANCOLOMBIA S.A.</v>
          </cell>
          <cell r="G3007" t="str">
            <v>AHORROS</v>
          </cell>
        </row>
        <row r="3008">
          <cell r="A3008">
            <v>26947212</v>
          </cell>
          <cell r="B3008" t="str">
            <v>CABALLERO CONTRERAS CARMEN DOMINGA</v>
          </cell>
          <cell r="C3008" t="str">
            <v>Chivolo (Mag)</v>
          </cell>
          <cell r="D3008">
            <v>51230544372</v>
          </cell>
          <cell r="E3008" t="str">
            <v>Plato (Mag)</v>
          </cell>
          <cell r="F3008" t="str">
            <v>BANCOLOMBIA S.A.</v>
          </cell>
          <cell r="G3008" t="str">
            <v>AHORROS</v>
          </cell>
        </row>
        <row r="3009">
          <cell r="A3009">
            <v>26993478</v>
          </cell>
          <cell r="B3009" t="str">
            <v>PARODY DE PEREZ ALINA</v>
          </cell>
          <cell r="C3009" t="str">
            <v>Zona Bananera (Mag)</v>
          </cell>
          <cell r="D3009">
            <v>51695733449</v>
          </cell>
          <cell r="E3009" t="str">
            <v>Santa Marta (Mag)</v>
          </cell>
          <cell r="F3009" t="str">
            <v>BANCOLOMBIA S.A.</v>
          </cell>
          <cell r="G3009" t="str">
            <v>AHORROS</v>
          </cell>
        </row>
        <row r="3010">
          <cell r="A3010">
            <v>27034734</v>
          </cell>
          <cell r="B3010" t="str">
            <v>OSPINO ACUÑA YOSIRIS ISABEL</v>
          </cell>
          <cell r="C3010" t="str">
            <v>Nueva Granada (Mag)</v>
          </cell>
          <cell r="D3010">
            <v>51210936681</v>
          </cell>
          <cell r="E3010" t="str">
            <v>Santa Marta (Mag)</v>
          </cell>
          <cell r="F3010" t="str">
            <v>BANCOLOMBIA S.A.</v>
          </cell>
          <cell r="G3010" t="str">
            <v>AHORROS</v>
          </cell>
        </row>
        <row r="3011">
          <cell r="A3011">
            <v>27469614</v>
          </cell>
          <cell r="B3011" t="str">
            <v>VELASCO LEGARDA BLANCA ESTHER</v>
          </cell>
          <cell r="C3011" t="str">
            <v>Zona Bananera (Mag)</v>
          </cell>
          <cell r="D3011">
            <v>91628684265</v>
          </cell>
          <cell r="E3011" t="str">
            <v>Zona Bananera (Mag)</v>
          </cell>
          <cell r="F3011" t="str">
            <v>BANCOLOMBIA S.A.</v>
          </cell>
          <cell r="G3011" t="str">
            <v>AHORROS</v>
          </cell>
        </row>
        <row r="3012">
          <cell r="A3012">
            <v>30319643</v>
          </cell>
          <cell r="B3012" t="str">
            <v>SALAZAR FRIAS DEIRY IVONE</v>
          </cell>
          <cell r="C3012" t="str">
            <v>Tenerife (Mag)</v>
          </cell>
          <cell r="D3012">
            <v>51646302211</v>
          </cell>
          <cell r="E3012" t="str">
            <v>Santa Marta (Mag)</v>
          </cell>
          <cell r="F3012" t="str">
            <v>BANCOLOMBIA S.A.</v>
          </cell>
          <cell r="G3012" t="str">
            <v>AHORROS</v>
          </cell>
        </row>
        <row r="3013">
          <cell r="A3013">
            <v>30348619</v>
          </cell>
          <cell r="B3013" t="str">
            <v>ORTIZ JIMENEZ MAGDA LILIANA</v>
          </cell>
          <cell r="C3013" t="str">
            <v>Ariguani (El Dificil) (Mag)</v>
          </cell>
          <cell r="D3013">
            <v>39702380905</v>
          </cell>
          <cell r="E3013" t="str">
            <v>Santa Marta (Mag)</v>
          </cell>
          <cell r="F3013" t="str">
            <v>BANCOLOMBIA S.A.</v>
          </cell>
          <cell r="G3013" t="str">
            <v>AHORROS</v>
          </cell>
        </row>
        <row r="3014">
          <cell r="A3014">
            <v>30645350</v>
          </cell>
          <cell r="B3014" t="str">
            <v>PONCE GRANADOS NANCY CECILIA</v>
          </cell>
          <cell r="C3014" t="str">
            <v>Zona Bananera (Mag)</v>
          </cell>
          <cell r="D3014">
            <v>48211038082</v>
          </cell>
          <cell r="E3014" t="str">
            <v>Santa Marta (Mag)</v>
          </cell>
          <cell r="F3014" t="str">
            <v>BANCOLOMBIA S.A.</v>
          </cell>
          <cell r="G3014" t="str">
            <v>AHORROS</v>
          </cell>
        </row>
        <row r="3015">
          <cell r="A3015">
            <v>30654306</v>
          </cell>
          <cell r="B3015" t="str">
            <v>DORIA DORIA ANA LUDYS</v>
          </cell>
          <cell r="C3015" t="str">
            <v>Ariguani (El Dificil) (Mag)</v>
          </cell>
          <cell r="D3015">
            <v>51376011262</v>
          </cell>
          <cell r="E3015" t="str">
            <v>Santa Marta (Mag)</v>
          </cell>
          <cell r="F3015" t="str">
            <v>BANCOLOMBIA S.A.</v>
          </cell>
          <cell r="G3015" t="str">
            <v>AHORROS</v>
          </cell>
        </row>
        <row r="3016">
          <cell r="A3016">
            <v>30689750</v>
          </cell>
          <cell r="B3016" t="str">
            <v>ATENCIA LAMADRID HAILLEN DEL CARMEN</v>
          </cell>
          <cell r="C3016" t="str">
            <v>Plato (Mag)</v>
          </cell>
          <cell r="D3016">
            <v>68124145621</v>
          </cell>
          <cell r="E3016" t="str">
            <v>Plato (Mag)</v>
          </cell>
          <cell r="F3016" t="str">
            <v>BANCOLOMBIA S.A.</v>
          </cell>
          <cell r="G3016" t="str">
            <v>AHORROS</v>
          </cell>
        </row>
        <row r="3017">
          <cell r="A3017">
            <v>30728856</v>
          </cell>
          <cell r="B3017" t="str">
            <v>HURTADO ERASO NUBIA EUGENIA</v>
          </cell>
          <cell r="C3017" t="str">
            <v>Zona Bananera (Mag)</v>
          </cell>
          <cell r="D3017">
            <v>51613358963</v>
          </cell>
          <cell r="E3017" t="str">
            <v>Santa Marta (Mag)</v>
          </cell>
          <cell r="F3017" t="str">
            <v>BANCOLOMBIA S.A.</v>
          </cell>
          <cell r="G3017" t="str">
            <v>AHORROS</v>
          </cell>
        </row>
        <row r="3018">
          <cell r="A3018">
            <v>30896712</v>
          </cell>
          <cell r="B3018" t="str">
            <v>ARRIETA ZABALETA NELCY YANETH</v>
          </cell>
          <cell r="C3018" t="str">
            <v>Zapayán (Mag)</v>
          </cell>
          <cell r="D3018">
            <v>51231012633</v>
          </cell>
          <cell r="E3018" t="str">
            <v>Plato (Mag)</v>
          </cell>
          <cell r="F3018" t="str">
            <v>BANCOLOMBIA S.A.</v>
          </cell>
          <cell r="G3018" t="str">
            <v>AHORROS</v>
          </cell>
        </row>
        <row r="3019">
          <cell r="A3019">
            <v>30897025</v>
          </cell>
          <cell r="B3019" t="str">
            <v>DE LEON JIMENEZ DANIRIS MARIA</v>
          </cell>
          <cell r="C3019" t="str">
            <v>Tenerife (Mag)</v>
          </cell>
          <cell r="D3019">
            <v>51214144097</v>
          </cell>
          <cell r="E3019" t="str">
            <v>Tenerife (Mag)</v>
          </cell>
          <cell r="F3019" t="str">
            <v>BANCOLOMBIA S.A.</v>
          </cell>
          <cell r="G3019" t="str">
            <v>AHORROS</v>
          </cell>
        </row>
        <row r="3020">
          <cell r="A3020">
            <v>31260321</v>
          </cell>
          <cell r="B3020" t="str">
            <v>SANCHEZ  LUZ MARINA</v>
          </cell>
          <cell r="C3020" t="str">
            <v>Plato (Mag)</v>
          </cell>
          <cell r="D3020">
            <v>51287912661</v>
          </cell>
          <cell r="E3020" t="str">
            <v>Plato (Mag)</v>
          </cell>
          <cell r="F3020" t="str">
            <v>BANCOLOMBIA S.A.</v>
          </cell>
          <cell r="G3020" t="str">
            <v>AHORROS</v>
          </cell>
        </row>
        <row r="3021">
          <cell r="A3021">
            <v>32580748</v>
          </cell>
          <cell r="B3021" t="str">
            <v>OROZCO OROZCO BIVIANA EMELINA</v>
          </cell>
          <cell r="C3021" t="str">
            <v>Zapayán (Mag)</v>
          </cell>
          <cell r="D3021">
            <v>51252491388</v>
          </cell>
          <cell r="E3021" t="str">
            <v>Santa Marta (Mag)</v>
          </cell>
          <cell r="F3021" t="str">
            <v>BANCOLOMBIA S.A.</v>
          </cell>
          <cell r="G3021" t="str">
            <v>AHORROS</v>
          </cell>
        </row>
        <row r="3022">
          <cell r="A3022">
            <v>32583544</v>
          </cell>
          <cell r="B3022" t="str">
            <v>MERIÑO RAMIREZ NANLLY DEL CARMEN</v>
          </cell>
          <cell r="C3022" t="str">
            <v>Tenerife (Mag)</v>
          </cell>
          <cell r="D3022">
            <v>51259385753</v>
          </cell>
          <cell r="E3022" t="str">
            <v>Plato (Mag)</v>
          </cell>
          <cell r="F3022" t="str">
            <v>BANCOLOMBIA S.A.</v>
          </cell>
          <cell r="G3022" t="str">
            <v>AHORROS</v>
          </cell>
        </row>
        <row r="3023">
          <cell r="A3023">
            <v>32606802</v>
          </cell>
          <cell r="B3023" t="str">
            <v>JIMENEZ NUÑEZ MARTHA LUZ</v>
          </cell>
          <cell r="C3023" t="str">
            <v>Tenerife (Mag)</v>
          </cell>
          <cell r="D3023">
            <v>51313203488</v>
          </cell>
          <cell r="E3023" t="str">
            <v>Santa Marta (Mag)</v>
          </cell>
          <cell r="F3023" t="str">
            <v>BANCOLOMBIA S.A.</v>
          </cell>
          <cell r="G3023" t="str">
            <v>AHORROS</v>
          </cell>
        </row>
        <row r="3024">
          <cell r="A3024">
            <v>32608849</v>
          </cell>
          <cell r="B3024" t="str">
            <v>DE LEON CORTINA ANA CECILIA</v>
          </cell>
          <cell r="C3024" t="str">
            <v>Ariguani (El Dificil) (Mag)</v>
          </cell>
          <cell r="D3024">
            <v>51303151269</v>
          </cell>
          <cell r="E3024" t="str">
            <v>Santa Marta (Mag)</v>
          </cell>
          <cell r="F3024" t="str">
            <v>BANCOLOMBIA S.A.</v>
          </cell>
          <cell r="G3024" t="str">
            <v>AHORROS</v>
          </cell>
        </row>
        <row r="3025">
          <cell r="A3025">
            <v>32615206</v>
          </cell>
          <cell r="B3025" t="str">
            <v>MONTERO ALEM ADELAIDA PLACIDA</v>
          </cell>
          <cell r="C3025" t="str">
            <v>Puebloviejo (Mag)</v>
          </cell>
          <cell r="D3025">
            <v>51624436851</v>
          </cell>
          <cell r="E3025" t="str">
            <v>Santa Marta (Mag)</v>
          </cell>
          <cell r="F3025" t="str">
            <v>BANCOLOMBIA S.A.</v>
          </cell>
          <cell r="G3025" t="str">
            <v>AHORROS</v>
          </cell>
        </row>
        <row r="3026">
          <cell r="A3026">
            <v>32618159</v>
          </cell>
          <cell r="B3026" t="str">
            <v>ESCUDERO SIERRA MAGALY DEL CARMEN</v>
          </cell>
          <cell r="C3026" t="str">
            <v>Puebloviejo (Mag)</v>
          </cell>
          <cell r="D3026">
            <v>48224043603</v>
          </cell>
          <cell r="E3026" t="str">
            <v>Santa Marta (Mag)</v>
          </cell>
          <cell r="F3026" t="str">
            <v>BANCOLOMBIA S.A.</v>
          </cell>
          <cell r="G3026" t="str">
            <v>AHORROS</v>
          </cell>
        </row>
        <row r="3027">
          <cell r="A3027">
            <v>32619526</v>
          </cell>
          <cell r="B3027" t="str">
            <v>YANEZ ORTEGA EDITH MARIA</v>
          </cell>
          <cell r="C3027" t="str">
            <v>Aracataca (Mag)</v>
          </cell>
          <cell r="D3027">
            <v>48228091807</v>
          </cell>
          <cell r="E3027" t="str">
            <v>Zona Bananera (Mag)</v>
          </cell>
          <cell r="F3027" t="str">
            <v>BANCOLOMBIA S.A.</v>
          </cell>
          <cell r="G3027" t="str">
            <v>AHORROS</v>
          </cell>
        </row>
        <row r="3028">
          <cell r="A3028">
            <v>32623784</v>
          </cell>
          <cell r="B3028" t="str">
            <v>BELLO JIMENEZ ENA ESTHER</v>
          </cell>
          <cell r="C3028" t="str">
            <v>Pivijay (Mag)</v>
          </cell>
          <cell r="D3028">
            <v>51680234501</v>
          </cell>
          <cell r="E3028" t="str">
            <v>Santa Marta (Mag)</v>
          </cell>
          <cell r="F3028" t="str">
            <v>BANCOLOMBIA S.A.</v>
          </cell>
          <cell r="G3028" t="str">
            <v>AHORROS</v>
          </cell>
        </row>
        <row r="3029">
          <cell r="A3029">
            <v>32628784</v>
          </cell>
          <cell r="B3029" t="str">
            <v>VARGAS DE ESMERAL NINFA DEL CARMEN</v>
          </cell>
          <cell r="C3029" t="str">
            <v>Puebloviejo (Mag)</v>
          </cell>
          <cell r="D3029">
            <v>48206053306</v>
          </cell>
          <cell r="E3029" t="str">
            <v>Santa Marta (Mag)</v>
          </cell>
          <cell r="F3029" t="str">
            <v>BANCOLOMBIA S.A.</v>
          </cell>
          <cell r="G3029" t="str">
            <v>AHORROS</v>
          </cell>
        </row>
        <row r="3030">
          <cell r="A3030">
            <v>32634013</v>
          </cell>
          <cell r="B3030" t="str">
            <v>ESMERAL LOPEZ LYDA ROSA</v>
          </cell>
          <cell r="C3030" t="str">
            <v>Zona Bananera (Mag)</v>
          </cell>
          <cell r="D3030">
            <v>48227871531</v>
          </cell>
          <cell r="E3030" t="str">
            <v>Santa Marta (Mag)</v>
          </cell>
          <cell r="F3030" t="str">
            <v>BANCOLOMBIA S.A.</v>
          </cell>
          <cell r="G3030" t="str">
            <v>AHORROS</v>
          </cell>
        </row>
        <row r="3031">
          <cell r="A3031">
            <v>32636736</v>
          </cell>
          <cell r="B3031" t="str">
            <v>FERNANDEZ ARIZA ANA SOFIA</v>
          </cell>
          <cell r="C3031" t="str">
            <v>Zona Bananera (Mag)</v>
          </cell>
          <cell r="D3031">
            <v>48227839824</v>
          </cell>
          <cell r="E3031" t="str">
            <v>Santa Marta (Mag)</v>
          </cell>
          <cell r="F3031" t="str">
            <v>BANCOLOMBIA S.A.</v>
          </cell>
          <cell r="G3031" t="str">
            <v>AHORROS</v>
          </cell>
        </row>
        <row r="3032">
          <cell r="A3032">
            <v>32641191</v>
          </cell>
          <cell r="B3032" t="str">
            <v>PAREJO DE MARQUEZ LUZ MARINA</v>
          </cell>
          <cell r="C3032" t="str">
            <v>Puebloviejo (Mag)</v>
          </cell>
          <cell r="D3032">
            <v>48227503346</v>
          </cell>
          <cell r="E3032" t="str">
            <v>Santa Marta (Mag)</v>
          </cell>
          <cell r="F3032" t="str">
            <v>BANCOLOMBIA S.A.</v>
          </cell>
          <cell r="G3032" t="str">
            <v>AHORROS</v>
          </cell>
        </row>
        <row r="3033">
          <cell r="A3033">
            <v>32653135</v>
          </cell>
          <cell r="B3033" t="str">
            <v>AROCA BARRIOS CELIA MARIA</v>
          </cell>
          <cell r="C3033" t="str">
            <v>Sabanas De San Angel (Mag)</v>
          </cell>
          <cell r="D3033">
            <v>51313449584</v>
          </cell>
          <cell r="E3033" t="str">
            <v>Santa Marta (Mag)</v>
          </cell>
          <cell r="F3033" t="str">
            <v>BANCOLOMBIA S.A.</v>
          </cell>
          <cell r="G3033" t="str">
            <v>AHORROS</v>
          </cell>
        </row>
        <row r="3034">
          <cell r="A3034">
            <v>32660439</v>
          </cell>
          <cell r="B3034" t="str">
            <v>MOLINA VILLAMIZAR NATIVIDAD DEL SOCORRO</v>
          </cell>
          <cell r="C3034" t="str">
            <v>Plato (Mag)</v>
          </cell>
          <cell r="D3034">
            <v>51313222911</v>
          </cell>
          <cell r="E3034" t="str">
            <v>Santa Marta (Mag)</v>
          </cell>
          <cell r="F3034" t="str">
            <v>BANCOLOMBIA S.A.</v>
          </cell>
          <cell r="G3034" t="str">
            <v>AHORROS</v>
          </cell>
        </row>
        <row r="3035">
          <cell r="A3035">
            <v>32668692</v>
          </cell>
          <cell r="B3035" t="str">
            <v>CHAMORRO MERIÑO ALBA LUZ</v>
          </cell>
          <cell r="C3035" t="str">
            <v>Plato (Mag)</v>
          </cell>
          <cell r="D3035">
            <v>51257022961</v>
          </cell>
          <cell r="E3035" t="str">
            <v>Santa Marta (Mag)</v>
          </cell>
          <cell r="F3035" t="str">
            <v>BANCOLOMBIA S.A.</v>
          </cell>
          <cell r="G3035" t="str">
            <v>AHORROS</v>
          </cell>
        </row>
        <row r="3036">
          <cell r="A3036">
            <v>32673519</v>
          </cell>
          <cell r="B3036" t="str">
            <v>VILLAR ORTEGA YENIS YANETH</v>
          </cell>
          <cell r="C3036" t="str">
            <v>Nueva Granada (Mag)</v>
          </cell>
          <cell r="D3036">
            <v>51376005582</v>
          </cell>
          <cell r="E3036" t="str">
            <v>Nueva Granada (Mag)</v>
          </cell>
          <cell r="F3036" t="str">
            <v>BANCOLOMBIA S.A.</v>
          </cell>
          <cell r="G3036" t="str">
            <v>AHORROS</v>
          </cell>
        </row>
        <row r="3037">
          <cell r="A3037">
            <v>32676384</v>
          </cell>
          <cell r="B3037" t="str">
            <v>RADA TOVAR AMALFI DEL ROSARIO</v>
          </cell>
          <cell r="C3037" t="str">
            <v>Nueva Granada (Mag)</v>
          </cell>
          <cell r="D3037">
            <v>51309469261</v>
          </cell>
          <cell r="E3037" t="str">
            <v>Nueva Granada (Mag)</v>
          </cell>
          <cell r="F3037" t="str">
            <v>BANCOLOMBIA S.A.</v>
          </cell>
          <cell r="G3037" t="str">
            <v>AHORROS</v>
          </cell>
        </row>
        <row r="3038">
          <cell r="A3038">
            <v>32680254</v>
          </cell>
          <cell r="B3038" t="str">
            <v>CANTILLO MERCADO OLFA ESTHER</v>
          </cell>
          <cell r="C3038" t="str">
            <v>Sabanas De San Angel (Mag)</v>
          </cell>
          <cell r="D3038">
            <v>51313386922</v>
          </cell>
          <cell r="E3038" t="str">
            <v>Santa Marta (Mag)</v>
          </cell>
          <cell r="F3038" t="str">
            <v>BANCOLOMBIA S.A.</v>
          </cell>
          <cell r="G3038" t="str">
            <v>AHORROS</v>
          </cell>
        </row>
        <row r="3039">
          <cell r="A3039">
            <v>32687841</v>
          </cell>
          <cell r="B3039" t="str">
            <v>MORENO ARIZA YAMILE MONSERRAT</v>
          </cell>
          <cell r="C3039" t="str">
            <v>Puebloviejo (Mag)</v>
          </cell>
          <cell r="D3039">
            <v>48227840504</v>
          </cell>
          <cell r="E3039" t="str">
            <v>Santa Marta (Mag)</v>
          </cell>
          <cell r="F3039" t="str">
            <v>BANCOLOMBIA S.A.</v>
          </cell>
          <cell r="G3039" t="str">
            <v>AHORROS</v>
          </cell>
        </row>
        <row r="3040">
          <cell r="A3040">
            <v>32689781</v>
          </cell>
          <cell r="B3040" t="str">
            <v>MUGNO SIERRA HEIDDY PATRICIA</v>
          </cell>
          <cell r="C3040" t="str">
            <v>Ariguani (El Dificil) (Mag)</v>
          </cell>
          <cell r="D3040">
            <v>51303751428</v>
          </cell>
          <cell r="E3040" t="str">
            <v>Barranquilla (Atl)</v>
          </cell>
          <cell r="F3040" t="str">
            <v>BANCOLOMBIA S.A.</v>
          </cell>
          <cell r="G3040" t="str">
            <v>AHORROS</v>
          </cell>
        </row>
        <row r="3041">
          <cell r="A3041">
            <v>32692098</v>
          </cell>
          <cell r="B3041" t="str">
            <v>TAPIAS GONZALEZ JANETT DEL CARMEN</v>
          </cell>
          <cell r="C3041" t="str">
            <v>Puebloviejo (Mag)</v>
          </cell>
          <cell r="D3041">
            <v>51685745741</v>
          </cell>
          <cell r="E3041" t="str">
            <v>Santa Marta (Mag)</v>
          </cell>
          <cell r="F3041" t="str">
            <v>BANCOLOMBIA S.A.</v>
          </cell>
          <cell r="G3041" t="str">
            <v>AHORROS</v>
          </cell>
        </row>
        <row r="3042">
          <cell r="A3042">
            <v>32697794</v>
          </cell>
          <cell r="B3042" t="str">
            <v>ALFARO OCHOA MARIA BERNARDA</v>
          </cell>
          <cell r="C3042" t="str">
            <v>Zona Bananera (Mag)</v>
          </cell>
          <cell r="D3042">
            <v>51624164109</v>
          </cell>
          <cell r="E3042" t="str">
            <v>Santa Marta (Mag)</v>
          </cell>
          <cell r="F3042" t="str">
            <v>BANCOLOMBIA S.A.</v>
          </cell>
          <cell r="G3042" t="str">
            <v>AHORROS</v>
          </cell>
        </row>
        <row r="3043">
          <cell r="A3043">
            <v>32700182</v>
          </cell>
          <cell r="B3043" t="str">
            <v>MERCADO GONZALEZ ILBA ROSA</v>
          </cell>
          <cell r="C3043" t="str">
            <v>Tenerife (Mag)</v>
          </cell>
          <cell r="D3043">
            <v>51257025094</v>
          </cell>
          <cell r="E3043" t="str">
            <v>Santa Marta (Mag)</v>
          </cell>
          <cell r="F3043" t="str">
            <v>BANCOLOMBIA S.A.</v>
          </cell>
          <cell r="G3043" t="str">
            <v>AHORROS</v>
          </cell>
        </row>
        <row r="3044">
          <cell r="A3044">
            <v>32702989</v>
          </cell>
          <cell r="B3044" t="str">
            <v>TOVAR AROCA ROSA DEL CARMEN</v>
          </cell>
          <cell r="C3044" t="str">
            <v>Ariguani (El Dificil) (Mag)</v>
          </cell>
          <cell r="D3044">
            <v>51311419807</v>
          </cell>
          <cell r="E3044" t="str">
            <v>Santa Marta (Mag)</v>
          </cell>
          <cell r="F3044" t="str">
            <v>BANCOLOMBIA S.A.</v>
          </cell>
          <cell r="G3044" t="str">
            <v>AHORROS</v>
          </cell>
        </row>
        <row r="3045">
          <cell r="A3045">
            <v>32705785</v>
          </cell>
          <cell r="B3045" t="str">
            <v>PEÑA GONZALEZ ALEIDA</v>
          </cell>
          <cell r="C3045" t="str">
            <v>Zona Bananera (Mag)</v>
          </cell>
          <cell r="D3045">
            <v>51623138457</v>
          </cell>
          <cell r="E3045" t="str">
            <v>Santa Marta (Mag)</v>
          </cell>
          <cell r="F3045" t="str">
            <v>BANCOLOMBIA S.A.</v>
          </cell>
          <cell r="G3045" t="str">
            <v>AHORROS</v>
          </cell>
        </row>
        <row r="3046">
          <cell r="A3046">
            <v>32709178</v>
          </cell>
          <cell r="B3046" t="str">
            <v>MERCADO MEYER INES MARIA</v>
          </cell>
          <cell r="C3046" t="str">
            <v>Zona Bananera (Mag)</v>
          </cell>
          <cell r="D3046">
            <v>48227882207</v>
          </cell>
          <cell r="E3046" t="str">
            <v>Santa Marta (Mag)</v>
          </cell>
          <cell r="F3046" t="str">
            <v>BANCOLOMBIA S.A.</v>
          </cell>
          <cell r="G3046" t="str">
            <v>AHORROS</v>
          </cell>
        </row>
        <row r="3047">
          <cell r="A3047">
            <v>32710000</v>
          </cell>
          <cell r="B3047" t="str">
            <v>PAREJA ESCOBAR CARMEN ELENA</v>
          </cell>
          <cell r="C3047" t="str">
            <v>Ariguani (El Dificil) (Mag)</v>
          </cell>
          <cell r="D3047">
            <v>51311496895</v>
          </cell>
          <cell r="E3047" t="str">
            <v>Santa Marta (Mag)</v>
          </cell>
          <cell r="F3047" t="str">
            <v>BANCOLOMBIA S.A.</v>
          </cell>
          <cell r="G3047" t="str">
            <v>AHORROS</v>
          </cell>
        </row>
        <row r="3048">
          <cell r="A3048">
            <v>32710303</v>
          </cell>
          <cell r="B3048" t="str">
            <v>GARCIA PEREZ YOLIMA ESTER</v>
          </cell>
          <cell r="C3048" t="str">
            <v>Nueva Granada (Mag)</v>
          </cell>
          <cell r="D3048">
            <v>51318753397</v>
          </cell>
          <cell r="E3048" t="str">
            <v>Santa Marta (Mag)</v>
          </cell>
          <cell r="F3048" t="str">
            <v>BANCOLOMBIA S.A.</v>
          </cell>
          <cell r="G3048" t="str">
            <v>AHORROS</v>
          </cell>
        </row>
        <row r="3049">
          <cell r="A3049">
            <v>32711090</v>
          </cell>
          <cell r="B3049" t="str">
            <v>FUENTES RODRIGUEZ CARMIÑA VICTORIA</v>
          </cell>
          <cell r="C3049" t="str">
            <v>Zona Bananera (Mag)</v>
          </cell>
          <cell r="D3049">
            <v>48224034850</v>
          </cell>
          <cell r="E3049" t="str">
            <v>Santa Marta (Mag)</v>
          </cell>
          <cell r="F3049" t="str">
            <v>BANCOLOMBIA S.A.</v>
          </cell>
          <cell r="G3049" t="str">
            <v>AHORROS</v>
          </cell>
        </row>
        <row r="3050">
          <cell r="A3050">
            <v>32712644</v>
          </cell>
          <cell r="B3050" t="str">
            <v>BLANCO BLANCO PIEDAD PATRICIA</v>
          </cell>
          <cell r="C3050" t="str">
            <v>Zona Bananera (Mag)</v>
          </cell>
          <cell r="D3050">
            <v>48206005590</v>
          </cell>
          <cell r="E3050" t="str">
            <v>Santa Marta (Mag)</v>
          </cell>
          <cell r="F3050" t="str">
            <v>BANCOLOMBIA S.A.</v>
          </cell>
          <cell r="G3050" t="str">
            <v>AHORROS</v>
          </cell>
        </row>
        <row r="3051">
          <cell r="A3051">
            <v>32713761</v>
          </cell>
          <cell r="B3051" t="str">
            <v>CORTINA OROZCO BETTY CONCEPCION</v>
          </cell>
          <cell r="C3051" t="str">
            <v>Plato (Mag)</v>
          </cell>
          <cell r="D3051">
            <v>51696027670</v>
          </cell>
          <cell r="E3051" t="str">
            <v>Santa Marta (Mag)</v>
          </cell>
          <cell r="F3051" t="str">
            <v>BANCOLOMBIA S.A.</v>
          </cell>
          <cell r="G3051" t="str">
            <v>AHORROS</v>
          </cell>
        </row>
        <row r="3052">
          <cell r="A3052">
            <v>32717938</v>
          </cell>
          <cell r="B3052" t="str">
            <v>CANTILLO JIMENEZ EMILSE BEATRIZ</v>
          </cell>
          <cell r="C3052" t="str">
            <v>Plato (Mag)</v>
          </cell>
          <cell r="D3052">
            <v>51313222962</v>
          </cell>
          <cell r="E3052" t="str">
            <v>Santa Marta (Mag)</v>
          </cell>
          <cell r="F3052" t="str">
            <v>BANCOLOMBIA S.A.</v>
          </cell>
          <cell r="G3052" t="str">
            <v>AHORROS</v>
          </cell>
        </row>
        <row r="3053">
          <cell r="A3053">
            <v>32718247</v>
          </cell>
          <cell r="B3053" t="str">
            <v>JURADO GALLARDO MARIA CONCEPCION</v>
          </cell>
          <cell r="C3053" t="str">
            <v>Zona Bananera (Mag)</v>
          </cell>
          <cell r="D3053">
            <v>51672982026</v>
          </cell>
          <cell r="E3053" t="str">
            <v>Santa Marta (Mag)</v>
          </cell>
          <cell r="F3053" t="str">
            <v>BANCOLOMBIA S.A.</v>
          </cell>
          <cell r="G3053" t="str">
            <v>AHORROS</v>
          </cell>
        </row>
        <row r="3054">
          <cell r="A3054">
            <v>32721502</v>
          </cell>
          <cell r="B3054" t="str">
            <v>ZAMBRANO ACOSTA LINA PATRICIA</v>
          </cell>
          <cell r="C3054" t="str">
            <v>Plato (Mag)</v>
          </cell>
          <cell r="D3054">
            <v>51211101184</v>
          </cell>
          <cell r="E3054" t="str">
            <v>Santa Marta (Mag)</v>
          </cell>
          <cell r="F3054" t="str">
            <v>BANCOLOMBIA S.A.</v>
          </cell>
          <cell r="G3054" t="str">
            <v>AHORROS</v>
          </cell>
        </row>
        <row r="3055">
          <cell r="A3055">
            <v>32723283</v>
          </cell>
          <cell r="B3055" t="str">
            <v>HEREIRA PACHECO LUZ MARINA</v>
          </cell>
          <cell r="C3055" t="str">
            <v>Zona Bananera (Mag)</v>
          </cell>
          <cell r="D3055">
            <v>51667927203</v>
          </cell>
          <cell r="E3055" t="str">
            <v>Santa Marta (Mag)</v>
          </cell>
          <cell r="F3055" t="str">
            <v>BANCOLOMBIA S.A.</v>
          </cell>
          <cell r="G3055" t="str">
            <v>AHORROS</v>
          </cell>
        </row>
        <row r="3056">
          <cell r="A3056">
            <v>32724943</v>
          </cell>
          <cell r="B3056" t="str">
            <v>SALCEDO SIMANCA DEYLIS ROCIO</v>
          </cell>
          <cell r="C3056" t="str">
            <v>Tenerife (Mag)</v>
          </cell>
          <cell r="D3056">
            <v>51313203674</v>
          </cell>
          <cell r="E3056" t="str">
            <v>Santa Marta (Mag)</v>
          </cell>
          <cell r="F3056" t="str">
            <v>BANCOLOMBIA S.A.</v>
          </cell>
          <cell r="G3056" t="str">
            <v>AHORROS</v>
          </cell>
        </row>
        <row r="3057">
          <cell r="A3057">
            <v>32727192</v>
          </cell>
          <cell r="B3057" t="str">
            <v>LOPEZ OSPINO MARELBIS DEL SOCORRO</v>
          </cell>
          <cell r="C3057" t="str">
            <v>Plato (Mag)</v>
          </cell>
          <cell r="D3057">
            <v>51213278138</v>
          </cell>
          <cell r="E3057" t="str">
            <v>Santa Marta (Mag)</v>
          </cell>
          <cell r="F3057" t="str">
            <v>BANCOLOMBIA S.A.</v>
          </cell>
          <cell r="G3057" t="str">
            <v>AHORROS</v>
          </cell>
        </row>
        <row r="3058">
          <cell r="A3058">
            <v>32727286</v>
          </cell>
          <cell r="B3058" t="str">
            <v>GUERRERO GARCIA NIRIAN ELENA</v>
          </cell>
          <cell r="C3058" t="str">
            <v>Zona Bananera (Mag)</v>
          </cell>
          <cell r="D3058">
            <v>51674217734</v>
          </cell>
          <cell r="E3058" t="str">
            <v>Santa Marta (Mag)</v>
          </cell>
          <cell r="F3058" t="str">
            <v>BANCOLOMBIA S.A.</v>
          </cell>
          <cell r="G3058" t="str">
            <v>AHORROS</v>
          </cell>
        </row>
        <row r="3059">
          <cell r="A3059">
            <v>32729988</v>
          </cell>
          <cell r="B3059" t="str">
            <v>BOLIVAR DE LA VICTORIA YADIRA ESTHER</v>
          </cell>
          <cell r="C3059" t="str">
            <v>Ariguani (El Dificil) (Mag)</v>
          </cell>
          <cell r="D3059">
            <v>51646776345</v>
          </cell>
          <cell r="E3059" t="str">
            <v>Santa Marta (Mag)</v>
          </cell>
          <cell r="F3059" t="str">
            <v>BANCOLOMBIA S.A.</v>
          </cell>
          <cell r="G3059" t="str">
            <v>AHORROS</v>
          </cell>
        </row>
        <row r="3060">
          <cell r="A3060">
            <v>32730384</v>
          </cell>
          <cell r="B3060" t="str">
            <v>LAMPIS GASPARINI LUISA YANETH</v>
          </cell>
          <cell r="C3060" t="str">
            <v>Zona Bananera (Mag)</v>
          </cell>
          <cell r="D3060">
            <v>48227909865</v>
          </cell>
          <cell r="E3060" t="str">
            <v>Santa Marta (Mag)</v>
          </cell>
          <cell r="F3060" t="str">
            <v>BANCOLOMBIA S.A.</v>
          </cell>
          <cell r="G3060" t="str">
            <v>AHORROS</v>
          </cell>
        </row>
        <row r="3061">
          <cell r="A3061">
            <v>32730829</v>
          </cell>
          <cell r="B3061" t="str">
            <v>SANCHEZ NIETO GLADYS INES</v>
          </cell>
          <cell r="C3061" t="str">
            <v>Ariguani (El Dificil) (Mag)</v>
          </cell>
          <cell r="D3061">
            <v>95159114784</v>
          </cell>
          <cell r="E3061" t="str">
            <v>Bosconia (Ces)</v>
          </cell>
          <cell r="F3061" t="str">
            <v>BANCOLOMBIA S.A.</v>
          </cell>
          <cell r="G3061" t="str">
            <v>AHORROS</v>
          </cell>
        </row>
        <row r="3062">
          <cell r="A3062">
            <v>32731480</v>
          </cell>
          <cell r="B3062" t="str">
            <v>DE AVILA CABALLERO DEICY CRISTINA</v>
          </cell>
          <cell r="C3062" t="str">
            <v>Ariguani (El Dificil) (Mag)</v>
          </cell>
          <cell r="D3062">
            <v>51306128322</v>
          </cell>
          <cell r="E3062" t="str">
            <v>Santa Marta (Mag)</v>
          </cell>
          <cell r="F3062" t="str">
            <v>BANCOLOMBIA S.A.</v>
          </cell>
          <cell r="G3062" t="str">
            <v>AHORROS</v>
          </cell>
        </row>
        <row r="3063">
          <cell r="A3063">
            <v>32742935</v>
          </cell>
          <cell r="B3063" t="str">
            <v>RICAURTE GARCIA NEREIDA EMILSE</v>
          </cell>
          <cell r="C3063" t="str">
            <v>Ariguani (El Dificil) (Mag)</v>
          </cell>
          <cell r="D3063">
            <v>51376008453</v>
          </cell>
          <cell r="E3063" t="str">
            <v>Santa Marta (Mag)</v>
          </cell>
          <cell r="F3063" t="str">
            <v>BANCOLOMBIA S.A.</v>
          </cell>
          <cell r="G3063" t="str">
            <v>AHORROS</v>
          </cell>
        </row>
        <row r="3064">
          <cell r="A3064">
            <v>32743012</v>
          </cell>
          <cell r="B3064" t="str">
            <v>LUBO ALGARIN MARIBEL</v>
          </cell>
          <cell r="C3064" t="str">
            <v>El Pi#On (Mag)</v>
          </cell>
          <cell r="D3064">
            <v>48228164774</v>
          </cell>
          <cell r="E3064" t="str">
            <v>Zona Bananera (Mag)</v>
          </cell>
          <cell r="F3064" t="str">
            <v>BANCOLOMBIA S.A.</v>
          </cell>
          <cell r="G3064" t="str">
            <v>AHORROS</v>
          </cell>
        </row>
        <row r="3065">
          <cell r="A3065">
            <v>32745621</v>
          </cell>
          <cell r="B3065" t="str">
            <v>HILL GONZALEZ OLGA LUCIA</v>
          </cell>
          <cell r="C3065" t="str">
            <v>Remolino (Mag)</v>
          </cell>
          <cell r="D3065">
            <v>51646726224</v>
          </cell>
          <cell r="E3065" t="str">
            <v>Santa Marta (Mag)</v>
          </cell>
          <cell r="F3065" t="str">
            <v>BANCOLOMBIA S.A.</v>
          </cell>
          <cell r="G3065" t="str">
            <v>AHORROS</v>
          </cell>
        </row>
        <row r="3066">
          <cell r="A3066">
            <v>32746423</v>
          </cell>
          <cell r="B3066" t="str">
            <v>MENDOZA SANCHEZ YENIS</v>
          </cell>
          <cell r="C3066" t="str">
            <v>Puebloviejo (Mag)</v>
          </cell>
          <cell r="D3066">
            <v>47709851353</v>
          </cell>
          <cell r="E3066" t="str">
            <v>Santa Marta (Mag)</v>
          </cell>
          <cell r="F3066" t="str">
            <v>BANCOLOMBIA S.A.</v>
          </cell>
          <cell r="G3066" t="str">
            <v>AHORROS</v>
          </cell>
        </row>
        <row r="3067">
          <cell r="A3067">
            <v>32747875</v>
          </cell>
          <cell r="B3067" t="str">
            <v>ANAYA DIAZ PATRICIA ISABEL</v>
          </cell>
          <cell r="C3067" t="str">
            <v>Sabanas De San Angel (Mag)</v>
          </cell>
          <cell r="D3067">
            <v>95127646733</v>
          </cell>
          <cell r="E3067" t="str">
            <v>Bosconia (Ces)</v>
          </cell>
          <cell r="F3067" t="str">
            <v>BANCOLOMBIA S.A.</v>
          </cell>
          <cell r="G3067" t="str">
            <v>AHORROS</v>
          </cell>
        </row>
        <row r="3068">
          <cell r="A3068">
            <v>32748347</v>
          </cell>
          <cell r="B3068" t="str">
            <v>VIDES MIELES YOJANI ISABEL</v>
          </cell>
          <cell r="C3068" t="str">
            <v>Ariguani (El Dificil) (Mag)</v>
          </cell>
          <cell r="D3068">
            <v>51325436071</v>
          </cell>
          <cell r="E3068" t="str">
            <v>Ariguani (El Dificil) (Mag)</v>
          </cell>
          <cell r="F3068" t="str">
            <v>BANCOLOMBIA S.A.</v>
          </cell>
          <cell r="G3068" t="str">
            <v>AHORROS</v>
          </cell>
        </row>
        <row r="3069">
          <cell r="A3069">
            <v>32751736</v>
          </cell>
          <cell r="B3069" t="str">
            <v>GARCIA ESCALANTE GLENYS SENITH</v>
          </cell>
          <cell r="C3069" t="str">
            <v>Chivolo (Mag)</v>
          </cell>
          <cell r="D3069">
            <v>51261517624</v>
          </cell>
          <cell r="E3069" t="str">
            <v>Santa Marta (Mag)</v>
          </cell>
          <cell r="F3069" t="str">
            <v>BANCOLOMBIA S.A.</v>
          </cell>
          <cell r="G3069" t="str">
            <v>AHORROS</v>
          </cell>
        </row>
        <row r="3070">
          <cell r="A3070">
            <v>32752052</v>
          </cell>
          <cell r="B3070" t="str">
            <v>GUTIERREZ PEÑA ROSIRIS DE JESUS</v>
          </cell>
          <cell r="C3070" t="str">
            <v>Zona Bananera (Mag)</v>
          </cell>
          <cell r="D3070">
            <v>48227792232</v>
          </cell>
          <cell r="E3070" t="str">
            <v>Santa Marta (Mag)</v>
          </cell>
          <cell r="F3070" t="str">
            <v>BANCOLOMBIA S.A.</v>
          </cell>
          <cell r="G3070" t="str">
            <v>AHORROS</v>
          </cell>
        </row>
        <row r="3071">
          <cell r="A3071">
            <v>32754910</v>
          </cell>
          <cell r="B3071" t="str">
            <v>INSIGNARES CASTILLA ANA JUDITH</v>
          </cell>
          <cell r="C3071" t="str">
            <v>Puebloviejo (Mag)</v>
          </cell>
          <cell r="D3071">
            <v>48224466385</v>
          </cell>
          <cell r="E3071" t="str">
            <v>Santa Marta (Mag)</v>
          </cell>
          <cell r="F3071" t="str">
            <v>BANCOLOMBIA S.A.</v>
          </cell>
          <cell r="G3071" t="str">
            <v>AHORROS</v>
          </cell>
        </row>
        <row r="3072">
          <cell r="A3072">
            <v>32755220</v>
          </cell>
          <cell r="B3072" t="str">
            <v>QUIROGA LUQUE GLADYS</v>
          </cell>
          <cell r="C3072" t="str">
            <v>Zona Bananera (Mag)</v>
          </cell>
          <cell r="D3072">
            <v>51660315326</v>
          </cell>
          <cell r="E3072" t="str">
            <v>Santa Marta (Mag)</v>
          </cell>
          <cell r="F3072" t="str">
            <v>BANCOLOMBIA S.A.</v>
          </cell>
          <cell r="G3072" t="str">
            <v>AHORROS</v>
          </cell>
        </row>
        <row r="3073">
          <cell r="A3073">
            <v>32756049</v>
          </cell>
          <cell r="B3073" t="str">
            <v>VARGAS PADILLA NEISA JUDITH</v>
          </cell>
          <cell r="C3073" t="str">
            <v>Nueva Granada (Mag)</v>
          </cell>
          <cell r="D3073">
            <v>51309469368</v>
          </cell>
          <cell r="E3073" t="str">
            <v>Nueva Granada (Mag)</v>
          </cell>
          <cell r="F3073" t="str">
            <v>BANCOLOMBIA S.A.</v>
          </cell>
          <cell r="G3073" t="str">
            <v>AHORROS</v>
          </cell>
        </row>
        <row r="3074">
          <cell r="A3074">
            <v>32756264</v>
          </cell>
          <cell r="B3074" t="str">
            <v>MEJIA CONTRERAS MARIA DEL ROSARIO</v>
          </cell>
          <cell r="C3074" t="str">
            <v>Chivolo (Mag)</v>
          </cell>
          <cell r="D3074">
            <v>51613054557</v>
          </cell>
          <cell r="E3074" t="str">
            <v>Santa Marta (Mag)</v>
          </cell>
          <cell r="F3074" t="str">
            <v>BANCOLOMBIA S.A.</v>
          </cell>
          <cell r="G3074" t="str">
            <v>AHORROS</v>
          </cell>
        </row>
        <row r="3075">
          <cell r="A3075">
            <v>32756424</v>
          </cell>
          <cell r="B3075" t="str">
            <v>CAMARGO ROCHA SULY ELENA</v>
          </cell>
          <cell r="C3075" t="str">
            <v>Zona Bananera (Mag)</v>
          </cell>
          <cell r="D3075">
            <v>48206086217</v>
          </cell>
          <cell r="E3075" t="str">
            <v>Santa Marta (Mag)</v>
          </cell>
          <cell r="F3075" t="str">
            <v>BANCOLOMBIA S.A.</v>
          </cell>
          <cell r="G3075" t="str">
            <v>AHORROS</v>
          </cell>
        </row>
        <row r="3076">
          <cell r="A3076">
            <v>32760926</v>
          </cell>
          <cell r="B3076" t="str">
            <v>GUZMAN DURAN JAQUELINE DEL CARMEN</v>
          </cell>
          <cell r="C3076" t="str">
            <v>Zona Bananera (Mag)</v>
          </cell>
          <cell r="D3076">
            <v>48227868590</v>
          </cell>
          <cell r="E3076" t="str">
            <v>Santa Marta (Mag)</v>
          </cell>
          <cell r="F3076" t="str">
            <v>BANCOLOMBIA S.A.</v>
          </cell>
          <cell r="G3076" t="str">
            <v>AHORROS</v>
          </cell>
        </row>
        <row r="3077">
          <cell r="A3077">
            <v>32764101</v>
          </cell>
          <cell r="B3077" t="str">
            <v>SURMAY TEHERAN LEONOR MARIA</v>
          </cell>
          <cell r="C3077" t="str">
            <v>Ariguani (El Dificil) (Mag)</v>
          </cell>
          <cell r="D3077">
            <v>51376019965</v>
          </cell>
          <cell r="E3077" t="str">
            <v>Santa Marta (Mag)</v>
          </cell>
          <cell r="F3077" t="str">
            <v>BANCOLOMBIA S.A.</v>
          </cell>
          <cell r="G3077" t="str">
            <v>AHORROS</v>
          </cell>
        </row>
        <row r="3078">
          <cell r="A3078">
            <v>32768044</v>
          </cell>
          <cell r="B3078" t="str">
            <v>ORTEGA MUÑOZ SAILLY FRANCISCA</v>
          </cell>
          <cell r="C3078" t="str">
            <v>Concordia (Mag)</v>
          </cell>
          <cell r="D3078">
            <v>51627734259</v>
          </cell>
          <cell r="E3078" t="str">
            <v>Ariguani (El Dificil) (Mag)</v>
          </cell>
          <cell r="F3078" t="str">
            <v>BANCOLOMBIA S.A.</v>
          </cell>
          <cell r="G3078" t="str">
            <v>AHORROS</v>
          </cell>
        </row>
        <row r="3079">
          <cell r="A3079">
            <v>32772754</v>
          </cell>
          <cell r="B3079" t="str">
            <v>PEÑALOZA ESCORCIA PAULINA ROSA</v>
          </cell>
          <cell r="C3079" t="str">
            <v>Sabanas De San Angel (Mag)</v>
          </cell>
          <cell r="D3079">
            <v>95128341715</v>
          </cell>
          <cell r="E3079" t="str">
            <v>Sabanas De San Angel (Mag)</v>
          </cell>
          <cell r="F3079" t="str">
            <v>BANCOLOMBIA S.A.</v>
          </cell>
          <cell r="G3079" t="str">
            <v>AHORROS</v>
          </cell>
        </row>
        <row r="3080">
          <cell r="A3080">
            <v>32783707</v>
          </cell>
          <cell r="B3080" t="str">
            <v>MUÑOZ BENITEZ CARMEN ALICIA</v>
          </cell>
          <cell r="C3080" t="str">
            <v>Tenerife (Mag)</v>
          </cell>
          <cell r="D3080">
            <v>51613926562</v>
          </cell>
          <cell r="E3080" t="str">
            <v>Santa Marta (Mag)</v>
          </cell>
          <cell r="F3080" t="str">
            <v>BANCOLOMBIA S.A.</v>
          </cell>
          <cell r="G3080" t="str">
            <v>AHORROS</v>
          </cell>
        </row>
        <row r="3081">
          <cell r="A3081">
            <v>32790383</v>
          </cell>
          <cell r="B3081" t="str">
            <v>MANUEL GIRON MILENA MARITZA</v>
          </cell>
          <cell r="C3081" t="str">
            <v>Puebloviejo (Mag)</v>
          </cell>
          <cell r="D3081">
            <v>51625500111</v>
          </cell>
          <cell r="E3081" t="str">
            <v>Santa Marta (Mag)</v>
          </cell>
          <cell r="F3081" t="str">
            <v>BANCOLOMBIA S.A.</v>
          </cell>
          <cell r="G3081" t="str">
            <v>AHORROS</v>
          </cell>
        </row>
        <row r="3082">
          <cell r="A3082">
            <v>32792199</v>
          </cell>
          <cell r="B3082" t="str">
            <v>SANCHEZ OROZCO MARITZA CATALINA</v>
          </cell>
          <cell r="C3082" t="str">
            <v>Zapayán (Mag)</v>
          </cell>
          <cell r="D3082">
            <v>51632398984</v>
          </cell>
          <cell r="E3082" t="str">
            <v>Santa Marta (Mag)</v>
          </cell>
          <cell r="F3082" t="str">
            <v>BANCOLOMBIA S.A.</v>
          </cell>
          <cell r="G3082" t="str">
            <v>AHORROS</v>
          </cell>
        </row>
        <row r="3083">
          <cell r="A3083">
            <v>32794308</v>
          </cell>
          <cell r="B3083" t="str">
            <v>DECOTEADO DE LA HOZ BLANCA LUZ</v>
          </cell>
          <cell r="C3083" t="str">
            <v>Plato (Mag)</v>
          </cell>
          <cell r="D3083">
            <v>51646731058</v>
          </cell>
          <cell r="E3083" t="str">
            <v>Santa Marta (Mag)</v>
          </cell>
          <cell r="F3083" t="str">
            <v>BANCOLOMBIA S.A.</v>
          </cell>
          <cell r="G3083" t="str">
            <v>AHORROS</v>
          </cell>
        </row>
        <row r="3084">
          <cell r="A3084">
            <v>32795168</v>
          </cell>
          <cell r="B3084" t="str">
            <v>SALAS ESCOBAR ELMIRA ISABEL</v>
          </cell>
          <cell r="C3084" t="str">
            <v>Nueva Granada (Mag)</v>
          </cell>
          <cell r="D3084">
            <v>51308978293</v>
          </cell>
          <cell r="E3084" t="str">
            <v>Santa Marta (Mag)</v>
          </cell>
          <cell r="F3084" t="str">
            <v>BANCOLOMBIA S.A.</v>
          </cell>
          <cell r="G3084" t="str">
            <v>AHORROS</v>
          </cell>
        </row>
        <row r="3085">
          <cell r="A3085">
            <v>32811032</v>
          </cell>
          <cell r="B3085" t="str">
            <v>GUTIERREZ VISBAL GLORIA ESTHER</v>
          </cell>
          <cell r="C3085" t="str">
            <v>Nueva Granada (Mag)</v>
          </cell>
          <cell r="D3085">
            <v>51309469678</v>
          </cell>
          <cell r="E3085" t="str">
            <v>Santa Marta (Mag)</v>
          </cell>
          <cell r="F3085" t="str">
            <v>BANCOLOMBIA S.A.</v>
          </cell>
          <cell r="G3085" t="str">
            <v>AHORROS</v>
          </cell>
        </row>
        <row r="3086">
          <cell r="A3086">
            <v>32812386</v>
          </cell>
          <cell r="B3086" t="str">
            <v>BLANCO DE CASTAÑEDA AYDA LUZ</v>
          </cell>
          <cell r="C3086" t="str">
            <v>Tenerife (Mag)</v>
          </cell>
          <cell r="D3086">
            <v>51211043923</v>
          </cell>
          <cell r="E3086" t="str">
            <v>Santa Marta (Mag)</v>
          </cell>
          <cell r="F3086" t="str">
            <v>BANCOLOMBIA S.A.</v>
          </cell>
          <cell r="G3086" t="str">
            <v>AHORROS</v>
          </cell>
        </row>
        <row r="3087">
          <cell r="A3087">
            <v>32815789</v>
          </cell>
          <cell r="B3087" t="str">
            <v>BOLAÑO CABALLERO ESILDA CUSTODIA</v>
          </cell>
          <cell r="C3087" t="str">
            <v>Plato (Mag)</v>
          </cell>
          <cell r="D3087">
            <v>51215501403</v>
          </cell>
          <cell r="E3087" t="str">
            <v>Santa Marta (Mag)</v>
          </cell>
          <cell r="F3087" t="str">
            <v>BANCOLOMBIA S.A.</v>
          </cell>
          <cell r="G3087" t="str">
            <v>AHORROS</v>
          </cell>
        </row>
        <row r="3088">
          <cell r="A3088">
            <v>32817336</v>
          </cell>
          <cell r="B3088" t="str">
            <v>URUETA ECHENIQUE NORALBA ESTHER</v>
          </cell>
          <cell r="C3088" t="str">
            <v>Plato (Mag)</v>
          </cell>
          <cell r="D3088">
            <v>51207965531</v>
          </cell>
          <cell r="E3088" t="str">
            <v>Santa Marta (Mag)</v>
          </cell>
          <cell r="F3088" t="str">
            <v>BANCOLOMBIA S.A.</v>
          </cell>
          <cell r="G3088" t="str">
            <v>AHORROS</v>
          </cell>
        </row>
        <row r="3089">
          <cell r="A3089">
            <v>32819120</v>
          </cell>
          <cell r="B3089" t="str">
            <v>PEÑA ARRIETA YADIRA ESTHER</v>
          </cell>
          <cell r="C3089" t="str">
            <v>Puebloviejo (Mag)</v>
          </cell>
          <cell r="D3089">
            <v>51627732442</v>
          </cell>
          <cell r="E3089" t="str">
            <v>Santa Marta (Mag)</v>
          </cell>
          <cell r="F3089" t="str">
            <v>BANCOLOMBIA S.A.</v>
          </cell>
          <cell r="G3089" t="str">
            <v>AHORROS</v>
          </cell>
        </row>
        <row r="3090">
          <cell r="A3090">
            <v>32821297</v>
          </cell>
          <cell r="B3090" t="str">
            <v>ESCORCIA OROZCO ISABEL MARIA</v>
          </cell>
          <cell r="C3090" t="str">
            <v>Zona Bananera (Mag)</v>
          </cell>
          <cell r="D3090">
            <v>51623846222</v>
          </cell>
          <cell r="E3090" t="str">
            <v>Santa Marta (Mag)</v>
          </cell>
          <cell r="F3090" t="str">
            <v>BANCOLOMBIA S.A.</v>
          </cell>
          <cell r="G3090" t="str">
            <v>AHORROS</v>
          </cell>
        </row>
        <row r="3091">
          <cell r="A3091">
            <v>32823864</v>
          </cell>
          <cell r="B3091" t="str">
            <v>BARRAGAN FLOREZ SANDRA ELENA</v>
          </cell>
          <cell r="C3091" t="str">
            <v>Plato (Mag)</v>
          </cell>
          <cell r="D3091">
            <v>51211044083</v>
          </cell>
          <cell r="E3091" t="str">
            <v>Santa Marta (Mag)</v>
          </cell>
          <cell r="F3091" t="str">
            <v>BANCOLOMBIA S.A.</v>
          </cell>
          <cell r="G3091" t="str">
            <v>AHORROS</v>
          </cell>
        </row>
        <row r="3092">
          <cell r="A3092">
            <v>32825124</v>
          </cell>
          <cell r="B3092" t="str">
            <v>LOBELO CORRO FELICIA</v>
          </cell>
          <cell r="C3092" t="str">
            <v>Zona Bananera (Mag)</v>
          </cell>
          <cell r="D3092">
            <v>51625317464</v>
          </cell>
          <cell r="E3092" t="str">
            <v>Zona Bananera (Mag)</v>
          </cell>
          <cell r="F3092" t="str">
            <v>BANCOLOMBIA S.A.</v>
          </cell>
          <cell r="G3092" t="str">
            <v>AHORROS</v>
          </cell>
        </row>
        <row r="3093">
          <cell r="A3093">
            <v>32825471</v>
          </cell>
          <cell r="B3093" t="str">
            <v>PANTOJA RIQUETT EVERLIDES</v>
          </cell>
          <cell r="C3093" t="str">
            <v>Ariguani (El Dificil) (Mag)</v>
          </cell>
          <cell r="D3093">
            <v>51376004651</v>
          </cell>
          <cell r="E3093" t="str">
            <v>Santa Marta (Mag)</v>
          </cell>
          <cell r="F3093" t="str">
            <v>BANCOLOMBIA S.A.</v>
          </cell>
          <cell r="G3093" t="str">
            <v>AHORROS</v>
          </cell>
        </row>
        <row r="3094">
          <cell r="A3094">
            <v>32826799</v>
          </cell>
          <cell r="B3094" t="str">
            <v>RUIZ TORRES RITA SEGUNDA</v>
          </cell>
          <cell r="C3094" t="str">
            <v>Zona Bananera (Mag)</v>
          </cell>
          <cell r="D3094">
            <v>48227886181</v>
          </cell>
          <cell r="E3094" t="str">
            <v>Santa Marta (Mag)</v>
          </cell>
          <cell r="F3094" t="str">
            <v>BANCOLOMBIA S.A.</v>
          </cell>
          <cell r="G3094" t="str">
            <v>AHORROS</v>
          </cell>
        </row>
        <row r="3095">
          <cell r="A3095">
            <v>32827717</v>
          </cell>
          <cell r="B3095" t="str">
            <v>SALAZAR PEREZ LUZ ESTELA</v>
          </cell>
          <cell r="C3095" t="str">
            <v>Puebloviejo (Mag)</v>
          </cell>
          <cell r="D3095">
            <v>48250385610</v>
          </cell>
          <cell r="E3095" t="str">
            <v>Santa Marta (Mag)</v>
          </cell>
          <cell r="F3095" t="str">
            <v>BANCOLOMBIA S.A.</v>
          </cell>
          <cell r="G3095" t="str">
            <v>AHORROS</v>
          </cell>
        </row>
        <row r="3096">
          <cell r="A3096">
            <v>32828064</v>
          </cell>
          <cell r="B3096" t="str">
            <v>MANOTAS PALACIO ARLEN JUDITH</v>
          </cell>
          <cell r="C3096" t="str">
            <v>Puebloviejo (Mag)</v>
          </cell>
          <cell r="D3096">
            <v>48224468574</v>
          </cell>
          <cell r="E3096" t="str">
            <v>Santa Marta (Mag)</v>
          </cell>
          <cell r="F3096" t="str">
            <v>BANCOLOMBIA S.A.</v>
          </cell>
          <cell r="G3096" t="str">
            <v>AHORROS</v>
          </cell>
        </row>
        <row r="3097">
          <cell r="A3097">
            <v>32829009</v>
          </cell>
          <cell r="B3097" t="str">
            <v>MERCADO VEGA LEIDIS MARINA</v>
          </cell>
          <cell r="C3097" t="str">
            <v>Tenerife (Mag)</v>
          </cell>
          <cell r="D3097">
            <v>51211044547</v>
          </cell>
          <cell r="E3097" t="str">
            <v>Santa Marta (Mag)</v>
          </cell>
          <cell r="F3097" t="str">
            <v>BANCOLOMBIA S.A.</v>
          </cell>
          <cell r="G3097" t="str">
            <v>AHORROS</v>
          </cell>
        </row>
        <row r="3098">
          <cell r="A3098">
            <v>32829015</v>
          </cell>
          <cell r="B3098" t="str">
            <v>BARRAGAN FLOREZ DIANA DEL ROSARIO</v>
          </cell>
          <cell r="C3098" t="str">
            <v>Plato (Mag)</v>
          </cell>
          <cell r="D3098">
            <v>51211042897</v>
          </cell>
          <cell r="E3098" t="str">
            <v>Santa Marta (Mag)</v>
          </cell>
          <cell r="F3098" t="str">
            <v>BANCOLOMBIA S.A.</v>
          </cell>
          <cell r="G3098" t="str">
            <v>AHORROS</v>
          </cell>
        </row>
        <row r="3099">
          <cell r="A3099">
            <v>32829477</v>
          </cell>
          <cell r="B3099" t="str">
            <v>RAMOS RUIZ BIBIANA MARGOTH</v>
          </cell>
          <cell r="C3099" t="str">
            <v>Nueva Granada (Mag)</v>
          </cell>
          <cell r="D3099">
            <v>51380387496</v>
          </cell>
          <cell r="E3099" t="str">
            <v>Ariguani (El Dificil) (Mag)</v>
          </cell>
          <cell r="F3099" t="str">
            <v>BANCOLOMBIA S.A.</v>
          </cell>
          <cell r="G3099" t="str">
            <v>AHORROS</v>
          </cell>
        </row>
        <row r="3100">
          <cell r="A3100">
            <v>32830043</v>
          </cell>
          <cell r="B3100" t="str">
            <v>COBA GARCIA LILIANA ESTHER</v>
          </cell>
          <cell r="C3100" t="str">
            <v>Zona Bananera (Mag)</v>
          </cell>
          <cell r="D3100">
            <v>48200246229</v>
          </cell>
          <cell r="E3100" t="str">
            <v>Zona Bananera (Mag)</v>
          </cell>
          <cell r="F3100" t="str">
            <v>BANCOLOMBIA S.A.</v>
          </cell>
          <cell r="G3100" t="str">
            <v>AHORROS</v>
          </cell>
        </row>
        <row r="3101">
          <cell r="A3101">
            <v>32835755</v>
          </cell>
          <cell r="B3101" t="str">
            <v>ARIZA MOLINA MARIA ALEXANDRA</v>
          </cell>
          <cell r="C3101" t="str">
            <v>Sitionuevo (Mag)</v>
          </cell>
          <cell r="D3101">
            <v>59553562931</v>
          </cell>
          <cell r="E3101" t="str">
            <v>Santa Marta (Mag)</v>
          </cell>
          <cell r="F3101" t="str">
            <v>BANCOLOMBIA S.A.</v>
          </cell>
          <cell r="G3101" t="str">
            <v>AHORROS</v>
          </cell>
        </row>
        <row r="3102">
          <cell r="A3102">
            <v>32843285</v>
          </cell>
          <cell r="B3102" t="str">
            <v>CARBONELL ACUÑA PIEDAD LORENA</v>
          </cell>
          <cell r="C3102" t="str">
            <v>Pivijay (Mag)</v>
          </cell>
          <cell r="D3102">
            <v>48760557440</v>
          </cell>
          <cell r="E3102" t="str">
            <v>Santa Marta (Mag)</v>
          </cell>
          <cell r="F3102" t="str">
            <v>BANCOLOMBIA S.A.</v>
          </cell>
          <cell r="G3102" t="str">
            <v>AHORROS</v>
          </cell>
        </row>
        <row r="3103">
          <cell r="A3103">
            <v>32847047</v>
          </cell>
          <cell r="B3103" t="str">
            <v>RIQUETT CASTRO FRANCIA MERCEDES</v>
          </cell>
          <cell r="C3103" t="str">
            <v>Nueva Granada (Mag)</v>
          </cell>
          <cell r="D3103">
            <v>51211196428</v>
          </cell>
          <cell r="E3103" t="str">
            <v>Santa Marta (Mag)</v>
          </cell>
          <cell r="F3103" t="str">
            <v>BANCOLOMBIA S.A.</v>
          </cell>
          <cell r="G3103" t="str">
            <v>AHORROS</v>
          </cell>
        </row>
        <row r="3104">
          <cell r="A3104">
            <v>32848266</v>
          </cell>
          <cell r="B3104" t="str">
            <v>SUAREZ SUAREZ MARCELIS</v>
          </cell>
          <cell r="C3104" t="str">
            <v>Cerro San Antonio (Mag)</v>
          </cell>
          <cell r="D3104">
            <v>48150554503</v>
          </cell>
          <cell r="E3104" t="str">
            <v>Santa Marta (Mag)</v>
          </cell>
          <cell r="F3104" t="str">
            <v>BANCOLOMBIA S.A.</v>
          </cell>
          <cell r="G3104" t="str">
            <v>AHORROS</v>
          </cell>
        </row>
        <row r="3105">
          <cell r="A3105">
            <v>32850464</v>
          </cell>
          <cell r="B3105" t="str">
            <v>GOMEZ CASTRO MILENA DEL CARMEN</v>
          </cell>
          <cell r="C3105" t="str">
            <v>Tenerife (Mag)</v>
          </cell>
          <cell r="D3105">
            <v>51646343180</v>
          </cell>
          <cell r="E3105" t="str">
            <v>Santa Marta (Mag)</v>
          </cell>
          <cell r="F3105" t="str">
            <v>BANCOLOMBIA S.A.</v>
          </cell>
          <cell r="G3105" t="str">
            <v>AHORROS</v>
          </cell>
        </row>
        <row r="3106">
          <cell r="A3106">
            <v>32861986</v>
          </cell>
          <cell r="B3106" t="str">
            <v>ACOSTA BARROS MARTHA LIGIA</v>
          </cell>
          <cell r="C3106" t="str">
            <v>Concordia (Mag)</v>
          </cell>
          <cell r="D3106">
            <v>48148175163</v>
          </cell>
          <cell r="E3106" t="str">
            <v>Santa Marta (Mag)</v>
          </cell>
          <cell r="F3106" t="str">
            <v>BANCOLOMBIA S.A.</v>
          </cell>
          <cell r="G3106" t="str">
            <v>AHORROS</v>
          </cell>
        </row>
        <row r="3107">
          <cell r="A3107">
            <v>32862126</v>
          </cell>
          <cell r="B3107" t="str">
            <v>PADILLA GUTIERREZ GLORIA CECILIA</v>
          </cell>
          <cell r="C3107" t="str">
            <v>Ariguani (El Dificil) (Mag)</v>
          </cell>
          <cell r="D3107">
            <v>51306306646</v>
          </cell>
          <cell r="E3107" t="str">
            <v>Santa Marta (Mag)</v>
          </cell>
          <cell r="F3107" t="str">
            <v>BANCOLOMBIA S.A.</v>
          </cell>
          <cell r="G3107" t="str">
            <v>AHORROS</v>
          </cell>
        </row>
        <row r="3108">
          <cell r="A3108">
            <v>32862170</v>
          </cell>
          <cell r="B3108" t="str">
            <v>DE LA HOZ CASTRO ROSIBEL</v>
          </cell>
          <cell r="C3108" t="str">
            <v>Chivolo (Mag)</v>
          </cell>
          <cell r="D3108">
            <v>51252898518</v>
          </cell>
          <cell r="E3108" t="str">
            <v>Santa Marta (Mag)</v>
          </cell>
          <cell r="F3108" t="str">
            <v>BANCOLOMBIA S.A.</v>
          </cell>
          <cell r="G3108" t="str">
            <v>AHORROS</v>
          </cell>
        </row>
        <row r="3109">
          <cell r="A3109">
            <v>32871603</v>
          </cell>
          <cell r="B3109" t="str">
            <v>VILLAR MONTENEGRO DENNIS PATRICIA</v>
          </cell>
          <cell r="C3109" t="str">
            <v>Zona Bananera (Mag)</v>
          </cell>
          <cell r="D3109">
            <v>48224038774</v>
          </cell>
          <cell r="E3109" t="str">
            <v>Zona Bananera (Mag)</v>
          </cell>
          <cell r="F3109" t="str">
            <v>BANCOLOMBIA S.A.</v>
          </cell>
          <cell r="G3109" t="str">
            <v>AHORROS</v>
          </cell>
        </row>
        <row r="3110">
          <cell r="A3110">
            <v>32873795</v>
          </cell>
          <cell r="B3110" t="str">
            <v>ROMERO OSPINO MARIA CONCEPCION DEL CARMEN</v>
          </cell>
          <cell r="C3110" t="str">
            <v>Tenerife (Mag)</v>
          </cell>
          <cell r="D3110">
            <v>51261081095</v>
          </cell>
          <cell r="E3110" t="str">
            <v>Santa Marta (Mag)</v>
          </cell>
          <cell r="F3110" t="str">
            <v>BANCOLOMBIA S.A.</v>
          </cell>
          <cell r="G3110" t="str">
            <v>AHORROS</v>
          </cell>
        </row>
        <row r="3111">
          <cell r="A3111">
            <v>32875176</v>
          </cell>
          <cell r="B3111" t="str">
            <v>PIÑA OROZCO GILMA DEL CARMEN</v>
          </cell>
          <cell r="C3111" t="str">
            <v>Zona Bananera (Mag)</v>
          </cell>
          <cell r="D3111">
            <v>51628003983</v>
          </cell>
          <cell r="E3111" t="str">
            <v>Santa Marta (Mag)</v>
          </cell>
          <cell r="F3111" t="str">
            <v>BANCOLOMBIA S.A.</v>
          </cell>
          <cell r="G3111" t="str">
            <v>AHORROS</v>
          </cell>
        </row>
        <row r="3112">
          <cell r="A3112">
            <v>32875337</v>
          </cell>
          <cell r="B3112" t="str">
            <v>GUILLEN YEPEZ MILDRED</v>
          </cell>
          <cell r="C3112" t="str">
            <v>Zona Bananera (Mag)</v>
          </cell>
          <cell r="D3112">
            <v>51623194039</v>
          </cell>
          <cell r="E3112" t="str">
            <v>Santa Marta (Mag)</v>
          </cell>
          <cell r="F3112" t="str">
            <v>BANCOLOMBIA S.A.</v>
          </cell>
          <cell r="G3112" t="str">
            <v>AHORROS</v>
          </cell>
        </row>
        <row r="3113">
          <cell r="A3113">
            <v>32894695</v>
          </cell>
          <cell r="B3113" t="str">
            <v>CASTRO OROZCO KATIA MARIA</v>
          </cell>
          <cell r="C3113" t="str">
            <v>Zapayán (Mag)</v>
          </cell>
          <cell r="D3113">
            <v>19792430352</v>
          </cell>
          <cell r="E3113" t="str">
            <v>Santa Marta (Mag)</v>
          </cell>
          <cell r="F3113" t="str">
            <v>BANCOLOMBIA S.A.</v>
          </cell>
          <cell r="G3113" t="str">
            <v>AHORROS</v>
          </cell>
        </row>
        <row r="3114">
          <cell r="A3114">
            <v>33066029</v>
          </cell>
          <cell r="B3114" t="str">
            <v>RODRIGUEZ IBARRA BERTILDA ISABEL</v>
          </cell>
          <cell r="C3114" t="str">
            <v>Santa Bárbara De Pinto (Mag)</v>
          </cell>
          <cell r="D3114">
            <v>45015358219</v>
          </cell>
          <cell r="E3114" t="str">
            <v>Santa Marta (Mag)</v>
          </cell>
          <cell r="F3114" t="str">
            <v>BANCOLOMBIA S.A.</v>
          </cell>
          <cell r="G3114" t="str">
            <v>AHORROS</v>
          </cell>
        </row>
        <row r="3115">
          <cell r="A3115">
            <v>33206684</v>
          </cell>
          <cell r="B3115" t="str">
            <v>DE LA OSSA CARDENAS YORMARI</v>
          </cell>
          <cell r="C3115" t="str">
            <v>Sitionuevo (Mag)</v>
          </cell>
          <cell r="D3115">
            <v>51252492856</v>
          </cell>
          <cell r="E3115" t="str">
            <v>Santa Marta (Mag)</v>
          </cell>
          <cell r="F3115" t="str">
            <v>BANCOLOMBIA S.A.</v>
          </cell>
          <cell r="G3115" t="str">
            <v>AHORROS</v>
          </cell>
        </row>
        <row r="3116">
          <cell r="A3116">
            <v>33207606</v>
          </cell>
          <cell r="B3116" t="str">
            <v>SALCEDO LEGUIA LILIANA CANDELARIA</v>
          </cell>
          <cell r="C3116" t="str">
            <v>Pedraza (Mag)</v>
          </cell>
          <cell r="D3116">
            <v>77047307719</v>
          </cell>
          <cell r="E3116" t="str">
            <v>Santa Marta (Mag)</v>
          </cell>
          <cell r="F3116" t="str">
            <v>BANCOLOMBIA S.A.</v>
          </cell>
          <cell r="G3116" t="str">
            <v>AHORROS</v>
          </cell>
        </row>
        <row r="3117">
          <cell r="A3117">
            <v>33207822</v>
          </cell>
          <cell r="B3117" t="str">
            <v>MADERA BALDOVINO JAQUELINA</v>
          </cell>
          <cell r="C3117" t="str">
            <v>Sitionuevo (Mag)</v>
          </cell>
          <cell r="D3117">
            <v>51646302408</v>
          </cell>
          <cell r="E3117" t="str">
            <v>Santa Marta (Mag)</v>
          </cell>
          <cell r="F3117" t="str">
            <v>BANCOLOMBIA S.A.</v>
          </cell>
          <cell r="G3117" t="str">
            <v>AHORROS</v>
          </cell>
        </row>
        <row r="3118">
          <cell r="A3118">
            <v>33208413</v>
          </cell>
          <cell r="B3118" t="str">
            <v>CARPIO RICO ALBA MARIA</v>
          </cell>
          <cell r="C3118" t="str">
            <v>Guamal (Mag)</v>
          </cell>
          <cell r="D3118">
            <v>48408567711</v>
          </cell>
          <cell r="E3118" t="str">
            <v>Santa Marta (Mag)</v>
          </cell>
          <cell r="F3118" t="str">
            <v>BANCOLOMBIA S.A.</v>
          </cell>
          <cell r="G3118" t="str">
            <v>AHORROS</v>
          </cell>
        </row>
        <row r="3119">
          <cell r="A3119">
            <v>33213788</v>
          </cell>
          <cell r="B3119" t="str">
            <v>ARQUEZ SEQUEA ESTELA ROQUELINA</v>
          </cell>
          <cell r="C3119" t="str">
            <v>Piji#O Del Carmen (Mag)</v>
          </cell>
          <cell r="D3119">
            <v>74830209143</v>
          </cell>
          <cell r="E3119" t="str">
            <v>Santa Marta (Mag)</v>
          </cell>
          <cell r="F3119" t="str">
            <v>BANCOLOMBIA S.A.</v>
          </cell>
          <cell r="G3119" t="str">
            <v>AHORROS</v>
          </cell>
        </row>
        <row r="3120">
          <cell r="A3120">
            <v>33215169</v>
          </cell>
          <cell r="B3120" t="str">
            <v>JIMENEZ ORTIZ JUANA DEL SOCORRO</v>
          </cell>
          <cell r="C3120" t="str">
            <v>San Sebastian De Buenavista (M</v>
          </cell>
          <cell r="D3120">
            <v>74857669588</v>
          </cell>
          <cell r="E3120" t="str">
            <v>Santa Marta (Mag)</v>
          </cell>
          <cell r="F3120" t="str">
            <v>BANCOLOMBIA S.A.</v>
          </cell>
          <cell r="G3120" t="str">
            <v>AHORROS</v>
          </cell>
        </row>
        <row r="3121">
          <cell r="A3121">
            <v>33215347</v>
          </cell>
          <cell r="B3121" t="str">
            <v>JIMENEZ ARGUELLES YORAIMA MERCEDES</v>
          </cell>
          <cell r="C3121" t="str">
            <v>Zona Bananera (Mag)</v>
          </cell>
          <cell r="D3121">
            <v>51313228359</v>
          </cell>
          <cell r="E3121" t="str">
            <v>Santa Marta (Mag)</v>
          </cell>
          <cell r="F3121" t="str">
            <v>BANCOLOMBIA S.A.</v>
          </cell>
          <cell r="G3121" t="str">
            <v>AHORROS</v>
          </cell>
        </row>
        <row r="3122">
          <cell r="A3122">
            <v>33217026</v>
          </cell>
          <cell r="B3122" t="str">
            <v>MEJIA OLIVEROS JASMIN MARGARITA</v>
          </cell>
          <cell r="C3122" t="str">
            <v>Ariguani (El Dificil) (Mag)</v>
          </cell>
          <cell r="D3122">
            <v>51652343001</v>
          </cell>
          <cell r="E3122" t="str">
            <v>Santa Marta (Mag)</v>
          </cell>
          <cell r="F3122" t="str">
            <v>BANCOLOMBIA S.A.</v>
          </cell>
          <cell r="G3122" t="str">
            <v>AHORROS</v>
          </cell>
        </row>
        <row r="3123">
          <cell r="A3123">
            <v>33217986</v>
          </cell>
          <cell r="B3123" t="str">
            <v>SAENZ NAVARRO SABITRI DE JESUS</v>
          </cell>
          <cell r="C3123" t="str">
            <v>Nueva Granada (Mag)</v>
          </cell>
          <cell r="D3123">
            <v>51305563572</v>
          </cell>
          <cell r="E3123" t="str">
            <v>Nueva Granada (Mag)</v>
          </cell>
          <cell r="F3123" t="str">
            <v>BANCOLOMBIA S.A.</v>
          </cell>
          <cell r="G3123" t="str">
            <v>AHORROS</v>
          </cell>
        </row>
        <row r="3124">
          <cell r="A3124">
            <v>33218460</v>
          </cell>
          <cell r="B3124" t="str">
            <v>LOPEZ FLOREZ YOHENIS</v>
          </cell>
          <cell r="C3124" t="str">
            <v>Guamal (Mag)</v>
          </cell>
          <cell r="D3124">
            <v>91620296622</v>
          </cell>
          <cell r="E3124" t="str">
            <v>Santa Marta (Mag)</v>
          </cell>
          <cell r="F3124" t="str">
            <v>BANCOLOMBIA S.A.</v>
          </cell>
          <cell r="G3124" t="str">
            <v>AHORROS</v>
          </cell>
        </row>
        <row r="3125">
          <cell r="A3125">
            <v>33219622</v>
          </cell>
          <cell r="B3125" t="str">
            <v>MEJIA MEJIA MANUELA</v>
          </cell>
          <cell r="C3125" t="str">
            <v>San Sebastian De Buenavista (M</v>
          </cell>
          <cell r="D3125">
            <v>74829761193</v>
          </cell>
          <cell r="E3125" t="str">
            <v>Mompos (Bol)</v>
          </cell>
          <cell r="F3125" t="str">
            <v>BANCOLOMBIA S.A.</v>
          </cell>
          <cell r="G3125" t="str">
            <v>AHORROS</v>
          </cell>
        </row>
        <row r="3126">
          <cell r="A3126">
            <v>33221149</v>
          </cell>
          <cell r="B3126" t="str">
            <v>CASTILLA LOPEZ IRINA PAOLA</v>
          </cell>
          <cell r="C3126" t="str">
            <v>San Zenon (Mag)</v>
          </cell>
          <cell r="D3126">
            <v>33055510267</v>
          </cell>
          <cell r="E3126" t="str">
            <v>Santa Marta (Mag)</v>
          </cell>
          <cell r="F3126" t="str">
            <v>BANCOLOMBIA S.A.</v>
          </cell>
          <cell r="G3126" t="str">
            <v>AHORROS</v>
          </cell>
        </row>
        <row r="3127">
          <cell r="A3127">
            <v>33283547</v>
          </cell>
          <cell r="B3127" t="str">
            <v>DIAZ BEJARANO LIBIA ESTHER</v>
          </cell>
          <cell r="C3127" t="str">
            <v>Plato (Mag)</v>
          </cell>
          <cell r="D3127">
            <v>51212104101</v>
          </cell>
          <cell r="E3127" t="str">
            <v>Santa Marta (Mag)</v>
          </cell>
          <cell r="F3127" t="str">
            <v>BANCOLOMBIA S.A.</v>
          </cell>
          <cell r="G3127" t="str">
            <v>AHORROS</v>
          </cell>
        </row>
        <row r="3128">
          <cell r="A3128">
            <v>33285920</v>
          </cell>
          <cell r="B3128" t="str">
            <v>CABRERA MENDOZA DORIS BERNET</v>
          </cell>
          <cell r="C3128" t="str">
            <v>Ariguani (El Dificil) (Mag)</v>
          </cell>
          <cell r="D3128">
            <v>51306128471</v>
          </cell>
          <cell r="E3128" t="str">
            <v>Santa Marta (Mag)</v>
          </cell>
          <cell r="F3128" t="str">
            <v>BANCOLOMBIA S.A.</v>
          </cell>
          <cell r="G3128" t="str">
            <v>AHORROS</v>
          </cell>
        </row>
        <row r="3129">
          <cell r="A3129">
            <v>33332733</v>
          </cell>
          <cell r="B3129" t="str">
            <v>ALVARADO ORTIZ MARTHA ISABEL</v>
          </cell>
          <cell r="C3129" t="str">
            <v>Nueva Granada (Mag)</v>
          </cell>
          <cell r="D3129">
            <v>51309842263</v>
          </cell>
          <cell r="E3129" t="str">
            <v>Santa Marta (Mag)</v>
          </cell>
          <cell r="F3129" t="str">
            <v>BANCOLOMBIA S.A.</v>
          </cell>
          <cell r="G3129" t="str">
            <v>AHORROS</v>
          </cell>
        </row>
        <row r="3130">
          <cell r="A3130">
            <v>34963945</v>
          </cell>
          <cell r="B3130" t="str">
            <v>CASTRO OSPINO IRIS</v>
          </cell>
          <cell r="C3130" t="str">
            <v>Plato (Mag)</v>
          </cell>
          <cell r="D3130">
            <v>51215501781</v>
          </cell>
          <cell r="E3130" t="str">
            <v>Santa Marta (Mag)</v>
          </cell>
          <cell r="F3130" t="str">
            <v>BANCOLOMBIA S.A.</v>
          </cell>
          <cell r="G3130" t="str">
            <v>AHORROS</v>
          </cell>
        </row>
        <row r="3131">
          <cell r="A3131">
            <v>34974243</v>
          </cell>
          <cell r="B3131" t="str">
            <v>SUAREZ PRIETO MARTHA CECILIA</v>
          </cell>
          <cell r="C3131" t="str">
            <v>Algarrobo (Mag)</v>
          </cell>
          <cell r="D3131">
            <v>48149757581</v>
          </cell>
          <cell r="E3131" t="str">
            <v>Santa Marta (Mag)</v>
          </cell>
          <cell r="F3131" t="str">
            <v>BANCOLOMBIA S.A.</v>
          </cell>
          <cell r="G3131" t="str">
            <v>AHORROS</v>
          </cell>
        </row>
        <row r="3132">
          <cell r="A3132">
            <v>36385213</v>
          </cell>
          <cell r="B3132" t="str">
            <v>BARRIOS FONTALVO LASTENIA ROSARIO</v>
          </cell>
          <cell r="C3132" t="str">
            <v>Concordia (Mag)</v>
          </cell>
          <cell r="D3132">
            <v>47480558096</v>
          </cell>
          <cell r="E3132" t="str">
            <v>Santa Marta (Mag)</v>
          </cell>
          <cell r="F3132" t="str">
            <v>BANCOLOMBIA S.A.</v>
          </cell>
          <cell r="G3132" t="str">
            <v>AHORROS</v>
          </cell>
        </row>
        <row r="3133">
          <cell r="A3133">
            <v>36451818</v>
          </cell>
          <cell r="B3133" t="str">
            <v>AVENDAÑO RODRIGUEZ MARICELA</v>
          </cell>
          <cell r="C3133" t="str">
            <v>Ariguani (El Dificil) (Mag)</v>
          </cell>
          <cell r="D3133">
            <v>51306508125</v>
          </cell>
          <cell r="E3133" t="str">
            <v>Santa Marta (Mag)</v>
          </cell>
          <cell r="F3133" t="str">
            <v>BANCOLOMBIA S.A.</v>
          </cell>
          <cell r="G3133" t="str">
            <v>AHORROS</v>
          </cell>
        </row>
        <row r="3134">
          <cell r="A3134">
            <v>36452623</v>
          </cell>
          <cell r="B3134" t="str">
            <v>MEJIA CHIQUILLO ANA MILENA</v>
          </cell>
          <cell r="C3134" t="str">
            <v>Plato (Mag)</v>
          </cell>
          <cell r="D3134">
            <v>51205443219</v>
          </cell>
          <cell r="E3134" t="str">
            <v>Tenerife (Mag)</v>
          </cell>
          <cell r="F3134" t="str">
            <v>BANCOLOMBIA S.A.</v>
          </cell>
          <cell r="G3134" t="str">
            <v>AHORROS</v>
          </cell>
        </row>
        <row r="3135">
          <cell r="A3135">
            <v>36453000</v>
          </cell>
          <cell r="B3135" t="str">
            <v>CARMONA OROZCO EURIS MILENA</v>
          </cell>
          <cell r="C3135" t="str">
            <v>Sabanas De San Angel (Mag)</v>
          </cell>
          <cell r="D3135">
            <v>51625345352</v>
          </cell>
          <cell r="E3135" t="str">
            <v>Nueva Granada (Mag)</v>
          </cell>
          <cell r="F3135" t="str">
            <v>BANCOLOMBIA S.A.</v>
          </cell>
          <cell r="G3135" t="str">
            <v>AHORROS</v>
          </cell>
        </row>
        <row r="3136">
          <cell r="A3136">
            <v>36453225</v>
          </cell>
          <cell r="B3136" t="str">
            <v>GOMEZ CONTRERAS GLADYS</v>
          </cell>
          <cell r="C3136" t="str">
            <v>Zona Bananera (Mag)</v>
          </cell>
          <cell r="D3136">
            <v>51671698138</v>
          </cell>
          <cell r="E3136" t="str">
            <v>Santa Marta (Mag)</v>
          </cell>
          <cell r="F3136" t="str">
            <v>BANCOLOMBIA S.A.</v>
          </cell>
          <cell r="G3136" t="str">
            <v>AHORROS</v>
          </cell>
        </row>
        <row r="3137">
          <cell r="A3137">
            <v>36454399</v>
          </cell>
          <cell r="B3137" t="str">
            <v>RODRIGUEZ HERNANDEZ MILENA ESTHER</v>
          </cell>
          <cell r="C3137" t="str">
            <v>Fundacion (Mag)</v>
          </cell>
          <cell r="D3137">
            <v>51654178821</v>
          </cell>
          <cell r="E3137" t="str">
            <v>Santa Marta (Mag)</v>
          </cell>
          <cell r="F3137" t="str">
            <v>BANCOLOMBIA S.A.</v>
          </cell>
          <cell r="G3137" t="str">
            <v>AHORROS</v>
          </cell>
        </row>
        <row r="3138">
          <cell r="A3138">
            <v>36505411</v>
          </cell>
          <cell r="B3138" t="str">
            <v>MENDOZA LOPEZ JUANA DE LA LUZ</v>
          </cell>
          <cell r="C3138" t="str">
            <v>Santa Ana (Mag)</v>
          </cell>
          <cell r="D3138">
            <v>51684315734</v>
          </cell>
          <cell r="E3138" t="str">
            <v>Santa Marta (Mag)</v>
          </cell>
          <cell r="F3138" t="str">
            <v>BANCOLOMBIA S.A.</v>
          </cell>
          <cell r="G3138" t="str">
            <v>AHORROS</v>
          </cell>
        </row>
        <row r="3139">
          <cell r="A3139">
            <v>36505527</v>
          </cell>
          <cell r="B3139" t="str">
            <v>GILL JIMENEZ LUZ MARENIA</v>
          </cell>
          <cell r="C3139" t="str">
            <v>Nueva Granada (Mag)</v>
          </cell>
          <cell r="D3139">
            <v>51686958110</v>
          </cell>
          <cell r="E3139" t="str">
            <v>Santa Marta (Mag)</v>
          </cell>
          <cell r="F3139" t="str">
            <v>BANCOLOMBIA S.A.</v>
          </cell>
          <cell r="G3139" t="str">
            <v>AHORROS</v>
          </cell>
        </row>
        <row r="3140">
          <cell r="A3140">
            <v>36505839</v>
          </cell>
          <cell r="B3140" t="str">
            <v>ROYERO PEREZ YAMALYS ESTHER</v>
          </cell>
          <cell r="C3140" t="str">
            <v>Santa Bárbara De Pinto (Mag)</v>
          </cell>
          <cell r="D3140">
            <v>48418909857</v>
          </cell>
          <cell r="E3140" t="str">
            <v>Magangue (Bol)</v>
          </cell>
          <cell r="F3140" t="str">
            <v>BANCOLOMBIA S.A.</v>
          </cell>
          <cell r="G3140" t="str">
            <v>AHORROS</v>
          </cell>
        </row>
        <row r="3141">
          <cell r="A3141">
            <v>36526966</v>
          </cell>
          <cell r="B3141" t="str">
            <v>DIAZ DE MUÑOZ LILIA HORTENSIA</v>
          </cell>
          <cell r="C3141" t="str">
            <v>Santa Marta (Mag)</v>
          </cell>
          <cell r="D3141">
            <v>51612492984</v>
          </cell>
          <cell r="E3141" t="str">
            <v>Santa Marta (Mag)</v>
          </cell>
          <cell r="F3141" t="str">
            <v>BANCOLOMBIA S.A.</v>
          </cell>
          <cell r="G3141" t="str">
            <v>AHORROS</v>
          </cell>
        </row>
        <row r="3142">
          <cell r="A3142">
            <v>36527483</v>
          </cell>
          <cell r="B3142" t="str">
            <v>ORTIZ DE PEREIRA PAULINA RAQUEL</v>
          </cell>
          <cell r="C3142" t="str">
            <v>Santa Marta (Mag)</v>
          </cell>
          <cell r="D3142">
            <v>51611831254</v>
          </cell>
          <cell r="E3142" t="str">
            <v>Santa Marta (Mag)</v>
          </cell>
          <cell r="F3142" t="str">
            <v>BANCOLOMBIA S.A.</v>
          </cell>
          <cell r="G3142" t="str">
            <v>AHORROS</v>
          </cell>
        </row>
        <row r="3143">
          <cell r="A3143">
            <v>36528717</v>
          </cell>
          <cell r="B3143" t="str">
            <v>ESMERAL DELGADO LUISA ISABEL</v>
          </cell>
          <cell r="C3143" t="str">
            <v>Zona Bananera (Mag)</v>
          </cell>
          <cell r="D3143">
            <v>48227934991</v>
          </cell>
          <cell r="E3143" t="str">
            <v>Santa Marta (Mag)</v>
          </cell>
          <cell r="F3143" t="str">
            <v>BANCOLOMBIA S.A.</v>
          </cell>
          <cell r="G3143" t="str">
            <v>AHORROS</v>
          </cell>
        </row>
        <row r="3144">
          <cell r="A3144">
            <v>36529079</v>
          </cell>
          <cell r="B3144" t="str">
            <v>LLANES DE SALAH ROSALIA BEATRIZ</v>
          </cell>
          <cell r="C3144" t="str">
            <v>Santa Marta (Mag)</v>
          </cell>
          <cell r="D3144">
            <v>51611832706</v>
          </cell>
          <cell r="E3144" t="str">
            <v>Santa Marta (Mag)</v>
          </cell>
          <cell r="F3144" t="str">
            <v>BANCOLOMBIA S.A.</v>
          </cell>
          <cell r="G3144" t="str">
            <v>AHORROS</v>
          </cell>
        </row>
        <row r="3145">
          <cell r="A3145">
            <v>36529803</v>
          </cell>
          <cell r="B3145" t="str">
            <v>JIMENEZ REVOLLO MARTHA BEATRIZ</v>
          </cell>
          <cell r="C3145" t="str">
            <v>Puebloviejo (Mag)</v>
          </cell>
          <cell r="D3145">
            <v>48226779356</v>
          </cell>
          <cell r="E3145" t="str">
            <v>Santa Marta (Mag)</v>
          </cell>
          <cell r="F3145" t="str">
            <v>BANCOLOMBIA S.A.</v>
          </cell>
          <cell r="G3145" t="str">
            <v>AHORROS</v>
          </cell>
        </row>
        <row r="3146">
          <cell r="A3146">
            <v>36531275</v>
          </cell>
          <cell r="B3146" t="str">
            <v>VELASCO ALFARO EDITH</v>
          </cell>
          <cell r="C3146" t="str">
            <v>Puebloviejo (Mag)</v>
          </cell>
          <cell r="D3146">
            <v>47421298935</v>
          </cell>
          <cell r="E3146" t="str">
            <v>Santa Marta (Mag)</v>
          </cell>
          <cell r="F3146" t="str">
            <v>BANCOLOMBIA S.A.</v>
          </cell>
          <cell r="G3146" t="str">
            <v>AHORROS</v>
          </cell>
        </row>
        <row r="3147">
          <cell r="A3147">
            <v>36531580</v>
          </cell>
          <cell r="B3147" t="str">
            <v>GALVIS HERNANDEZ SILVIA MARIELA</v>
          </cell>
          <cell r="C3147" t="str">
            <v>Santa Marta (Mag)</v>
          </cell>
          <cell r="D3147">
            <v>51611832927</v>
          </cell>
          <cell r="E3147" t="str">
            <v>Santa Marta (Mag)</v>
          </cell>
          <cell r="F3147" t="str">
            <v>BANCOLOMBIA S.A.</v>
          </cell>
          <cell r="G3147" t="str">
            <v>AHORROS</v>
          </cell>
        </row>
        <row r="3148">
          <cell r="A3148">
            <v>36531735</v>
          </cell>
          <cell r="B3148" t="str">
            <v>ALVIS HERRERA LEDYS MAGOLA</v>
          </cell>
          <cell r="C3148" t="str">
            <v>Puebloviejo (Mag)</v>
          </cell>
          <cell r="D3148">
            <v>48224467268</v>
          </cell>
          <cell r="E3148" t="str">
            <v>Santa Marta (Mag)</v>
          </cell>
          <cell r="F3148" t="str">
            <v>BANCOLOMBIA S.A.</v>
          </cell>
          <cell r="G3148" t="str">
            <v>AHORROS</v>
          </cell>
        </row>
        <row r="3149">
          <cell r="A3149">
            <v>36532326</v>
          </cell>
          <cell r="B3149" t="str">
            <v>HERNANDEZ MEJIA DIGNA ROSA</v>
          </cell>
          <cell r="C3149" t="str">
            <v>Zona Bananera (Mag)</v>
          </cell>
          <cell r="D3149">
            <v>51625429980</v>
          </cell>
          <cell r="E3149" t="str">
            <v>Zona Bananera (Mag)</v>
          </cell>
          <cell r="F3149" t="str">
            <v>BANCOLOMBIA S.A.</v>
          </cell>
          <cell r="G3149" t="str">
            <v>AHORROS</v>
          </cell>
        </row>
        <row r="3150">
          <cell r="A3150">
            <v>36532811</v>
          </cell>
          <cell r="B3150" t="str">
            <v>LLERENA AVENDAÑO NUBIA ELVIRA</v>
          </cell>
          <cell r="C3150" t="str">
            <v>Puebloviejo (Mag)</v>
          </cell>
          <cell r="D3150">
            <v>51625832202</v>
          </cell>
          <cell r="E3150" t="str">
            <v>Santa Marta (Mag)</v>
          </cell>
          <cell r="F3150" t="str">
            <v>BANCOLOMBIA S.A.</v>
          </cell>
          <cell r="G3150" t="str">
            <v>AHORROS</v>
          </cell>
        </row>
        <row r="3151">
          <cell r="A3151">
            <v>36532911</v>
          </cell>
          <cell r="B3151" t="str">
            <v>MARTINEZ LOPEZ SARA ELENA</v>
          </cell>
          <cell r="C3151" t="str">
            <v>El Reten (Mag)</v>
          </cell>
          <cell r="D3151">
            <v>51314609615</v>
          </cell>
          <cell r="E3151" t="str">
            <v>Santa Marta (Mag)</v>
          </cell>
          <cell r="F3151" t="str">
            <v>BANCOLOMBIA S.A.</v>
          </cell>
          <cell r="G3151" t="str">
            <v>AHORROS</v>
          </cell>
        </row>
        <row r="3152">
          <cell r="A3152">
            <v>36534618</v>
          </cell>
          <cell r="B3152" t="str">
            <v>TETE ISAZA MARTHA ELENA</v>
          </cell>
          <cell r="C3152" t="str">
            <v>Santa Marta (Mag)</v>
          </cell>
          <cell r="D3152">
            <v>51611852766</v>
          </cell>
          <cell r="E3152" t="str">
            <v>Santa Marta (Mag)</v>
          </cell>
          <cell r="F3152" t="str">
            <v>BANCOLOMBIA S.A.</v>
          </cell>
          <cell r="G3152" t="str">
            <v>AHORROS</v>
          </cell>
        </row>
        <row r="3153">
          <cell r="A3153">
            <v>36535073</v>
          </cell>
          <cell r="B3153" t="str">
            <v>OROZCO ROPAIN MARIA LOURDES</v>
          </cell>
          <cell r="C3153" t="str">
            <v>Santa Marta (Mag)</v>
          </cell>
          <cell r="D3153">
            <v>51611834261</v>
          </cell>
          <cell r="E3153" t="str">
            <v>Santa Marta (Mag)</v>
          </cell>
          <cell r="F3153" t="str">
            <v>BANCOLOMBIA S.A.</v>
          </cell>
          <cell r="G3153" t="str">
            <v>AHORROS</v>
          </cell>
        </row>
        <row r="3154">
          <cell r="A3154">
            <v>36535227</v>
          </cell>
          <cell r="B3154" t="str">
            <v>VARGAS MERCADO MIRIAM ESTHER</v>
          </cell>
          <cell r="C3154" t="str">
            <v>Zona Bananera (Mag)</v>
          </cell>
          <cell r="D3154">
            <v>51627874930</v>
          </cell>
          <cell r="E3154" t="str">
            <v>Santa Marta (Mag)</v>
          </cell>
          <cell r="F3154" t="str">
            <v>BANCOLOMBIA S.A.</v>
          </cell>
          <cell r="G3154" t="str">
            <v>AHORROS</v>
          </cell>
        </row>
        <row r="3155">
          <cell r="A3155">
            <v>36535335</v>
          </cell>
          <cell r="B3155" t="str">
            <v>SAMPER NUÑEZ OLGA MARINA</v>
          </cell>
          <cell r="C3155" t="str">
            <v>Puebloviejo (Mag)</v>
          </cell>
          <cell r="D3155">
            <v>48224660203</v>
          </cell>
          <cell r="E3155" t="str">
            <v>Santa Marta (Mag)</v>
          </cell>
          <cell r="F3155" t="str">
            <v>BANCOLOMBIA S.A.</v>
          </cell>
          <cell r="G3155" t="str">
            <v>AHORROS</v>
          </cell>
        </row>
        <row r="3156">
          <cell r="A3156">
            <v>36535726</v>
          </cell>
          <cell r="B3156" t="str">
            <v>MONTALVO URIBE ENA CECILIA</v>
          </cell>
          <cell r="C3156" t="str">
            <v>Zona Bananera (Mag)</v>
          </cell>
          <cell r="D3156">
            <v>48224036046</v>
          </cell>
          <cell r="E3156" t="str">
            <v>Santa Marta (Mag)</v>
          </cell>
          <cell r="F3156" t="str">
            <v>BANCOLOMBIA S.A.</v>
          </cell>
          <cell r="G3156" t="str">
            <v>AHORROS</v>
          </cell>
        </row>
        <row r="3157">
          <cell r="A3157">
            <v>36535736</v>
          </cell>
          <cell r="B3157" t="str">
            <v>BARROS CERCHAR NELLY</v>
          </cell>
          <cell r="C3157" t="str">
            <v>Santa Marta (Mag)</v>
          </cell>
          <cell r="D3157">
            <v>51612584790</v>
          </cell>
          <cell r="E3157" t="str">
            <v>Santa Marta (Mag)</v>
          </cell>
          <cell r="F3157" t="str">
            <v>BANCOLOMBIA S.A.</v>
          </cell>
          <cell r="G3157" t="str">
            <v>AHORROS</v>
          </cell>
        </row>
        <row r="3158">
          <cell r="A3158">
            <v>36537278</v>
          </cell>
          <cell r="B3158" t="str">
            <v>GOMEZ OLIVARES NORA ESTER</v>
          </cell>
          <cell r="C3158" t="str">
            <v>Zona Bananera (Mag)</v>
          </cell>
          <cell r="D3158">
            <v>48224035678</v>
          </cell>
          <cell r="E3158" t="str">
            <v>Santa Marta (Mag)</v>
          </cell>
          <cell r="F3158" t="str">
            <v>BANCOLOMBIA S.A.</v>
          </cell>
          <cell r="G3158" t="str">
            <v>AHORROS</v>
          </cell>
        </row>
        <row r="3159">
          <cell r="A3159">
            <v>36537712</v>
          </cell>
          <cell r="B3159" t="str">
            <v>MALDONADO GRANADOS ZULMA DEL CARME</v>
          </cell>
          <cell r="C3159" t="str">
            <v>Puebloviejo (Mag)</v>
          </cell>
          <cell r="D3159">
            <v>48227750203</v>
          </cell>
          <cell r="E3159" t="str">
            <v>Santa Marta (Mag)</v>
          </cell>
          <cell r="F3159" t="str">
            <v>BANCOLOMBIA S.A.</v>
          </cell>
          <cell r="G3159" t="str">
            <v>AHORROS</v>
          </cell>
        </row>
        <row r="3160">
          <cell r="A3160">
            <v>36538641</v>
          </cell>
          <cell r="B3160" t="str">
            <v>HERNANDEZ DE PEÑARANDA MARTA LUZ</v>
          </cell>
          <cell r="C3160" t="str">
            <v>Ariguani (El Dificil) (Mag)</v>
          </cell>
          <cell r="D3160">
            <v>51376006028</v>
          </cell>
          <cell r="E3160" t="str">
            <v>Santa Marta (Mag)</v>
          </cell>
          <cell r="F3160" t="str">
            <v>BANCOLOMBIA S.A.</v>
          </cell>
          <cell r="G3160" t="str">
            <v>AHORROS</v>
          </cell>
        </row>
        <row r="3161">
          <cell r="A3161">
            <v>36538753</v>
          </cell>
          <cell r="B3161" t="str">
            <v>CAICEDO MARTINEZ CARMEN AMALFI</v>
          </cell>
          <cell r="C3161" t="str">
            <v>Zona Bananera (Mag)</v>
          </cell>
          <cell r="D3161">
            <v>51623965841</v>
          </cell>
          <cell r="E3161" t="str">
            <v>Santa Marta (Mag)</v>
          </cell>
          <cell r="F3161" t="str">
            <v>BANCOLOMBIA S.A.</v>
          </cell>
          <cell r="G3161" t="str">
            <v>AHORROS</v>
          </cell>
        </row>
        <row r="3162">
          <cell r="A3162">
            <v>36538769</v>
          </cell>
          <cell r="B3162" t="str">
            <v>MURCIA JIMENEZ LUZ MARLENE</v>
          </cell>
          <cell r="C3162" t="str">
            <v>Santa Marta (Mag)</v>
          </cell>
          <cell r="D3162">
            <v>51611834407</v>
          </cell>
          <cell r="E3162" t="str">
            <v>Santa Marta (Mag)</v>
          </cell>
          <cell r="F3162" t="str">
            <v>BANCOLOMBIA S.A.</v>
          </cell>
          <cell r="G3162" t="str">
            <v>AHORROS</v>
          </cell>
        </row>
        <row r="3163">
          <cell r="A3163">
            <v>36538873</v>
          </cell>
          <cell r="B3163" t="str">
            <v>ALVARADO CEBALLOS IRIS MARIA</v>
          </cell>
          <cell r="C3163" t="str">
            <v>Plato (Mag)</v>
          </cell>
          <cell r="D3163">
            <v>51313223021</v>
          </cell>
          <cell r="E3163" t="str">
            <v>Santa Marta (Mag)</v>
          </cell>
          <cell r="F3163" t="str">
            <v>BANCOLOMBIA S.A.</v>
          </cell>
          <cell r="G3163" t="str">
            <v>AHORROS</v>
          </cell>
        </row>
        <row r="3164">
          <cell r="A3164">
            <v>36539000</v>
          </cell>
          <cell r="B3164" t="str">
            <v>YUCEFF CORTINA ZAYNE MARIA</v>
          </cell>
          <cell r="C3164" t="str">
            <v>Zona Bananera (Mag)</v>
          </cell>
          <cell r="D3164">
            <v>48224038910</v>
          </cell>
          <cell r="E3164" t="str">
            <v>Santa Marta (Mag)</v>
          </cell>
          <cell r="F3164" t="str">
            <v>BANCOLOMBIA S.A.</v>
          </cell>
          <cell r="G3164" t="str">
            <v>AHORROS</v>
          </cell>
        </row>
        <row r="3165">
          <cell r="A3165">
            <v>36539591</v>
          </cell>
          <cell r="B3165" t="str">
            <v>PAREDES SANTIAGO EDITH</v>
          </cell>
          <cell r="C3165" t="str">
            <v>Zona Bananera (Mag)</v>
          </cell>
          <cell r="D3165">
            <v>51671759641</v>
          </cell>
          <cell r="E3165" t="str">
            <v>Santa Marta (Mag)</v>
          </cell>
          <cell r="F3165" t="str">
            <v>BANCOLOMBIA S.A.</v>
          </cell>
          <cell r="G3165" t="str">
            <v>AHORROS</v>
          </cell>
        </row>
        <row r="3166">
          <cell r="A3166">
            <v>36540911</v>
          </cell>
          <cell r="B3166" t="str">
            <v>CANTILLO LIZCANO LUISA MABEL</v>
          </cell>
          <cell r="C3166" t="str">
            <v>Tenerife (Mag)</v>
          </cell>
          <cell r="D3166">
            <v>51257019028</v>
          </cell>
          <cell r="E3166" t="str">
            <v>Santa Marta (Mag)</v>
          </cell>
          <cell r="F3166" t="str">
            <v>BANCOLOMBIA S.A.</v>
          </cell>
          <cell r="G3166" t="str">
            <v>AHORROS</v>
          </cell>
        </row>
        <row r="3167">
          <cell r="A3167">
            <v>36540962</v>
          </cell>
          <cell r="B3167" t="str">
            <v>RODRIGUEZ SERRANO YENIS ESTER</v>
          </cell>
          <cell r="C3167" t="str">
            <v>Zona Bananera (Mag)</v>
          </cell>
          <cell r="D3167">
            <v>48227899401</v>
          </cell>
          <cell r="E3167" t="str">
            <v>Santa Marta (Mag)</v>
          </cell>
          <cell r="F3167" t="str">
            <v>BANCOLOMBIA S.A.</v>
          </cell>
          <cell r="G3167" t="str">
            <v>AHORROS</v>
          </cell>
        </row>
        <row r="3168">
          <cell r="A3168">
            <v>36541754</v>
          </cell>
          <cell r="B3168" t="str">
            <v>GUTIERREZ GRANADOS ANA SOFIA</v>
          </cell>
          <cell r="C3168" t="str">
            <v>Santa Marta (Mag)</v>
          </cell>
          <cell r="D3168">
            <v>51662776908</v>
          </cell>
          <cell r="E3168" t="str">
            <v>Santa Marta (Mag)</v>
          </cell>
          <cell r="F3168" t="str">
            <v>BANCOLOMBIA S.A.</v>
          </cell>
          <cell r="G3168" t="str">
            <v>AHORROS</v>
          </cell>
        </row>
        <row r="3169">
          <cell r="A3169">
            <v>36541918</v>
          </cell>
          <cell r="B3169" t="str">
            <v>CAMPO TETE ILBA ROSA</v>
          </cell>
          <cell r="C3169" t="str">
            <v>Santa Marta (Mag)</v>
          </cell>
          <cell r="D3169">
            <v>51618012020</v>
          </cell>
          <cell r="E3169" t="str">
            <v>Santa Marta (Mag)</v>
          </cell>
          <cell r="F3169" t="str">
            <v>BANCOLOMBIA S.A.</v>
          </cell>
          <cell r="G3169" t="str">
            <v>AHORROS</v>
          </cell>
        </row>
        <row r="3170">
          <cell r="A3170">
            <v>36542125</v>
          </cell>
          <cell r="B3170" t="str">
            <v>GONZALEZ PERTUZ MERCEDES MARIA</v>
          </cell>
          <cell r="C3170" t="str">
            <v>Puebloviejo (Mag)</v>
          </cell>
          <cell r="D3170">
            <v>51627812691</v>
          </cell>
          <cell r="E3170" t="str">
            <v>Santa Marta (Mag)</v>
          </cell>
          <cell r="F3170" t="str">
            <v>BANCOLOMBIA S.A.</v>
          </cell>
          <cell r="G3170" t="str">
            <v>AHORROS</v>
          </cell>
        </row>
        <row r="3171">
          <cell r="A3171">
            <v>36542894</v>
          </cell>
          <cell r="B3171" t="str">
            <v>GONZALEZ AGUDELO DENNIS MARIA</v>
          </cell>
          <cell r="C3171" t="str">
            <v>Plato (Mag)</v>
          </cell>
          <cell r="D3171">
            <v>51261448061</v>
          </cell>
          <cell r="E3171" t="str">
            <v>Plato (Mag)</v>
          </cell>
          <cell r="F3171" t="str">
            <v>BANCOLOMBIA S.A.</v>
          </cell>
          <cell r="G3171" t="str">
            <v>AHORROS</v>
          </cell>
        </row>
        <row r="3172">
          <cell r="A3172">
            <v>36543139</v>
          </cell>
          <cell r="B3172" t="str">
            <v>PALMERA VIZCAINO RAFAELA CECILIA</v>
          </cell>
          <cell r="C3172" t="str">
            <v>Nueva Granada (Mag)</v>
          </cell>
          <cell r="D3172">
            <v>51309760208</v>
          </cell>
          <cell r="E3172" t="str">
            <v>Nueva Granada (Mag)</v>
          </cell>
          <cell r="F3172" t="str">
            <v>BANCOLOMBIA S.A.</v>
          </cell>
          <cell r="G3172" t="str">
            <v>AHORROS</v>
          </cell>
        </row>
        <row r="3173">
          <cell r="A3173">
            <v>36544069</v>
          </cell>
          <cell r="B3173" t="str">
            <v>GOMEZ CASSIANI HELENA OFELIA</v>
          </cell>
          <cell r="C3173" t="str">
            <v>Algarrobo (Mag)</v>
          </cell>
          <cell r="D3173">
            <v>51313664299</v>
          </cell>
          <cell r="E3173" t="str">
            <v>Santa Marta (Mag)</v>
          </cell>
          <cell r="F3173" t="str">
            <v>BANCOLOMBIA S.A.</v>
          </cell>
          <cell r="G3173" t="str">
            <v>AHORROS</v>
          </cell>
        </row>
        <row r="3174">
          <cell r="A3174">
            <v>36545555</v>
          </cell>
          <cell r="B3174" t="str">
            <v>BARROS PERDOMO MARIA TERESA</v>
          </cell>
          <cell r="C3174" t="str">
            <v>Nueva Granada (Mag)</v>
          </cell>
          <cell r="D3174">
            <v>51650315263</v>
          </cell>
          <cell r="E3174" t="str">
            <v>Santa Marta (Mag)</v>
          </cell>
          <cell r="F3174" t="str">
            <v>BANCOLOMBIA S.A.</v>
          </cell>
          <cell r="G3174" t="str">
            <v>AHORROS</v>
          </cell>
        </row>
        <row r="3175">
          <cell r="A3175">
            <v>36546494</v>
          </cell>
          <cell r="B3175" t="str">
            <v>MAESTRE MATOS NEREIDA DE LA CRUZ</v>
          </cell>
          <cell r="C3175" t="str">
            <v>Zona Bananera (Mag)</v>
          </cell>
          <cell r="D3175">
            <v>77947154187</v>
          </cell>
          <cell r="E3175" t="str">
            <v>Santa Marta (Mag)</v>
          </cell>
          <cell r="F3175" t="str">
            <v>BANCOLOMBIA S.A.</v>
          </cell>
          <cell r="G3175" t="str">
            <v>AHORROS</v>
          </cell>
        </row>
        <row r="3176">
          <cell r="A3176">
            <v>36546723</v>
          </cell>
          <cell r="B3176" t="str">
            <v>BAENA MEZA YADIRA ESTHER</v>
          </cell>
          <cell r="C3176" t="str">
            <v>Ariguani (El Dificil) (Mag)</v>
          </cell>
          <cell r="D3176">
            <v>51306129001</v>
          </cell>
          <cell r="E3176" t="str">
            <v>Santa Marta (Mag)</v>
          </cell>
          <cell r="F3176" t="str">
            <v>BANCOLOMBIA S.A.</v>
          </cell>
          <cell r="G3176" t="str">
            <v>AHORROS</v>
          </cell>
        </row>
        <row r="3177">
          <cell r="A3177">
            <v>36546993</v>
          </cell>
          <cell r="B3177" t="str">
            <v>FONTANILLA LIZCANO NATIVIDAD DE LAS MERCEDES</v>
          </cell>
          <cell r="C3177" t="str">
            <v>Zona Bananera (Mag)</v>
          </cell>
          <cell r="D3177">
            <v>51623503562</v>
          </cell>
          <cell r="E3177" t="str">
            <v>Santa Marta (Mag)</v>
          </cell>
          <cell r="F3177" t="str">
            <v>BANCOLOMBIA S.A.</v>
          </cell>
          <cell r="G3177" t="str">
            <v>AHORROS</v>
          </cell>
        </row>
        <row r="3178">
          <cell r="A3178">
            <v>36547413</v>
          </cell>
          <cell r="B3178" t="str">
            <v>VIANA SANTODOMINGO ANA BEATRIZ</v>
          </cell>
          <cell r="C3178" t="str">
            <v>Zona Bananera (Mag)</v>
          </cell>
          <cell r="D3178">
            <v>51627819050</v>
          </cell>
          <cell r="E3178" t="str">
            <v>Santa Marta (Mag)</v>
          </cell>
          <cell r="F3178" t="str">
            <v>BANCOLOMBIA S.A.</v>
          </cell>
          <cell r="G3178" t="str">
            <v>AHORROS</v>
          </cell>
        </row>
        <row r="3179">
          <cell r="A3179">
            <v>36548296</v>
          </cell>
          <cell r="B3179" t="str">
            <v>CALERO JIMENEZ SADYS MERCEDES</v>
          </cell>
          <cell r="C3179" t="str">
            <v>Zona Bananera (Mag)</v>
          </cell>
          <cell r="D3179">
            <v>51627796939</v>
          </cell>
          <cell r="E3179" t="str">
            <v>Santa Marta (Mag)</v>
          </cell>
          <cell r="F3179" t="str">
            <v>BANCOLOMBIA S.A.</v>
          </cell>
          <cell r="G3179" t="str">
            <v>AHORROS</v>
          </cell>
        </row>
        <row r="3180">
          <cell r="A3180">
            <v>36548547</v>
          </cell>
          <cell r="B3180" t="str">
            <v>ARIAS OSPINO MARIA JOSE</v>
          </cell>
          <cell r="C3180" t="str">
            <v>Zona Bananera (Mag)</v>
          </cell>
          <cell r="D3180">
            <v>51626005290</v>
          </cell>
          <cell r="E3180" t="str">
            <v>Santa Marta (Mag)</v>
          </cell>
          <cell r="F3180" t="str">
            <v>BANCOLOMBIA S.A.</v>
          </cell>
          <cell r="G3180" t="str">
            <v>AHORROS</v>
          </cell>
        </row>
        <row r="3181">
          <cell r="A3181">
            <v>36548633</v>
          </cell>
          <cell r="B3181" t="str">
            <v>CASTRO ESCOBAR MEREDITH DE JESUS</v>
          </cell>
          <cell r="C3181" t="str">
            <v>Ariguani (El Dificil) (Mag)</v>
          </cell>
          <cell r="D3181">
            <v>51302960881</v>
          </cell>
          <cell r="E3181" t="str">
            <v>Santa Marta (Mag)</v>
          </cell>
          <cell r="F3181" t="str">
            <v>BANCOLOMBIA S.A.</v>
          </cell>
          <cell r="G3181" t="str">
            <v>AHORROS</v>
          </cell>
        </row>
        <row r="3182">
          <cell r="A3182">
            <v>36548829</v>
          </cell>
          <cell r="B3182" t="str">
            <v>BARRIOS MARTINEZ ESPERANZA ESTHER</v>
          </cell>
          <cell r="C3182" t="str">
            <v>Santa Marta (Mag)</v>
          </cell>
          <cell r="D3182">
            <v>51628473670</v>
          </cell>
          <cell r="E3182" t="str">
            <v>Santa Marta (Mag)</v>
          </cell>
          <cell r="F3182" t="str">
            <v>BANCOLOMBIA S.A.</v>
          </cell>
          <cell r="G3182" t="str">
            <v>AHORROS</v>
          </cell>
        </row>
        <row r="3183">
          <cell r="A3183">
            <v>36549277</v>
          </cell>
          <cell r="B3183" t="str">
            <v>LOBO GUTIERREZ LUZ MARINA</v>
          </cell>
          <cell r="C3183" t="str">
            <v>Fundacion (Mag)</v>
          </cell>
          <cell r="D3183">
            <v>51645080851</v>
          </cell>
          <cell r="E3183" t="str">
            <v>Santa Marta (Mag)</v>
          </cell>
          <cell r="F3183" t="str">
            <v>BANCOLOMBIA S.A.</v>
          </cell>
          <cell r="G3183" t="str">
            <v>AHORROS</v>
          </cell>
        </row>
        <row r="3184">
          <cell r="A3184">
            <v>36551385</v>
          </cell>
          <cell r="B3184" t="str">
            <v>PONCE JIMENEZ ZORAIDA</v>
          </cell>
          <cell r="C3184" t="str">
            <v>Zona Bananera (Mag)</v>
          </cell>
          <cell r="D3184">
            <v>51623602684</v>
          </cell>
          <cell r="E3184" t="str">
            <v>Santa Marta (Mag)</v>
          </cell>
          <cell r="F3184" t="str">
            <v>BANCOLOMBIA S.A.</v>
          </cell>
          <cell r="G3184" t="str">
            <v>AHORROS</v>
          </cell>
        </row>
        <row r="3185">
          <cell r="A3185">
            <v>36551442</v>
          </cell>
          <cell r="B3185" t="str">
            <v>CONRADO MORENO AIDA SOCORRO</v>
          </cell>
          <cell r="C3185" t="str">
            <v>Zona Bananera (Mag)</v>
          </cell>
          <cell r="D3185">
            <v>51623105401</v>
          </cell>
          <cell r="E3185" t="str">
            <v>Santa Marta (Mag)</v>
          </cell>
          <cell r="F3185" t="str">
            <v>BANCOLOMBIA S.A.</v>
          </cell>
          <cell r="G3185" t="str">
            <v>AHORROS</v>
          </cell>
        </row>
        <row r="3186">
          <cell r="A3186">
            <v>36551518</v>
          </cell>
          <cell r="B3186" t="str">
            <v>HERRERA RODRIGUEZ MARIELA ESTHER</v>
          </cell>
          <cell r="C3186" t="str">
            <v>Puebloviejo (Mag)</v>
          </cell>
          <cell r="D3186">
            <v>48224031141</v>
          </cell>
          <cell r="E3186" t="str">
            <v>Santa Marta (Mag)</v>
          </cell>
          <cell r="F3186" t="str">
            <v>BANCOLOMBIA S.A.</v>
          </cell>
          <cell r="G3186" t="str">
            <v>AHORROS</v>
          </cell>
        </row>
        <row r="3187">
          <cell r="A3187">
            <v>36551622</v>
          </cell>
          <cell r="B3187" t="str">
            <v>CELIS CARO CARMEN INES</v>
          </cell>
          <cell r="C3187" t="str">
            <v>Ariguani (El Dificil) (Mag)</v>
          </cell>
          <cell r="D3187">
            <v>51311420031</v>
          </cell>
          <cell r="E3187" t="str">
            <v>Santa Marta (Mag)</v>
          </cell>
          <cell r="F3187" t="str">
            <v>BANCOLOMBIA S.A.</v>
          </cell>
          <cell r="G3187" t="str">
            <v>AHORROS</v>
          </cell>
        </row>
        <row r="3188">
          <cell r="A3188">
            <v>36551798</v>
          </cell>
          <cell r="B3188" t="str">
            <v>MANES MOLINA DEISY DE JESUS</v>
          </cell>
          <cell r="C3188" t="str">
            <v>Zona Bananera (Mag)</v>
          </cell>
          <cell r="D3188">
            <v>51627812454</v>
          </cell>
          <cell r="E3188" t="str">
            <v>Santa Marta (Mag)</v>
          </cell>
          <cell r="F3188" t="str">
            <v>BANCOLOMBIA S.A.</v>
          </cell>
          <cell r="G3188" t="str">
            <v>AHORROS</v>
          </cell>
        </row>
        <row r="3189">
          <cell r="A3189">
            <v>36552033</v>
          </cell>
          <cell r="B3189" t="str">
            <v>CARBONO CASTRO ROSA CECILIA</v>
          </cell>
          <cell r="C3189" t="str">
            <v>Puebloviejo (Mag)</v>
          </cell>
          <cell r="D3189">
            <v>48227850305</v>
          </cell>
          <cell r="E3189" t="str">
            <v>Santa Marta (Mag)</v>
          </cell>
          <cell r="F3189" t="str">
            <v>BANCOLOMBIA S.A.</v>
          </cell>
          <cell r="G3189" t="str">
            <v>AHORROS</v>
          </cell>
        </row>
        <row r="3190">
          <cell r="A3190">
            <v>36552633</v>
          </cell>
          <cell r="B3190" t="str">
            <v>CHARRIS LOZANO MARIAN ISABEL</v>
          </cell>
          <cell r="C3190" t="str">
            <v>Aracataca (Mag)</v>
          </cell>
          <cell r="D3190">
            <v>51646647464</v>
          </cell>
          <cell r="E3190" t="str">
            <v>Santa Marta (Mag)</v>
          </cell>
          <cell r="F3190" t="str">
            <v>BANCOLOMBIA S.A.</v>
          </cell>
          <cell r="G3190" t="str">
            <v>AHORROS</v>
          </cell>
        </row>
        <row r="3191">
          <cell r="A3191">
            <v>36552776</v>
          </cell>
          <cell r="B3191" t="str">
            <v>CAMARGO MORAN DIANA DEL ROSARIO</v>
          </cell>
          <cell r="C3191" t="str">
            <v>Plato (Mag)</v>
          </cell>
          <cell r="D3191">
            <v>51211043079</v>
          </cell>
          <cell r="E3191" t="str">
            <v>Santa Marta (Mag)</v>
          </cell>
          <cell r="F3191" t="str">
            <v>BANCOLOMBIA S.A.</v>
          </cell>
          <cell r="G3191" t="str">
            <v>AHORROS</v>
          </cell>
        </row>
        <row r="3192">
          <cell r="A3192">
            <v>36552869</v>
          </cell>
          <cell r="B3192" t="str">
            <v>REQUENA RODRIGUEZ OLGA TRINIDAD</v>
          </cell>
          <cell r="C3192" t="str">
            <v>Zona Bananera (Mag)</v>
          </cell>
          <cell r="D3192">
            <v>51313203933</v>
          </cell>
          <cell r="E3192" t="str">
            <v>Santa Marta (Mag)</v>
          </cell>
          <cell r="F3192" t="str">
            <v>BANCOLOMBIA S.A.</v>
          </cell>
          <cell r="G3192" t="str">
            <v>AHORROS</v>
          </cell>
        </row>
        <row r="3193">
          <cell r="A3193">
            <v>36553033</v>
          </cell>
          <cell r="B3193" t="str">
            <v>TACHE RODRIGUEZ DIANA MARIA</v>
          </cell>
          <cell r="C3193" t="str">
            <v>Puebloviejo (Mag)</v>
          </cell>
          <cell r="D3193">
            <v>51627233209</v>
          </cell>
          <cell r="E3193" t="str">
            <v>Santa Marta (Mag)</v>
          </cell>
          <cell r="F3193" t="str">
            <v>BANCOLOMBIA S.A.</v>
          </cell>
          <cell r="G3193" t="str">
            <v>AHORROS</v>
          </cell>
        </row>
        <row r="3194">
          <cell r="A3194">
            <v>36553193</v>
          </cell>
          <cell r="B3194" t="str">
            <v>MERCADO BOLANO MARIA DEL ROSARIO</v>
          </cell>
          <cell r="C3194" t="str">
            <v>Sabanas De San Angel (Mag)</v>
          </cell>
          <cell r="D3194">
            <v>51313387295</v>
          </cell>
          <cell r="E3194" t="str">
            <v>Santa Marta (Mag)</v>
          </cell>
          <cell r="F3194" t="str">
            <v>BANCOLOMBIA S.A.</v>
          </cell>
          <cell r="G3194" t="str">
            <v>AHORROS</v>
          </cell>
        </row>
        <row r="3195">
          <cell r="A3195">
            <v>36553711</v>
          </cell>
          <cell r="B3195" t="str">
            <v>FONSECA CABANA ANDREA DEL ROSARIO</v>
          </cell>
          <cell r="C3195" t="str">
            <v>Nueva Granada (Mag)</v>
          </cell>
          <cell r="D3195">
            <v>51309513952</v>
          </cell>
          <cell r="E3195" t="str">
            <v>Nueva Granada (Mag)</v>
          </cell>
          <cell r="F3195" t="str">
            <v>BANCOLOMBIA S.A.</v>
          </cell>
          <cell r="G3195" t="str">
            <v>AHORROS</v>
          </cell>
        </row>
        <row r="3196">
          <cell r="A3196">
            <v>36553884</v>
          </cell>
          <cell r="B3196" t="str">
            <v>MORENO MOLINA ISABEL DEL SOCORRO</v>
          </cell>
          <cell r="C3196" t="str">
            <v>Zona Bananera (Mag)</v>
          </cell>
          <cell r="D3196">
            <v>45037112059</v>
          </cell>
          <cell r="E3196" t="str">
            <v>Santa Marta (Mag)</v>
          </cell>
          <cell r="F3196" t="str">
            <v>BANCOLOMBIA S.A.</v>
          </cell>
          <cell r="G3196" t="str">
            <v>AHORROS</v>
          </cell>
        </row>
        <row r="3197">
          <cell r="A3197">
            <v>36554430</v>
          </cell>
          <cell r="B3197" t="str">
            <v>BUSTAMANTE BARRIOS DEISY ESTHER</v>
          </cell>
          <cell r="C3197" t="str">
            <v>Plato (Mag)</v>
          </cell>
          <cell r="D3197">
            <v>51313223063</v>
          </cell>
          <cell r="E3197" t="str">
            <v>Santa Marta (Mag)</v>
          </cell>
          <cell r="F3197" t="str">
            <v>BANCOLOMBIA S.A.</v>
          </cell>
          <cell r="G3197" t="str">
            <v>AHORROS</v>
          </cell>
        </row>
        <row r="3198">
          <cell r="A3198">
            <v>36554680</v>
          </cell>
          <cell r="B3198" t="str">
            <v>RODRIGUEZ CUADRADO ROSA MARINA</v>
          </cell>
          <cell r="C3198" t="str">
            <v>Zona Bananera (Mag)</v>
          </cell>
          <cell r="D3198">
            <v>48227870276</v>
          </cell>
          <cell r="E3198" t="str">
            <v>Santa Marta (Mag)</v>
          </cell>
          <cell r="F3198" t="str">
            <v>BANCOLOMBIA S.A.</v>
          </cell>
          <cell r="G3198" t="str">
            <v>AHORROS</v>
          </cell>
        </row>
        <row r="3199">
          <cell r="A3199">
            <v>36554854</v>
          </cell>
          <cell r="B3199" t="str">
            <v>CHARRIS BORJA RITA LEONOR</v>
          </cell>
          <cell r="C3199" t="str">
            <v>Zona Bananera (Mag)</v>
          </cell>
          <cell r="D3199">
            <v>48227824312</v>
          </cell>
          <cell r="E3199" t="str">
            <v>Santa Marta (Mag)</v>
          </cell>
          <cell r="F3199" t="str">
            <v>BANCOLOMBIA S.A.</v>
          </cell>
          <cell r="G3199" t="str">
            <v>AHORROS</v>
          </cell>
        </row>
        <row r="3200">
          <cell r="A3200">
            <v>36555057</v>
          </cell>
          <cell r="B3200" t="str">
            <v>BADO HERRERA LUZMILA PATRICIA</v>
          </cell>
          <cell r="C3200" t="str">
            <v>Zona Bananera (Mag)</v>
          </cell>
          <cell r="D3200">
            <v>51627875057</v>
          </cell>
          <cell r="E3200" t="str">
            <v>Zona Bananera (Mag)</v>
          </cell>
          <cell r="F3200" t="str">
            <v>BANCOLOMBIA S.A.</v>
          </cell>
          <cell r="G3200" t="str">
            <v>AHORROS</v>
          </cell>
        </row>
        <row r="3201">
          <cell r="A3201">
            <v>36555677</v>
          </cell>
          <cell r="B3201" t="str">
            <v>MARTINEZ ACOSTA LUZ MARINA</v>
          </cell>
          <cell r="C3201" t="str">
            <v>Zona Bananera (Mag)</v>
          </cell>
          <cell r="D3201">
            <v>51623965663</v>
          </cell>
          <cell r="E3201" t="str">
            <v>Santa Marta (Mag)</v>
          </cell>
          <cell r="F3201" t="str">
            <v>BANCOLOMBIA S.A.</v>
          </cell>
          <cell r="G3201" t="str">
            <v>AHORROS</v>
          </cell>
        </row>
        <row r="3202">
          <cell r="A3202">
            <v>36556042</v>
          </cell>
          <cell r="B3202" t="str">
            <v>CUCUNUBA BERMUDEZ CARMEN ELENA</v>
          </cell>
          <cell r="C3202" t="str">
            <v>Zona Bananera (Mag)</v>
          </cell>
          <cell r="D3202">
            <v>51627812241</v>
          </cell>
          <cell r="E3202" t="str">
            <v>Zona Bananera (Mag)</v>
          </cell>
          <cell r="F3202" t="str">
            <v>BANCOLOMBIA S.A.</v>
          </cell>
          <cell r="G3202" t="str">
            <v>AHORROS</v>
          </cell>
        </row>
        <row r="3203">
          <cell r="A3203">
            <v>36556449</v>
          </cell>
          <cell r="B3203" t="str">
            <v>BOLAÑO MUÑOZ OMAIRA ESTHER</v>
          </cell>
          <cell r="C3203" t="str">
            <v>Zona Bananera (Mag)</v>
          </cell>
          <cell r="D3203">
            <v>51623505875</v>
          </cell>
          <cell r="E3203" t="str">
            <v>Santa Marta (Mag)</v>
          </cell>
          <cell r="F3203" t="str">
            <v>BANCOLOMBIA S.A.</v>
          </cell>
          <cell r="G3203" t="str">
            <v>AHORROS</v>
          </cell>
        </row>
        <row r="3204">
          <cell r="A3204">
            <v>36556858</v>
          </cell>
          <cell r="B3204" t="str">
            <v>CUELLO RIOS AMALBIS ROSA</v>
          </cell>
          <cell r="C3204" t="str">
            <v>Zona Bananera (Mag)</v>
          </cell>
          <cell r="D3204">
            <v>51623165438</v>
          </cell>
          <cell r="E3204" t="str">
            <v>Santa Marta (Mag)</v>
          </cell>
          <cell r="F3204" t="str">
            <v>BANCOLOMBIA S.A.</v>
          </cell>
          <cell r="G3204" t="str">
            <v>AHORROS</v>
          </cell>
        </row>
        <row r="3205">
          <cell r="A3205">
            <v>36557058</v>
          </cell>
          <cell r="B3205" t="str">
            <v>MENDOZA FERNANDEZ JANET JUDIT</v>
          </cell>
          <cell r="C3205" t="str">
            <v>Aracataca (Mag)</v>
          </cell>
          <cell r="D3205">
            <v>51628159614</v>
          </cell>
          <cell r="E3205" t="str">
            <v>Zona Bananera (Mag)</v>
          </cell>
          <cell r="F3205" t="str">
            <v>BANCOLOMBIA S.A.</v>
          </cell>
          <cell r="G3205" t="str">
            <v>AHORROS</v>
          </cell>
        </row>
        <row r="3206">
          <cell r="A3206">
            <v>36557564</v>
          </cell>
          <cell r="B3206" t="str">
            <v>ZAGARRA PALACIO DUBYS ESTHER</v>
          </cell>
          <cell r="C3206" t="str">
            <v>Santa Marta (Mag)</v>
          </cell>
          <cell r="D3206">
            <v>51622413829</v>
          </cell>
          <cell r="E3206" t="str">
            <v>Zona Bananera (Mag)</v>
          </cell>
          <cell r="F3206" t="str">
            <v>BANCOLOMBIA S.A.</v>
          </cell>
          <cell r="G3206" t="str">
            <v>AHORROS</v>
          </cell>
        </row>
        <row r="3207">
          <cell r="A3207">
            <v>36557855</v>
          </cell>
          <cell r="B3207" t="str">
            <v>RODRIGUEZ VARGAS IRMA ROCIO</v>
          </cell>
          <cell r="C3207" t="str">
            <v>Zona Bananera (Mag)</v>
          </cell>
          <cell r="D3207">
            <v>51623553811</v>
          </cell>
          <cell r="E3207" t="str">
            <v>Santa Marta (Mag)</v>
          </cell>
          <cell r="F3207" t="str">
            <v>BANCOLOMBIA S.A.</v>
          </cell>
          <cell r="G3207" t="str">
            <v>AHORROS</v>
          </cell>
        </row>
        <row r="3208">
          <cell r="A3208">
            <v>36558602</v>
          </cell>
          <cell r="B3208" t="str">
            <v>AMADOR FERNANDEZ ESPERANZA ISABEL</v>
          </cell>
          <cell r="C3208" t="str">
            <v>Zona Bananera (Mag)</v>
          </cell>
          <cell r="D3208">
            <v>51627919895</v>
          </cell>
          <cell r="E3208" t="str">
            <v>Zona Bananera (Mag)</v>
          </cell>
          <cell r="F3208" t="str">
            <v>BANCOLOMBIA S.A.</v>
          </cell>
          <cell r="G3208" t="str">
            <v>AHORROS</v>
          </cell>
        </row>
        <row r="3209">
          <cell r="A3209">
            <v>36558612</v>
          </cell>
          <cell r="B3209" t="str">
            <v>LASTRA FONSECA LAUDITH ESTHER</v>
          </cell>
          <cell r="C3209" t="str">
            <v>Puebloviejo (Mag)</v>
          </cell>
          <cell r="D3209">
            <v>48240269468</v>
          </cell>
          <cell r="E3209" t="str">
            <v>Cienaga (Mag)</v>
          </cell>
          <cell r="F3209" t="str">
            <v>BANCOLOMBIA S.A.</v>
          </cell>
          <cell r="G3209" t="str">
            <v>AHORROS</v>
          </cell>
        </row>
        <row r="3210">
          <cell r="A3210">
            <v>36558676</v>
          </cell>
          <cell r="B3210" t="str">
            <v>GUTIERREZ CAUSADO NELIS DEL CARMEN</v>
          </cell>
          <cell r="C3210" t="str">
            <v>Zona Bananera (Mag)</v>
          </cell>
          <cell r="D3210">
            <v>51627755612</v>
          </cell>
          <cell r="E3210" t="str">
            <v>Santa Marta (Mag)</v>
          </cell>
          <cell r="F3210" t="str">
            <v>BANCOLOMBIA S.A.</v>
          </cell>
          <cell r="G3210" t="str">
            <v>AHORROS</v>
          </cell>
        </row>
        <row r="3211">
          <cell r="A3211">
            <v>36558688</v>
          </cell>
          <cell r="B3211" t="str">
            <v>GRANADOS GONZALEZ ROSALBA ANTONIA</v>
          </cell>
          <cell r="C3211" t="str">
            <v>Zona Bananera (Mag)</v>
          </cell>
          <cell r="D3211">
            <v>51623263588</v>
          </cell>
          <cell r="E3211" t="str">
            <v>Santa Marta (Mag)</v>
          </cell>
          <cell r="F3211" t="str">
            <v>BANCOLOMBIA S.A.</v>
          </cell>
          <cell r="G3211" t="str">
            <v>AHORROS</v>
          </cell>
        </row>
        <row r="3212">
          <cell r="A3212">
            <v>36559208</v>
          </cell>
          <cell r="B3212" t="str">
            <v>MARTINEZ MERCADO MERCEDES</v>
          </cell>
          <cell r="C3212" t="str">
            <v>Tenerife (Mag)</v>
          </cell>
          <cell r="D3212">
            <v>51211045713</v>
          </cell>
          <cell r="E3212" t="str">
            <v>Santa Marta (Mag)</v>
          </cell>
          <cell r="F3212" t="str">
            <v>BANCOLOMBIA S.A.</v>
          </cell>
          <cell r="G3212" t="str">
            <v>AHORROS</v>
          </cell>
        </row>
        <row r="3213">
          <cell r="A3213">
            <v>36559580</v>
          </cell>
          <cell r="B3213" t="str">
            <v>MORENO FLOREZ ADELA</v>
          </cell>
          <cell r="C3213" t="str">
            <v>Puebloviejo (Mag)</v>
          </cell>
          <cell r="D3213">
            <v>48224030471</v>
          </cell>
          <cell r="E3213" t="str">
            <v>Santa Marta (Mag)</v>
          </cell>
          <cell r="F3213" t="str">
            <v>BANCOLOMBIA S.A.</v>
          </cell>
          <cell r="G3213" t="str">
            <v>AHORROS</v>
          </cell>
        </row>
        <row r="3214">
          <cell r="A3214">
            <v>36559589</v>
          </cell>
          <cell r="B3214" t="str">
            <v>CELEDON NUÑEZ RINA ISABEL</v>
          </cell>
          <cell r="C3214" t="str">
            <v>Zona Bananera (Mag)</v>
          </cell>
          <cell r="D3214">
            <v>51621338602</v>
          </cell>
          <cell r="E3214" t="str">
            <v>Santa Marta (Mag)</v>
          </cell>
          <cell r="F3214" t="str">
            <v>BANCOLOMBIA S.A.</v>
          </cell>
          <cell r="G3214" t="str">
            <v>AHORROS</v>
          </cell>
        </row>
        <row r="3215">
          <cell r="A3215">
            <v>36559665</v>
          </cell>
          <cell r="B3215" t="str">
            <v>BELEÑO CONTRERAS AMALIA BEATRIZ</v>
          </cell>
          <cell r="C3215" t="str">
            <v>Ariguani (El Dificil) (Mag)</v>
          </cell>
          <cell r="D3215">
            <v>51306238675</v>
          </cell>
          <cell r="E3215" t="str">
            <v>Santa Marta (Mag)</v>
          </cell>
          <cell r="F3215" t="str">
            <v>BANCOLOMBIA S.A.</v>
          </cell>
          <cell r="G3215" t="str">
            <v>AHORROS</v>
          </cell>
        </row>
        <row r="3216">
          <cell r="A3216">
            <v>36559757</v>
          </cell>
          <cell r="B3216" t="str">
            <v>DIAZGRANADOS MUÑOZ YOMAIRA</v>
          </cell>
          <cell r="C3216" t="str">
            <v>Zona Bananera (Mag)</v>
          </cell>
          <cell r="D3216">
            <v>48228132341</v>
          </cell>
          <cell r="E3216" t="str">
            <v>Santa Marta (Mag)</v>
          </cell>
          <cell r="F3216" t="str">
            <v>BANCOLOMBIA S.A.</v>
          </cell>
          <cell r="G3216" t="str">
            <v>AHORROS</v>
          </cell>
        </row>
        <row r="3217">
          <cell r="A3217">
            <v>36559945</v>
          </cell>
          <cell r="B3217" t="str">
            <v>DELGADO NIÑO DORIS ESTHER</v>
          </cell>
          <cell r="C3217" t="str">
            <v>Plato (Mag)</v>
          </cell>
          <cell r="D3217">
            <v>51214499952</v>
          </cell>
          <cell r="E3217" t="str">
            <v>Plato (Mag)</v>
          </cell>
          <cell r="F3217" t="str">
            <v>BANCOLOMBIA S.A.</v>
          </cell>
          <cell r="G3217" t="str">
            <v>AHORROS</v>
          </cell>
        </row>
        <row r="3218">
          <cell r="A3218">
            <v>36559967</v>
          </cell>
          <cell r="B3218" t="str">
            <v>PORTO GONZALEZ ELAINE DE JESUS</v>
          </cell>
          <cell r="C3218" t="str">
            <v>Santa Marta (Mag)</v>
          </cell>
          <cell r="D3218">
            <v>51670083547</v>
          </cell>
          <cell r="E3218" t="str">
            <v>Santa Marta (Mag)</v>
          </cell>
          <cell r="F3218" t="str">
            <v>BANCOLOMBIA S.A.</v>
          </cell>
          <cell r="G3218" t="str">
            <v>AHORROS</v>
          </cell>
        </row>
        <row r="3219">
          <cell r="A3219">
            <v>36559992</v>
          </cell>
          <cell r="B3219" t="str">
            <v>CANTILLO JIMENEZ DANIELLY STELLA</v>
          </cell>
          <cell r="C3219" t="str">
            <v>Zona Bananera (Mag)</v>
          </cell>
          <cell r="D3219">
            <v>45015428073</v>
          </cell>
          <cell r="E3219" t="str">
            <v>Santa Marta (Mag)</v>
          </cell>
          <cell r="F3219" t="str">
            <v>BANCOLOMBIA S.A.</v>
          </cell>
          <cell r="G3219" t="str">
            <v>AHORROS</v>
          </cell>
        </row>
        <row r="3220">
          <cell r="A3220">
            <v>36560024</v>
          </cell>
          <cell r="B3220" t="str">
            <v>PADILLA ROMERO LUZ MARINA</v>
          </cell>
          <cell r="C3220" t="str">
            <v>Zona Bananera (Mag)</v>
          </cell>
          <cell r="D3220">
            <v>51627753172</v>
          </cell>
          <cell r="E3220" t="str">
            <v>Zona Bananera (Mag)</v>
          </cell>
          <cell r="F3220" t="str">
            <v>BANCOLOMBIA S.A.</v>
          </cell>
          <cell r="G3220" t="str">
            <v>AHORROS</v>
          </cell>
        </row>
        <row r="3221">
          <cell r="A3221">
            <v>36560534</v>
          </cell>
          <cell r="B3221" t="str">
            <v>GARCIA CHEU MARTHA IVONNE</v>
          </cell>
          <cell r="C3221" t="str">
            <v>Zona Bananera (Mag)</v>
          </cell>
          <cell r="D3221">
            <v>51627865825</v>
          </cell>
          <cell r="E3221" t="str">
            <v>Zona Bananera (Mag)</v>
          </cell>
          <cell r="F3221" t="str">
            <v>BANCOLOMBIA S.A.</v>
          </cell>
          <cell r="G3221" t="str">
            <v>AHORROS</v>
          </cell>
        </row>
        <row r="3222">
          <cell r="A3222">
            <v>36560799</v>
          </cell>
          <cell r="B3222" t="str">
            <v>JIMENEZ GARCIA ERLIS BETTY</v>
          </cell>
          <cell r="C3222" t="str">
            <v>Puebloviejo (Mag)</v>
          </cell>
          <cell r="D3222">
            <v>48224031273</v>
          </cell>
          <cell r="E3222" t="str">
            <v>Santa Marta (Mag)</v>
          </cell>
          <cell r="F3222" t="str">
            <v>BANCOLOMBIA S.A.</v>
          </cell>
          <cell r="G3222" t="str">
            <v>AHORROS</v>
          </cell>
        </row>
        <row r="3223">
          <cell r="A3223">
            <v>36560807</v>
          </cell>
          <cell r="B3223" t="str">
            <v>POSTERARO OSPINO ROSA MARIA</v>
          </cell>
          <cell r="C3223" t="str">
            <v>Sabanas De San Angel (Mag)</v>
          </cell>
          <cell r="D3223">
            <v>51313387562</v>
          </cell>
          <cell r="E3223" t="str">
            <v>Santa Marta (Mag)</v>
          </cell>
          <cell r="F3223" t="str">
            <v>BANCOLOMBIA S.A.</v>
          </cell>
          <cell r="G3223" t="str">
            <v>AHORROS</v>
          </cell>
        </row>
        <row r="3224">
          <cell r="A3224">
            <v>36561481</v>
          </cell>
          <cell r="B3224" t="str">
            <v>ROSENSTIEHL PACHECO LENIS MARIA</v>
          </cell>
          <cell r="C3224" t="str">
            <v>Plato (Mag)</v>
          </cell>
          <cell r="D3224">
            <v>51225230521</v>
          </cell>
          <cell r="E3224" t="str">
            <v>Tenerife (Mag)</v>
          </cell>
          <cell r="F3224" t="str">
            <v>BANCOLOMBIA S.A.</v>
          </cell>
          <cell r="G3224" t="str">
            <v>AHORROS</v>
          </cell>
        </row>
        <row r="3225">
          <cell r="A3225">
            <v>36561484</v>
          </cell>
          <cell r="B3225" t="str">
            <v>GARCIA PEREZ CLEIDA</v>
          </cell>
          <cell r="C3225" t="str">
            <v>Sabanas De San Angel (Mag)</v>
          </cell>
          <cell r="D3225">
            <v>51313388275</v>
          </cell>
          <cell r="E3225" t="str">
            <v>Santa Marta (Mag)</v>
          </cell>
          <cell r="F3225" t="str">
            <v>BANCOLOMBIA S.A.</v>
          </cell>
          <cell r="G3225" t="str">
            <v>AHORROS</v>
          </cell>
        </row>
        <row r="3226">
          <cell r="A3226">
            <v>36562454</v>
          </cell>
          <cell r="B3226" t="str">
            <v>MONTENEGRO CASTRO DUBIS MARIA</v>
          </cell>
          <cell r="C3226" t="str">
            <v>Zona Bananera (Mag)</v>
          </cell>
          <cell r="D3226">
            <v>51625330606</v>
          </cell>
          <cell r="E3226" t="str">
            <v>Zona Bananera (Mag)</v>
          </cell>
          <cell r="F3226" t="str">
            <v>BANCOLOMBIA S.A.</v>
          </cell>
          <cell r="G3226" t="str">
            <v>AHORROS</v>
          </cell>
        </row>
        <row r="3227">
          <cell r="A3227">
            <v>36563056</v>
          </cell>
          <cell r="B3227" t="str">
            <v>MULFORD GOMEZ MONICA PATRICIA</v>
          </cell>
          <cell r="C3227" t="str">
            <v>Zona Bananera (Mag)</v>
          </cell>
          <cell r="D3227">
            <v>51623105851</v>
          </cell>
          <cell r="E3227" t="str">
            <v>Santa Marta (Mag)</v>
          </cell>
          <cell r="F3227" t="str">
            <v>BANCOLOMBIA S.A.</v>
          </cell>
          <cell r="G3227" t="str">
            <v>AHORROS</v>
          </cell>
        </row>
        <row r="3228">
          <cell r="A3228">
            <v>36563090</v>
          </cell>
          <cell r="B3228" t="str">
            <v>MANJARRES VILLAMIZAR CLARA INES</v>
          </cell>
          <cell r="C3228" t="str">
            <v>Plato (Mag)</v>
          </cell>
          <cell r="D3228">
            <v>51662054147</v>
          </cell>
          <cell r="E3228" t="str">
            <v>Santa Marta (Mag)</v>
          </cell>
          <cell r="F3228" t="str">
            <v>BANCOLOMBIA S.A.</v>
          </cell>
          <cell r="G3228" t="str">
            <v>AHORROS</v>
          </cell>
        </row>
        <row r="3229">
          <cell r="A3229">
            <v>36563209</v>
          </cell>
          <cell r="B3229" t="str">
            <v>VARGAS ZAPATA ANGELA MARCELINA</v>
          </cell>
          <cell r="C3229" t="str">
            <v>Aracataca (Mag)</v>
          </cell>
          <cell r="D3229">
            <v>51646007619</v>
          </cell>
          <cell r="E3229" t="str">
            <v>Santa Marta (Mag)</v>
          </cell>
          <cell r="F3229" t="str">
            <v>BANCOLOMBIA S.A.</v>
          </cell>
          <cell r="G3229" t="str">
            <v>AHORROS</v>
          </cell>
        </row>
        <row r="3230">
          <cell r="A3230">
            <v>36563286</v>
          </cell>
          <cell r="B3230" t="str">
            <v>LUNA TOVAR INGRID LISBETH</v>
          </cell>
          <cell r="C3230" t="str">
            <v>Ariguani (El Dificil) (Mag)</v>
          </cell>
          <cell r="D3230">
            <v>51678421476</v>
          </cell>
          <cell r="E3230" t="str">
            <v>Santa Marta (Mag)</v>
          </cell>
          <cell r="F3230" t="str">
            <v>BANCOLOMBIA S.A.</v>
          </cell>
          <cell r="G3230" t="str">
            <v>AHORROS</v>
          </cell>
        </row>
        <row r="3231">
          <cell r="A3231">
            <v>36563328</v>
          </cell>
          <cell r="B3231" t="str">
            <v>PELAEZ ROBLES JULIANA MARCELA</v>
          </cell>
          <cell r="C3231" t="str">
            <v>Zona Bananera (Mag)</v>
          </cell>
          <cell r="D3231">
            <v>51627753725</v>
          </cell>
          <cell r="E3231" t="str">
            <v>Zona Bananera (Mag)</v>
          </cell>
          <cell r="F3231" t="str">
            <v>BANCOLOMBIA S.A.</v>
          </cell>
          <cell r="G3231" t="str">
            <v>AHORROS</v>
          </cell>
        </row>
        <row r="3232">
          <cell r="A3232">
            <v>36563939</v>
          </cell>
          <cell r="B3232" t="str">
            <v>RUBIO VILORIA CANDELARIA DEL CARMEN</v>
          </cell>
          <cell r="C3232" t="str">
            <v>Zona Bananera (Mag)</v>
          </cell>
          <cell r="D3232">
            <v>91668890381</v>
          </cell>
          <cell r="E3232" t="str">
            <v>Santa Marta (Mag)</v>
          </cell>
          <cell r="F3232" t="str">
            <v>BANCOLOMBIA S.A.</v>
          </cell>
          <cell r="G3232" t="str">
            <v>AHORROS</v>
          </cell>
        </row>
        <row r="3233">
          <cell r="A3233">
            <v>36564035</v>
          </cell>
          <cell r="B3233" t="str">
            <v>GUTIERREZ VERGEL OSMALIA</v>
          </cell>
          <cell r="C3233" t="str">
            <v>Zona Bananera (Mag)</v>
          </cell>
          <cell r="D3233">
            <v>51625330941</v>
          </cell>
          <cell r="E3233" t="str">
            <v>Zona Bananera (Mag)</v>
          </cell>
          <cell r="F3233" t="str">
            <v>BANCOLOMBIA S.A.</v>
          </cell>
          <cell r="G3233" t="str">
            <v>AHORROS</v>
          </cell>
        </row>
        <row r="3234">
          <cell r="A3234">
            <v>36564546</v>
          </cell>
          <cell r="B3234" t="str">
            <v>STAN OSPINO CLAUDIA ISABEL</v>
          </cell>
          <cell r="C3234" t="str">
            <v>Puebloviejo (Mag)</v>
          </cell>
          <cell r="D3234">
            <v>48224037158</v>
          </cell>
          <cell r="E3234" t="str">
            <v>Santa Marta (Mag)</v>
          </cell>
          <cell r="F3234" t="str">
            <v>BANCOLOMBIA S.A.</v>
          </cell>
          <cell r="G3234" t="str">
            <v>AHORROS</v>
          </cell>
        </row>
        <row r="3235">
          <cell r="A3235">
            <v>36564759</v>
          </cell>
          <cell r="B3235" t="str">
            <v>ROJAS FONSECA BEVERLY SALOME</v>
          </cell>
          <cell r="C3235" t="str">
            <v>Ariguani (El Dificil) (Mag)</v>
          </cell>
          <cell r="D3235">
            <v>51306539063</v>
          </cell>
          <cell r="E3235" t="str">
            <v>Santa Marta (Mag)</v>
          </cell>
          <cell r="F3235" t="str">
            <v>BANCOLOMBIA S.A.</v>
          </cell>
          <cell r="G3235" t="str">
            <v>AHORROS</v>
          </cell>
        </row>
        <row r="3236">
          <cell r="A3236">
            <v>36565363</v>
          </cell>
          <cell r="B3236" t="str">
            <v>CONRADO CACUA FLORISELDA DEL CARMEN</v>
          </cell>
          <cell r="C3236" t="str">
            <v>Zona Bananera (Mag)</v>
          </cell>
          <cell r="D3236">
            <v>48227823685</v>
          </cell>
          <cell r="E3236" t="str">
            <v>Zona Bananera (Mag)</v>
          </cell>
          <cell r="F3236" t="str">
            <v>BANCOLOMBIA S.A.</v>
          </cell>
          <cell r="G3236" t="str">
            <v>AHORROS</v>
          </cell>
        </row>
        <row r="3237">
          <cell r="A3237">
            <v>36565542</v>
          </cell>
          <cell r="B3237" t="str">
            <v>ANGULO ROCHA JUDITH MARIA</v>
          </cell>
          <cell r="C3237" t="str">
            <v>Aracataca (Mag)</v>
          </cell>
          <cell r="D3237">
            <v>51607756035</v>
          </cell>
          <cell r="E3237" t="str">
            <v>Zona Bananera (Mag)</v>
          </cell>
          <cell r="F3237" t="str">
            <v>BANCOLOMBIA S.A.</v>
          </cell>
          <cell r="G3237" t="str">
            <v>AHORROS</v>
          </cell>
        </row>
        <row r="3238">
          <cell r="A3238">
            <v>36565617</v>
          </cell>
          <cell r="B3238" t="str">
            <v>ANGULO ROCHA INES MARCIANA</v>
          </cell>
          <cell r="C3238" t="str">
            <v>Zona Bananera (Mag)</v>
          </cell>
          <cell r="D3238">
            <v>48227910057</v>
          </cell>
          <cell r="E3238" t="str">
            <v>Santa Marta (Mag)</v>
          </cell>
          <cell r="F3238" t="str">
            <v>BANCOLOMBIA S.A.</v>
          </cell>
          <cell r="G3238" t="str">
            <v>AHORROS</v>
          </cell>
        </row>
        <row r="3239">
          <cell r="A3239">
            <v>36565733</v>
          </cell>
          <cell r="B3239" t="str">
            <v>RODRIGUEZ CONTRERAS YESENIA DEL CARMEN</v>
          </cell>
          <cell r="C3239" t="str">
            <v>Puebloviejo (Mag)</v>
          </cell>
          <cell r="D3239">
            <v>48272609309</v>
          </cell>
          <cell r="E3239" t="str">
            <v>Santa Marta (Mag)</v>
          </cell>
          <cell r="F3239" t="str">
            <v>BANCOLOMBIA S.A.</v>
          </cell>
          <cell r="G3239" t="str">
            <v>AHORROS</v>
          </cell>
        </row>
        <row r="3240">
          <cell r="A3240">
            <v>36565863</v>
          </cell>
          <cell r="B3240" t="str">
            <v>HURTADO SANTANDER ANA MARIA</v>
          </cell>
          <cell r="C3240" t="str">
            <v>Zona Bananera (Mag)</v>
          </cell>
          <cell r="D3240">
            <v>48228837060</v>
          </cell>
          <cell r="E3240" t="str">
            <v>Zona Bananera (Mag)</v>
          </cell>
          <cell r="F3240" t="str">
            <v>BANCOLOMBIA S.A.</v>
          </cell>
          <cell r="G3240" t="str">
            <v>AHORROS</v>
          </cell>
        </row>
        <row r="3241">
          <cell r="A3241">
            <v>36565918</v>
          </cell>
          <cell r="B3241" t="str">
            <v>ACOSTA DONADO MARIBEL ESTHER</v>
          </cell>
          <cell r="C3241" t="str">
            <v>Zona Bananera (Mag)</v>
          </cell>
          <cell r="D3241">
            <v>48224035147</v>
          </cell>
          <cell r="E3241" t="str">
            <v>Santa Marta (Mag)</v>
          </cell>
          <cell r="F3241" t="str">
            <v>BANCOLOMBIA S.A.</v>
          </cell>
          <cell r="G3241" t="str">
            <v>AHORROS</v>
          </cell>
        </row>
        <row r="3242">
          <cell r="A3242">
            <v>36565929</v>
          </cell>
          <cell r="B3242" t="str">
            <v>DIAZA RONDON PATRICIA</v>
          </cell>
          <cell r="C3242" t="str">
            <v>Zona Bananera (Mag)</v>
          </cell>
          <cell r="D3242">
            <v>48227824614</v>
          </cell>
          <cell r="E3242" t="str">
            <v>Santa Marta (Mag)</v>
          </cell>
          <cell r="F3242" t="str">
            <v>BANCOLOMBIA S.A.</v>
          </cell>
          <cell r="G3242" t="str">
            <v>AHORROS</v>
          </cell>
        </row>
        <row r="3243">
          <cell r="A3243">
            <v>36565935</v>
          </cell>
          <cell r="B3243" t="str">
            <v>SALAZAR ROMERO ANA DOLORES</v>
          </cell>
          <cell r="C3243" t="str">
            <v>Zona Bananera (Mag)</v>
          </cell>
          <cell r="D3243">
            <v>48213468114</v>
          </cell>
          <cell r="E3243" t="str">
            <v>Santa Marta (Mag)</v>
          </cell>
          <cell r="F3243" t="str">
            <v>BANCOLOMBIA S.A.</v>
          </cell>
          <cell r="G3243" t="str">
            <v>AHORROS</v>
          </cell>
        </row>
        <row r="3244">
          <cell r="A3244">
            <v>36566137</v>
          </cell>
          <cell r="B3244" t="str">
            <v>GUTIERREZ VERGEL GENNY ESTELA</v>
          </cell>
          <cell r="C3244" t="str">
            <v>Zona Bananera (Mag)</v>
          </cell>
          <cell r="D3244">
            <v>48213302097</v>
          </cell>
          <cell r="E3244" t="str">
            <v>Santa Marta (Mag)</v>
          </cell>
          <cell r="F3244" t="str">
            <v>BANCOLOMBIA S.A.</v>
          </cell>
          <cell r="G3244" t="str">
            <v>AHORROS</v>
          </cell>
        </row>
        <row r="3245">
          <cell r="A3245">
            <v>36566231</v>
          </cell>
          <cell r="B3245" t="str">
            <v>MARTINEZ CHARRIS DAYSI PATRICIA</v>
          </cell>
          <cell r="C3245" t="str">
            <v>Zona Bananera (Mag)</v>
          </cell>
          <cell r="D3245">
            <v>48213438665</v>
          </cell>
          <cell r="E3245" t="str">
            <v>Santa Marta (Mag)</v>
          </cell>
          <cell r="F3245" t="str">
            <v>BANCOLOMBIA S.A.</v>
          </cell>
          <cell r="G3245" t="str">
            <v>AHORROS</v>
          </cell>
        </row>
        <row r="3246">
          <cell r="A3246">
            <v>36575728</v>
          </cell>
          <cell r="B3246" t="str">
            <v>DIAZ JIMENEZ DELFAN</v>
          </cell>
          <cell r="C3246" t="str">
            <v>Chivolo (Mag)</v>
          </cell>
          <cell r="D3246">
            <v>51253218898</v>
          </cell>
          <cell r="E3246" t="str">
            <v>Santa Marta (Mag)</v>
          </cell>
          <cell r="F3246" t="str">
            <v>BANCOLOMBIA S.A.</v>
          </cell>
          <cell r="G3246" t="str">
            <v>AHORROS</v>
          </cell>
        </row>
        <row r="3247">
          <cell r="A3247">
            <v>36576001</v>
          </cell>
          <cell r="B3247" t="str">
            <v>GUTIERREZ OSPINO TERCILIA</v>
          </cell>
          <cell r="C3247" t="str">
            <v>Ariguani (El Dificil) (Mag)</v>
          </cell>
          <cell r="D3247">
            <v>51348651254</v>
          </cell>
          <cell r="E3247" t="str">
            <v>Ariguani (El Dificil) (Mag)</v>
          </cell>
          <cell r="F3247" t="str">
            <v>BANCOLOMBIA S.A.</v>
          </cell>
          <cell r="G3247" t="str">
            <v>AHORROS</v>
          </cell>
        </row>
        <row r="3248">
          <cell r="A3248">
            <v>36590887</v>
          </cell>
          <cell r="B3248" t="str">
            <v>SOCARRAS RADA RUTH</v>
          </cell>
          <cell r="C3248" t="str">
            <v>Nueva Granada (Mag)</v>
          </cell>
          <cell r="D3248">
            <v>51390397805</v>
          </cell>
          <cell r="E3248" t="str">
            <v>Santa Marta (Mag)</v>
          </cell>
          <cell r="F3248" t="str">
            <v>BANCOLOMBIA S.A.</v>
          </cell>
          <cell r="G3248" t="str">
            <v>AHORROS</v>
          </cell>
        </row>
        <row r="3249">
          <cell r="A3249">
            <v>36621197</v>
          </cell>
          <cell r="B3249" t="str">
            <v>MENDOZA BARRIOS LIBIA ROSA</v>
          </cell>
          <cell r="C3249" t="str">
            <v>Ariguani (El Dificil) (Mag)</v>
          </cell>
          <cell r="D3249">
            <v>63140850855</v>
          </cell>
          <cell r="E3249" t="str">
            <v>Ariguani (El Dificil) (Mag)</v>
          </cell>
          <cell r="F3249" t="str">
            <v>BANCOLOMBIA S.A.</v>
          </cell>
          <cell r="G3249" t="str">
            <v>AHORROS</v>
          </cell>
        </row>
        <row r="3250">
          <cell r="A3250">
            <v>36622754</v>
          </cell>
          <cell r="B3250" t="str">
            <v>GARCIA PEREZ DEISY JAIDITH</v>
          </cell>
          <cell r="C3250" t="str">
            <v>Nueva Granada (Mag)</v>
          </cell>
          <cell r="D3250">
            <v>51309471265</v>
          </cell>
          <cell r="E3250" t="str">
            <v>Nueva Granada (Mag)</v>
          </cell>
          <cell r="F3250" t="str">
            <v>BANCOLOMBIA S.A.</v>
          </cell>
          <cell r="G3250" t="str">
            <v>AHORROS</v>
          </cell>
        </row>
        <row r="3251">
          <cell r="A3251">
            <v>36622987</v>
          </cell>
          <cell r="B3251" t="str">
            <v>MOSQUERA MEJIA MARIBEL</v>
          </cell>
          <cell r="C3251" t="str">
            <v>Fundacion (Mag)</v>
          </cell>
          <cell r="D3251">
            <v>48271444012</v>
          </cell>
          <cell r="E3251" t="str">
            <v>Santa Marta (Mag)</v>
          </cell>
          <cell r="F3251" t="str">
            <v>BANCOLOMBIA S.A.</v>
          </cell>
          <cell r="G3251" t="str">
            <v>AHORROS</v>
          </cell>
        </row>
        <row r="3252">
          <cell r="A3252">
            <v>36623953</v>
          </cell>
          <cell r="B3252" t="str">
            <v>VASQUEZ CASTILLA ALIDIS</v>
          </cell>
          <cell r="C3252" t="str">
            <v>Sabanas De San Angel (Mag)</v>
          </cell>
          <cell r="D3252">
            <v>95145223947</v>
          </cell>
          <cell r="E3252" t="str">
            <v>Bosconia (Ces)</v>
          </cell>
          <cell r="F3252" t="str">
            <v>BANCOLOMBIA S.A.</v>
          </cell>
          <cell r="G3252" t="str">
            <v>AHORROS</v>
          </cell>
        </row>
        <row r="3253">
          <cell r="A3253">
            <v>36624793</v>
          </cell>
          <cell r="B3253" t="str">
            <v>BENITEZ TOVAR EVERLIDES ESTHER</v>
          </cell>
          <cell r="C3253" t="str">
            <v>Nueva Granada (Mag)</v>
          </cell>
          <cell r="D3253">
            <v>51327830647</v>
          </cell>
          <cell r="E3253" t="str">
            <v>Nueva Granada (Mag)</v>
          </cell>
          <cell r="F3253" t="str">
            <v>BANCOLOMBIA S.A.</v>
          </cell>
          <cell r="G3253" t="str">
            <v>AHORROS</v>
          </cell>
        </row>
        <row r="3254">
          <cell r="A3254">
            <v>36665789</v>
          </cell>
          <cell r="B3254" t="str">
            <v>CUADRADO PARDO FANNY MERCEDES</v>
          </cell>
          <cell r="C3254" t="str">
            <v>Zona Bananera (Mag)</v>
          </cell>
          <cell r="D3254">
            <v>51612808868</v>
          </cell>
          <cell r="E3254" t="str">
            <v>Zona Bananera (Mag)</v>
          </cell>
          <cell r="F3254" t="str">
            <v>BANCOLOMBIA S.A.</v>
          </cell>
          <cell r="G3254" t="str">
            <v>AHORROS</v>
          </cell>
        </row>
        <row r="3255">
          <cell r="A3255">
            <v>36665895</v>
          </cell>
          <cell r="B3255" t="str">
            <v>PALMERA BARON MILADIS JUDITH</v>
          </cell>
          <cell r="C3255" t="str">
            <v>Algarrobo (Mag)</v>
          </cell>
          <cell r="D3255">
            <v>51659398358</v>
          </cell>
          <cell r="E3255" t="str">
            <v>Santa Marta (Mag)</v>
          </cell>
          <cell r="F3255" t="str">
            <v>BANCOLOMBIA S.A.</v>
          </cell>
          <cell r="G3255" t="str">
            <v>AHORROS</v>
          </cell>
        </row>
        <row r="3256">
          <cell r="A3256">
            <v>36666009</v>
          </cell>
          <cell r="B3256" t="str">
            <v>SALTAREN CAMPO KARINA ESTHER</v>
          </cell>
          <cell r="C3256" t="str">
            <v>Plato (Mag)</v>
          </cell>
          <cell r="D3256">
            <v>52319387391</v>
          </cell>
          <cell r="E3256" t="str">
            <v>Plato (Mag)</v>
          </cell>
          <cell r="F3256" t="str">
            <v>BANCOLOMBIA S.A.</v>
          </cell>
          <cell r="G3256" t="str">
            <v>AHORROS</v>
          </cell>
        </row>
        <row r="3257">
          <cell r="A3257">
            <v>36667312</v>
          </cell>
          <cell r="B3257" t="str">
            <v>COLPAS POLO KATRI LUZ</v>
          </cell>
          <cell r="C3257" t="str">
            <v>Zona Bananera (Mag)</v>
          </cell>
          <cell r="D3257">
            <v>51627753407</v>
          </cell>
          <cell r="E3257" t="str">
            <v>Santa Marta (Mag)</v>
          </cell>
          <cell r="F3257" t="str">
            <v>BANCOLOMBIA S.A.</v>
          </cell>
          <cell r="G3257" t="str">
            <v>AHORROS</v>
          </cell>
        </row>
        <row r="3258">
          <cell r="A3258">
            <v>36667459</v>
          </cell>
          <cell r="B3258" t="str">
            <v>VESGA BLANCO JANETH MILENA</v>
          </cell>
          <cell r="C3258" t="str">
            <v>Puebloviejo (Mag)</v>
          </cell>
          <cell r="D3258">
            <v>51628055169</v>
          </cell>
          <cell r="E3258" t="str">
            <v>Zona Bananera (Mag)</v>
          </cell>
          <cell r="F3258" t="str">
            <v>BANCOLOMBIA S.A.</v>
          </cell>
          <cell r="G3258" t="str">
            <v>AHORROS</v>
          </cell>
        </row>
        <row r="3259">
          <cell r="A3259">
            <v>36667677</v>
          </cell>
          <cell r="B3259" t="str">
            <v>DURAN GUTIERREZ GLIDIA BEATRIZ</v>
          </cell>
          <cell r="C3259" t="str">
            <v>Zona Bananera (Mag)</v>
          </cell>
          <cell r="D3259">
            <v>51625330860</v>
          </cell>
          <cell r="E3259" t="str">
            <v>Zona Bananera (Mag)</v>
          </cell>
          <cell r="F3259" t="str">
            <v>BANCOLOMBIA S.A.</v>
          </cell>
          <cell r="G3259" t="str">
            <v>AHORROS</v>
          </cell>
        </row>
        <row r="3260">
          <cell r="A3260">
            <v>36667719</v>
          </cell>
          <cell r="B3260" t="str">
            <v>CASTILLO CAMARGO ANA DELIA</v>
          </cell>
          <cell r="C3260" t="str">
            <v>Zona Bananera (Mag)</v>
          </cell>
          <cell r="D3260">
            <v>51628001662</v>
          </cell>
          <cell r="E3260" t="str">
            <v>Zona Bananera (Mag)</v>
          </cell>
          <cell r="F3260" t="str">
            <v>BANCOLOMBIA S.A.</v>
          </cell>
          <cell r="G3260" t="str">
            <v>AHORROS</v>
          </cell>
        </row>
        <row r="3261">
          <cell r="A3261">
            <v>36668461</v>
          </cell>
          <cell r="B3261" t="str">
            <v>CARRILLO CONDE ALEJANDRA DE JESUS</v>
          </cell>
          <cell r="C3261" t="str">
            <v>Zona Bananera (Mag)</v>
          </cell>
          <cell r="D3261">
            <v>51629134623</v>
          </cell>
          <cell r="E3261" t="str">
            <v>Zona Bananera (Mag)</v>
          </cell>
          <cell r="F3261" t="str">
            <v>BANCOLOMBIA S.A.</v>
          </cell>
          <cell r="G3261" t="str">
            <v>AHORROS</v>
          </cell>
        </row>
        <row r="3262">
          <cell r="A3262">
            <v>36668502</v>
          </cell>
          <cell r="B3262" t="str">
            <v>BELTRAN VASCO VERONICA STELLA</v>
          </cell>
          <cell r="C3262" t="str">
            <v>Zona Bananera (Mag)</v>
          </cell>
          <cell r="D3262">
            <v>51646702406</v>
          </cell>
          <cell r="E3262" t="str">
            <v>Santa Marta (Mag)</v>
          </cell>
          <cell r="F3262" t="str">
            <v>BANCOLOMBIA S.A.</v>
          </cell>
          <cell r="G3262" t="str">
            <v>AHORROS</v>
          </cell>
        </row>
        <row r="3263">
          <cell r="A3263">
            <v>36668930</v>
          </cell>
          <cell r="B3263" t="str">
            <v>HERNANDEZ DURAN MILENA PATRICIA</v>
          </cell>
          <cell r="C3263" t="str">
            <v>El Reten (Mag)</v>
          </cell>
          <cell r="D3263">
            <v>51688986404</v>
          </cell>
          <cell r="E3263" t="str">
            <v>Santa Marta (Mag)</v>
          </cell>
          <cell r="F3263" t="str">
            <v>BANCOLOMBIA S.A.</v>
          </cell>
          <cell r="G3263" t="str">
            <v>AHORROS</v>
          </cell>
        </row>
        <row r="3264">
          <cell r="A3264">
            <v>36669386</v>
          </cell>
          <cell r="B3264" t="str">
            <v>GOMEZ MARTINEZ INDIRA LORIETH</v>
          </cell>
          <cell r="C3264" t="str">
            <v>Zona Bananera (Mag)</v>
          </cell>
          <cell r="D3264">
            <v>51619450390</v>
          </cell>
          <cell r="E3264" t="str">
            <v>Santa Marta (Mag)</v>
          </cell>
          <cell r="F3264" t="str">
            <v>BANCOLOMBIA S.A.</v>
          </cell>
          <cell r="G3264" t="str">
            <v>AHORROS</v>
          </cell>
        </row>
        <row r="3265">
          <cell r="A3265">
            <v>36669431</v>
          </cell>
          <cell r="B3265" t="str">
            <v>ALVEART TORRES IDALMIS LAUDITH</v>
          </cell>
          <cell r="C3265" t="str">
            <v>Fundacion (Mag)</v>
          </cell>
          <cell r="D3265">
            <v>51619182298</v>
          </cell>
          <cell r="E3265" t="str">
            <v>Santa Marta (Mag)</v>
          </cell>
          <cell r="F3265" t="str">
            <v>BANCOLOMBIA S.A.</v>
          </cell>
          <cell r="G3265" t="str">
            <v>AHORROS</v>
          </cell>
        </row>
        <row r="3266">
          <cell r="A3266">
            <v>36694391</v>
          </cell>
          <cell r="B3266" t="str">
            <v>PEREZ RIVERA LUZ MERIELI</v>
          </cell>
          <cell r="C3266" t="str">
            <v>Zona Bananera (Mag)</v>
          </cell>
          <cell r="D3266">
            <v>51627990409</v>
          </cell>
          <cell r="E3266" t="str">
            <v>Zona Bananera (Mag)</v>
          </cell>
          <cell r="F3266" t="str">
            <v>BANCOLOMBIA S.A.</v>
          </cell>
          <cell r="G3266" t="str">
            <v>AHORROS</v>
          </cell>
        </row>
        <row r="3267">
          <cell r="A3267">
            <v>36694591</v>
          </cell>
          <cell r="B3267" t="str">
            <v>BELMONTE JIMENEZ SANDRA CAROLINA</v>
          </cell>
          <cell r="C3267" t="str">
            <v>Zona Bananera (Mag)</v>
          </cell>
          <cell r="D3267">
            <v>51642482410</v>
          </cell>
          <cell r="E3267" t="str">
            <v>Santa Marta (Mag)</v>
          </cell>
          <cell r="F3267" t="str">
            <v>BANCOLOMBIA S.A.</v>
          </cell>
          <cell r="G3267" t="str">
            <v>AHORROS</v>
          </cell>
        </row>
        <row r="3268">
          <cell r="A3268">
            <v>36695069</v>
          </cell>
          <cell r="B3268" t="str">
            <v>FLOREZ ALVAREZ KELLY YOHANA</v>
          </cell>
          <cell r="C3268" t="str">
            <v>Zona Bananera (Mag)</v>
          </cell>
          <cell r="D3268">
            <v>51739993354</v>
          </cell>
          <cell r="E3268" t="str">
            <v>Santa Marta (Mag)</v>
          </cell>
          <cell r="F3268" t="str">
            <v>BANCOLOMBIA S.A.</v>
          </cell>
          <cell r="G3268" t="str">
            <v>AHORROS</v>
          </cell>
        </row>
        <row r="3269">
          <cell r="A3269">
            <v>36695072</v>
          </cell>
          <cell r="B3269" t="str">
            <v>MOLINA ALVAREZ MARLY ESTHER</v>
          </cell>
          <cell r="C3269" t="str">
            <v>Zona Bananera (Mag)</v>
          </cell>
          <cell r="D3269">
            <v>48227887390</v>
          </cell>
          <cell r="E3269" t="str">
            <v>Zona Bananera (Mag)</v>
          </cell>
          <cell r="F3269" t="str">
            <v>BANCOLOMBIA S.A.</v>
          </cell>
          <cell r="G3269" t="str">
            <v>AHORROS</v>
          </cell>
        </row>
        <row r="3270">
          <cell r="A3270">
            <v>36695105</v>
          </cell>
          <cell r="B3270" t="str">
            <v>FERNANDEZ NUÑEZ ARLETH ZENITH</v>
          </cell>
          <cell r="C3270" t="str">
            <v>Zona Bananera (Mag)</v>
          </cell>
          <cell r="D3270">
            <v>51646797458</v>
          </cell>
          <cell r="E3270" t="str">
            <v>Santa Marta (Mag)</v>
          </cell>
          <cell r="F3270" t="str">
            <v>BANCOLOMBIA S.A.</v>
          </cell>
          <cell r="G3270" t="str">
            <v>AHORROS</v>
          </cell>
        </row>
        <row r="3271">
          <cell r="A3271">
            <v>36695184</v>
          </cell>
          <cell r="B3271" t="str">
            <v>GUTIERREZ PINZON NADIA LEONOR</v>
          </cell>
          <cell r="C3271" t="str">
            <v>El Reten (Mag)</v>
          </cell>
          <cell r="D3271">
            <v>51625424287</v>
          </cell>
          <cell r="E3271" t="str">
            <v>Zona Bananera (Mag)</v>
          </cell>
          <cell r="F3271" t="str">
            <v>BANCOLOMBIA S.A.</v>
          </cell>
          <cell r="G3271" t="str">
            <v>AHORROS</v>
          </cell>
        </row>
        <row r="3272">
          <cell r="A3272">
            <v>36695429</v>
          </cell>
          <cell r="B3272" t="str">
            <v>ARIZA ACOSTA LILA ESTHER</v>
          </cell>
          <cell r="C3272" t="str">
            <v>Ariguani (El Dificil) (Mag)</v>
          </cell>
          <cell r="D3272">
            <v>51396980014</v>
          </cell>
          <cell r="E3272" t="str">
            <v>Santa Marta (Mag)</v>
          </cell>
          <cell r="F3272" t="str">
            <v>BANCOLOMBIA S.A.</v>
          </cell>
          <cell r="G3272" t="str">
            <v>AHORROS</v>
          </cell>
        </row>
        <row r="3273">
          <cell r="A3273">
            <v>36695489</v>
          </cell>
          <cell r="B3273" t="str">
            <v>RODRIGUEZ CAVIEDES JOHANNA MARCELA</v>
          </cell>
          <cell r="C3273" t="str">
            <v>Zona Bananera (Mag)</v>
          </cell>
          <cell r="D3273">
            <v>51647348827</v>
          </cell>
          <cell r="E3273" t="str">
            <v>Santa Marta (Mag)</v>
          </cell>
          <cell r="F3273" t="str">
            <v>BANCOLOMBIA S.A.</v>
          </cell>
          <cell r="G3273" t="str">
            <v>AHORROS</v>
          </cell>
        </row>
        <row r="3274">
          <cell r="A3274">
            <v>36695796</v>
          </cell>
          <cell r="B3274" t="str">
            <v>RAMOS CELIN PARMALIA MERCEDES</v>
          </cell>
          <cell r="C3274" t="str">
            <v>Zona Bananera (Mag)</v>
          </cell>
          <cell r="D3274">
            <v>45017329881</v>
          </cell>
          <cell r="E3274" t="str">
            <v>Santa Marta (Mag)</v>
          </cell>
          <cell r="F3274" t="str">
            <v>BANCOLOMBIA S.A.</v>
          </cell>
          <cell r="G3274" t="str">
            <v>AHORROS</v>
          </cell>
        </row>
        <row r="3275">
          <cell r="A3275">
            <v>36696540</v>
          </cell>
          <cell r="B3275" t="str">
            <v>DURAN GUERRERO RUTH MIREYA</v>
          </cell>
          <cell r="C3275" t="str">
            <v>Aracataca (Mag)</v>
          </cell>
          <cell r="D3275">
            <v>51649861629</v>
          </cell>
          <cell r="E3275" t="str">
            <v>Santa Marta (Mag)</v>
          </cell>
          <cell r="F3275" t="str">
            <v>BANCOLOMBIA S.A.</v>
          </cell>
          <cell r="G3275" t="str">
            <v>AHORROS</v>
          </cell>
        </row>
        <row r="3276">
          <cell r="A3276">
            <v>36697113</v>
          </cell>
          <cell r="B3276" t="str">
            <v>VIDES FRAGOZO YANETH JUDITH</v>
          </cell>
          <cell r="C3276" t="str">
            <v>Sabanas De San Angel (Mag)</v>
          </cell>
          <cell r="D3276">
            <v>51313599543</v>
          </cell>
          <cell r="E3276" t="str">
            <v>Ariguani (El Dificil) (Mag)</v>
          </cell>
          <cell r="F3276" t="str">
            <v>BANCOLOMBIA S.A.</v>
          </cell>
          <cell r="G3276" t="str">
            <v>AHORROS</v>
          </cell>
        </row>
        <row r="3277">
          <cell r="A3277">
            <v>36697797</v>
          </cell>
          <cell r="B3277" t="str">
            <v>RIVAS LOPEZ GINA MARCELA</v>
          </cell>
          <cell r="C3277" t="str">
            <v>Aracataca (Mag)</v>
          </cell>
          <cell r="D3277">
            <v>51637842432</v>
          </cell>
          <cell r="E3277" t="str">
            <v>Santa Marta (Mag)</v>
          </cell>
          <cell r="F3277" t="str">
            <v>BANCOLOMBIA S.A.</v>
          </cell>
          <cell r="G3277" t="str">
            <v>AHORROS</v>
          </cell>
        </row>
        <row r="3278">
          <cell r="A3278">
            <v>36718486</v>
          </cell>
          <cell r="B3278" t="str">
            <v>ABELLO ARAMBULA SENIA CECILIA</v>
          </cell>
          <cell r="C3278" t="str">
            <v>Zona Bananera (Mag)</v>
          </cell>
          <cell r="D3278">
            <v>51627976708</v>
          </cell>
          <cell r="E3278" t="str">
            <v>Zona Bananera (Mag)</v>
          </cell>
          <cell r="F3278" t="str">
            <v>BANCOLOMBIA S.A.</v>
          </cell>
          <cell r="G3278" t="str">
            <v>AHORROS</v>
          </cell>
        </row>
        <row r="3279">
          <cell r="A3279">
            <v>36718628</v>
          </cell>
          <cell r="B3279" t="str">
            <v>NUÑEZ SARMIENTO YALEIDIS ISABEL</v>
          </cell>
          <cell r="C3279" t="str">
            <v>Zona Bananera (Mag)</v>
          </cell>
          <cell r="D3279">
            <v>51685826643</v>
          </cell>
          <cell r="E3279" t="str">
            <v>Santa Marta (Mag)</v>
          </cell>
          <cell r="F3279" t="str">
            <v>BANCOLOMBIA S.A.</v>
          </cell>
          <cell r="G3279" t="str">
            <v>AHORROS</v>
          </cell>
        </row>
        <row r="3280">
          <cell r="A3280">
            <v>36719598</v>
          </cell>
          <cell r="B3280" t="str">
            <v>ANAYA DIPE EVIS JOHANA</v>
          </cell>
          <cell r="C3280" t="str">
            <v>Piji#O Del Carmen (Mag)</v>
          </cell>
          <cell r="D3280">
            <v>95127656780</v>
          </cell>
          <cell r="E3280" t="str">
            <v>Bosconia (Ces)</v>
          </cell>
          <cell r="F3280" t="str">
            <v>BANCOLOMBIA S.A.</v>
          </cell>
          <cell r="G3280" t="str">
            <v>AHORROS</v>
          </cell>
        </row>
        <row r="3281">
          <cell r="A3281">
            <v>36719950</v>
          </cell>
          <cell r="B3281" t="str">
            <v>SOSA PACHECO DERLIS MARIA</v>
          </cell>
          <cell r="C3281" t="str">
            <v>Zona Bananera (Mag)</v>
          </cell>
          <cell r="D3281">
            <v>51627820562</v>
          </cell>
          <cell r="E3281" t="str">
            <v>Santa Marta (Mag)</v>
          </cell>
          <cell r="F3281" t="str">
            <v>BANCOLOMBIA S.A.</v>
          </cell>
          <cell r="G3281" t="str">
            <v>AHORROS</v>
          </cell>
        </row>
        <row r="3282">
          <cell r="A3282">
            <v>36720069</v>
          </cell>
          <cell r="B3282" t="str">
            <v>MONTERO MORENO CARMEN TEODORA</v>
          </cell>
          <cell r="C3282" t="str">
            <v>Aracataca (Mag)</v>
          </cell>
          <cell r="D3282">
            <v>51650454549</v>
          </cell>
          <cell r="E3282" t="str">
            <v>Santa Marta (Mag)</v>
          </cell>
          <cell r="F3282" t="str">
            <v>BANCOLOMBIA S.A.</v>
          </cell>
          <cell r="G3282" t="str">
            <v>AHORROS</v>
          </cell>
        </row>
        <row r="3283">
          <cell r="A3283">
            <v>36720590</v>
          </cell>
          <cell r="B3283" t="str">
            <v>NIEVES RIVERA RUBY ELOISA</v>
          </cell>
          <cell r="C3283" t="str">
            <v>Fundacion (Mag)</v>
          </cell>
          <cell r="D3283">
            <v>51646764070</v>
          </cell>
          <cell r="E3283" t="str">
            <v>Santa Marta (Mag)</v>
          </cell>
          <cell r="F3283" t="str">
            <v>BANCOLOMBIA S.A.</v>
          </cell>
          <cell r="G3283" t="str">
            <v>AHORROS</v>
          </cell>
        </row>
        <row r="3284">
          <cell r="A3284">
            <v>36721264</v>
          </cell>
          <cell r="B3284" t="str">
            <v>OJEDA PADILLA LIZBETH MERCEDES</v>
          </cell>
          <cell r="C3284" t="str">
            <v>Zona Bananera (Mag)</v>
          </cell>
          <cell r="D3284">
            <v>51623106270</v>
          </cell>
          <cell r="E3284" t="str">
            <v>Santa Marta (Mag)</v>
          </cell>
          <cell r="F3284" t="str">
            <v>BANCOLOMBIA S.A.</v>
          </cell>
          <cell r="G3284" t="str">
            <v>AHORROS</v>
          </cell>
        </row>
        <row r="3285">
          <cell r="A3285">
            <v>36721450</v>
          </cell>
          <cell r="B3285" t="str">
            <v>RODRIGUEZ GRANADOS LILIBETH</v>
          </cell>
          <cell r="C3285" t="str">
            <v>Zona Bananera (Mag)</v>
          </cell>
          <cell r="D3285">
            <v>51628477543</v>
          </cell>
          <cell r="E3285" t="str">
            <v>Zona Bananera (Mag)</v>
          </cell>
          <cell r="F3285" t="str">
            <v>BANCOLOMBIA S.A.</v>
          </cell>
          <cell r="G3285" t="str">
            <v>AHORROS</v>
          </cell>
        </row>
        <row r="3286">
          <cell r="A3286">
            <v>36722091</v>
          </cell>
          <cell r="B3286" t="str">
            <v>CAMPO LUGO MARTA ISABEL</v>
          </cell>
          <cell r="C3286" t="str">
            <v>Zona Bananera (Mag)</v>
          </cell>
          <cell r="D3286">
            <v>51629185813</v>
          </cell>
          <cell r="E3286" t="str">
            <v>Zona Bananera (Mag)</v>
          </cell>
          <cell r="F3286" t="str">
            <v>BANCOLOMBIA S.A.</v>
          </cell>
          <cell r="G3286" t="str">
            <v>AHORROS</v>
          </cell>
        </row>
        <row r="3287">
          <cell r="A3287">
            <v>36722236</v>
          </cell>
          <cell r="B3287" t="str">
            <v>ALARCON ACOSTA FATIMA DEL CARMEN</v>
          </cell>
          <cell r="C3287" t="str">
            <v>Fundacion (Mag)</v>
          </cell>
          <cell r="D3287">
            <v>51627806128</v>
          </cell>
          <cell r="E3287" t="str">
            <v>Zona Bananera (Mag)</v>
          </cell>
          <cell r="F3287" t="str">
            <v>BANCOLOMBIA S.A.</v>
          </cell>
          <cell r="G3287" t="str">
            <v>AHORROS</v>
          </cell>
        </row>
        <row r="3288">
          <cell r="A3288">
            <v>36723377</v>
          </cell>
          <cell r="B3288" t="str">
            <v>VEGA SUAREZ NUBIA ESTER</v>
          </cell>
          <cell r="C3288" t="str">
            <v>Zona Bananera (Mag)</v>
          </cell>
          <cell r="D3288">
            <v>51647258160</v>
          </cell>
          <cell r="E3288" t="str">
            <v>Santa Marta (Mag)</v>
          </cell>
          <cell r="F3288" t="str">
            <v>BANCOLOMBIA S.A.</v>
          </cell>
          <cell r="G3288" t="str">
            <v>AHORROS</v>
          </cell>
        </row>
        <row r="3289">
          <cell r="A3289">
            <v>36723784</v>
          </cell>
          <cell r="B3289" t="str">
            <v>TAPIAS MONTENEGRO DUGEINYS LUCIA</v>
          </cell>
          <cell r="C3289" t="str">
            <v>Puebloviejo (Mag)</v>
          </cell>
          <cell r="D3289">
            <v>51638773213</v>
          </cell>
          <cell r="E3289" t="str">
            <v>Santa Marta (Mag)</v>
          </cell>
          <cell r="F3289" t="str">
            <v>BANCOLOMBIA S.A.</v>
          </cell>
          <cell r="G3289" t="str">
            <v>AHORROS</v>
          </cell>
        </row>
        <row r="3290">
          <cell r="A3290">
            <v>36723959</v>
          </cell>
          <cell r="B3290" t="str">
            <v>CONRADO SOLANO YELENA LIZETH</v>
          </cell>
          <cell r="C3290" t="str">
            <v>Zona Bananera (Mag)</v>
          </cell>
          <cell r="D3290">
            <v>51623439333</v>
          </cell>
          <cell r="E3290" t="str">
            <v>Zona Bananera (Mag)</v>
          </cell>
          <cell r="F3290" t="str">
            <v>BANCOLOMBIA S.A.</v>
          </cell>
          <cell r="G3290" t="str">
            <v>AHORROS</v>
          </cell>
        </row>
        <row r="3291">
          <cell r="A3291">
            <v>36724824</v>
          </cell>
          <cell r="B3291" t="str">
            <v>AGUAS PACHECO KELY LORENA</v>
          </cell>
          <cell r="C3291" t="str">
            <v>Zona Bananera (Mag)</v>
          </cell>
          <cell r="D3291">
            <v>91627972518</v>
          </cell>
          <cell r="E3291" t="str">
            <v>Zona Bananera (Mag)</v>
          </cell>
          <cell r="F3291" t="str">
            <v>BANCOLOMBIA S.A.</v>
          </cell>
          <cell r="G3291" t="str">
            <v>AHORROS</v>
          </cell>
        </row>
        <row r="3292">
          <cell r="A3292">
            <v>36725374</v>
          </cell>
          <cell r="B3292" t="str">
            <v>COVELLI SANCHEZ VIVIANA MARCELA</v>
          </cell>
          <cell r="C3292" t="str">
            <v>El Reten (Mag)</v>
          </cell>
          <cell r="D3292">
            <v>51647101279</v>
          </cell>
          <cell r="E3292" t="str">
            <v>Santa Marta (Mag)</v>
          </cell>
          <cell r="F3292" t="str">
            <v>BANCOLOMBIA S.A.</v>
          </cell>
          <cell r="G3292" t="str">
            <v>AHORROS</v>
          </cell>
        </row>
        <row r="3293">
          <cell r="A3293">
            <v>36725807</v>
          </cell>
          <cell r="B3293" t="str">
            <v>DE ARMAS MALDONADO DANIEYI SOBEIDA</v>
          </cell>
          <cell r="C3293" t="str">
            <v>Zona Bananera (Mag)</v>
          </cell>
          <cell r="D3293">
            <v>51648168784</v>
          </cell>
          <cell r="E3293" t="str">
            <v>Santa Marta (Mag)</v>
          </cell>
          <cell r="F3293" t="str">
            <v>BANCOLOMBIA S.A.</v>
          </cell>
          <cell r="G3293" t="str">
            <v>AHORROS</v>
          </cell>
        </row>
        <row r="3294">
          <cell r="A3294">
            <v>36726170</v>
          </cell>
          <cell r="B3294" t="str">
            <v>BOLAÑO GOENAGA ENITH CECILIA</v>
          </cell>
          <cell r="C3294" t="str">
            <v>Aracataca (Mag)</v>
          </cell>
          <cell r="D3294">
            <v>51646775560</v>
          </cell>
          <cell r="E3294" t="str">
            <v>Santa Marta (Mag)</v>
          </cell>
          <cell r="F3294" t="str">
            <v>BANCOLOMBIA S.A.</v>
          </cell>
          <cell r="G3294" t="str">
            <v>AHORROS</v>
          </cell>
        </row>
        <row r="3295">
          <cell r="A3295">
            <v>36726601</v>
          </cell>
          <cell r="B3295" t="str">
            <v>GONZALEZ CONSUEGRA MARTHA LUCY</v>
          </cell>
          <cell r="C3295" t="str">
            <v>Zona Bananera (Mag)</v>
          </cell>
          <cell r="D3295">
            <v>51627796254</v>
          </cell>
          <cell r="E3295" t="str">
            <v>Zona Bananera (Mag)</v>
          </cell>
          <cell r="F3295" t="str">
            <v>BANCOLOMBIA S.A.</v>
          </cell>
          <cell r="G3295" t="str">
            <v>AHORROS</v>
          </cell>
        </row>
        <row r="3296">
          <cell r="A3296">
            <v>36727094</v>
          </cell>
          <cell r="B3296" t="str">
            <v>PEÑA DE ANDREIS KATHERINE JULIANA</v>
          </cell>
          <cell r="C3296" t="str">
            <v>Zona Bananera (Mag)</v>
          </cell>
          <cell r="D3296">
            <v>51646074987</v>
          </cell>
          <cell r="E3296" t="str">
            <v>Santa Marta (Mag)</v>
          </cell>
          <cell r="F3296" t="str">
            <v>BANCOLOMBIA S.A.</v>
          </cell>
          <cell r="G3296" t="str">
            <v>AHORROS</v>
          </cell>
        </row>
        <row r="3297">
          <cell r="A3297">
            <v>36727304</v>
          </cell>
          <cell r="B3297" t="str">
            <v>ROMERO CHARRIS KAREN LORENA</v>
          </cell>
          <cell r="C3297" t="str">
            <v>Tenerife (Mag)</v>
          </cell>
          <cell r="D3297">
            <v>45015453031</v>
          </cell>
          <cell r="E3297" t="str">
            <v>Santa Marta (Mag)</v>
          </cell>
          <cell r="F3297" t="str">
            <v>BANCOLOMBIA S.A.</v>
          </cell>
          <cell r="G3297" t="str">
            <v>AHORROS</v>
          </cell>
        </row>
        <row r="3298">
          <cell r="A3298">
            <v>36727594</v>
          </cell>
          <cell r="B3298" t="str">
            <v>MIRANDA SARMIENTO AIMETH YANETH</v>
          </cell>
          <cell r="C3298" t="str">
            <v>Zona Bananera (Mag)</v>
          </cell>
          <cell r="D3298">
            <v>51646726313</v>
          </cell>
          <cell r="E3298" t="str">
            <v>Santa Marta (Mag)</v>
          </cell>
          <cell r="F3298" t="str">
            <v>BANCOLOMBIA S.A.</v>
          </cell>
          <cell r="G3298" t="str">
            <v>AHORROS</v>
          </cell>
        </row>
        <row r="3299">
          <cell r="A3299">
            <v>36727732</v>
          </cell>
          <cell r="B3299" t="str">
            <v>MARTINEZ PEREZ GISELLE PATRICIA</v>
          </cell>
          <cell r="C3299" t="str">
            <v>Zona Bananera (Mag)</v>
          </cell>
          <cell r="D3299">
            <v>51647124481</v>
          </cell>
          <cell r="E3299" t="str">
            <v>Santa Marta (Mag)</v>
          </cell>
          <cell r="F3299" t="str">
            <v>BANCOLOMBIA S.A.</v>
          </cell>
          <cell r="G3299" t="str">
            <v>AHORROS</v>
          </cell>
        </row>
        <row r="3300">
          <cell r="A3300">
            <v>36727804</v>
          </cell>
          <cell r="B3300" t="str">
            <v>PEDROZO CONEDO ZAIRA ESTHER</v>
          </cell>
          <cell r="C3300" t="str">
            <v>Zona Bananera (Mag)</v>
          </cell>
          <cell r="D3300">
            <v>91650173240</v>
          </cell>
          <cell r="E3300" t="str">
            <v>Santa Marta (Mag)</v>
          </cell>
          <cell r="F3300" t="str">
            <v>BANCOLOMBIA S.A.</v>
          </cell>
          <cell r="G3300" t="str">
            <v>AHORROS</v>
          </cell>
        </row>
        <row r="3301">
          <cell r="A3301">
            <v>36727876</v>
          </cell>
          <cell r="B3301" t="str">
            <v>RAMIREZ JIMENEZ ANGELICA MARIA</v>
          </cell>
          <cell r="C3301" t="str">
            <v>Algarrobo (Mag)</v>
          </cell>
          <cell r="D3301">
            <v>45015243606</v>
          </cell>
          <cell r="E3301" t="str">
            <v>Santa Marta (Mag)</v>
          </cell>
          <cell r="F3301" t="str">
            <v>BANCOLOMBIA S.A.</v>
          </cell>
          <cell r="G3301" t="str">
            <v>AHORROS</v>
          </cell>
        </row>
        <row r="3302">
          <cell r="A3302">
            <v>36733622</v>
          </cell>
          <cell r="B3302" t="str">
            <v>BENAVIDES LUQUE LIZETT</v>
          </cell>
          <cell r="C3302" t="str">
            <v>Piji#O Del Carmen (Mag)</v>
          </cell>
          <cell r="D3302">
            <v>74833613867</v>
          </cell>
          <cell r="E3302" t="str">
            <v>Santa Marta (Mag)</v>
          </cell>
          <cell r="F3302" t="str">
            <v>BANCOLOMBIA S.A.</v>
          </cell>
          <cell r="G3302" t="str">
            <v>AHORROS</v>
          </cell>
        </row>
        <row r="3303">
          <cell r="A3303">
            <v>37240825</v>
          </cell>
          <cell r="B3303" t="str">
            <v>VILLAMIZAR HERNANDEZ ROSA</v>
          </cell>
          <cell r="C3303" t="str">
            <v>Puebloviejo (Mag)</v>
          </cell>
          <cell r="D3303">
            <v>8015164931</v>
          </cell>
          <cell r="E3303" t="str">
            <v>Santa Marta (Mag)</v>
          </cell>
          <cell r="F3303" t="str">
            <v>BANCOLOMBIA S.A.</v>
          </cell>
          <cell r="G3303" t="str">
            <v>AHORROS</v>
          </cell>
        </row>
        <row r="3304">
          <cell r="A3304">
            <v>37842153</v>
          </cell>
          <cell r="B3304" t="str">
            <v>PARRA POLO KETTY JHOJANA</v>
          </cell>
          <cell r="C3304" t="str">
            <v>Zona Bananera (Mag)</v>
          </cell>
          <cell r="D3304">
            <v>48227750041</v>
          </cell>
          <cell r="E3304" t="str">
            <v>Zona Bananera (Mag)</v>
          </cell>
          <cell r="F3304" t="str">
            <v>BANCOLOMBIA S.A.</v>
          </cell>
          <cell r="G3304" t="str">
            <v>AHORROS</v>
          </cell>
        </row>
        <row r="3305">
          <cell r="A3305">
            <v>39000159</v>
          </cell>
          <cell r="B3305" t="str">
            <v>ARONNA CADENA ERMINIA FRANCISCA</v>
          </cell>
          <cell r="C3305" t="str">
            <v>Zona Bananera (Mag)</v>
          </cell>
          <cell r="D3305">
            <v>48228004751</v>
          </cell>
          <cell r="E3305" t="str">
            <v>Santa Marta (Mag)</v>
          </cell>
          <cell r="F3305" t="str">
            <v>BANCOLOMBIA S.A.</v>
          </cell>
          <cell r="G3305" t="str">
            <v>AHORROS</v>
          </cell>
        </row>
        <row r="3306">
          <cell r="A3306">
            <v>39000275</v>
          </cell>
          <cell r="B3306" t="str">
            <v>OROZCO DE ACOSTA YADIRA FRANCINA</v>
          </cell>
          <cell r="C3306" t="str">
            <v>Zona Bananera (Mag)</v>
          </cell>
          <cell r="D3306">
            <v>48206052080</v>
          </cell>
          <cell r="E3306" t="str">
            <v>Santa Marta (Mag)</v>
          </cell>
          <cell r="F3306" t="str">
            <v>BANCOLOMBIA S.A.</v>
          </cell>
          <cell r="G3306" t="str">
            <v>AHORROS</v>
          </cell>
        </row>
        <row r="3307">
          <cell r="A3307">
            <v>39000371</v>
          </cell>
          <cell r="B3307" t="str">
            <v>WEFFER CABALLERO SIXTA ELENA</v>
          </cell>
          <cell r="C3307" t="str">
            <v>Sitionuevo (Mag)</v>
          </cell>
          <cell r="D3307">
            <v>51616587467</v>
          </cell>
          <cell r="E3307" t="str">
            <v>Santa Marta (Mag)</v>
          </cell>
          <cell r="F3307" t="str">
            <v>BANCOLOMBIA S.A.</v>
          </cell>
          <cell r="G3307" t="str">
            <v>AHORROS</v>
          </cell>
        </row>
        <row r="3308">
          <cell r="A3308">
            <v>39000591</v>
          </cell>
          <cell r="B3308" t="str">
            <v>MARTINEZ DE GARCIA MISALIA ALBERTINA</v>
          </cell>
          <cell r="C3308" t="str">
            <v>Zona Bananera (Mag)</v>
          </cell>
          <cell r="D3308">
            <v>48227989150</v>
          </cell>
          <cell r="E3308" t="str">
            <v>Santa Marta (Mag)</v>
          </cell>
          <cell r="F3308" t="str">
            <v>BANCOLOMBIA S.A.</v>
          </cell>
          <cell r="G3308" t="str">
            <v>AHORROS</v>
          </cell>
        </row>
        <row r="3309">
          <cell r="A3309">
            <v>39000677</v>
          </cell>
          <cell r="B3309" t="str">
            <v>RUIZ DE LA CRUZ BERTILDA</v>
          </cell>
          <cell r="C3309" t="str">
            <v>Zona Bananera (Mag)</v>
          </cell>
          <cell r="D3309">
            <v>48225315402</v>
          </cell>
          <cell r="E3309" t="str">
            <v>Zona Bananera (Mag)</v>
          </cell>
          <cell r="F3309" t="str">
            <v>BANCOLOMBIA S.A.</v>
          </cell>
          <cell r="G3309" t="str">
            <v>AHORROS</v>
          </cell>
        </row>
        <row r="3310">
          <cell r="A3310">
            <v>39000738</v>
          </cell>
          <cell r="B3310" t="str">
            <v>MARTINEZ MARQUEZ ELVIRA ELENA</v>
          </cell>
          <cell r="C3310" t="str">
            <v>Zona Bananera (Mag)</v>
          </cell>
          <cell r="D3310">
            <v>48227885222</v>
          </cell>
          <cell r="E3310" t="str">
            <v>Santa Marta (Mag)</v>
          </cell>
          <cell r="F3310" t="str">
            <v>BANCOLOMBIA S.A.</v>
          </cell>
          <cell r="G3310" t="str">
            <v>AHORROS</v>
          </cell>
        </row>
        <row r="3311">
          <cell r="A3311">
            <v>39000918</v>
          </cell>
          <cell r="B3311" t="str">
            <v>GUTIERREZ RADA MARIA ISABEL</v>
          </cell>
          <cell r="C3311" t="str">
            <v>Zona Bananera (Mag)</v>
          </cell>
          <cell r="D3311">
            <v>48227899037</v>
          </cell>
          <cell r="E3311" t="str">
            <v>Santa Marta (Mag)</v>
          </cell>
          <cell r="F3311" t="str">
            <v>BANCOLOMBIA S.A.</v>
          </cell>
          <cell r="G3311" t="str">
            <v>AHORROS</v>
          </cell>
        </row>
        <row r="3312">
          <cell r="A3312">
            <v>39000967</v>
          </cell>
          <cell r="B3312" t="str">
            <v>ZAPATA DEL RIO HEMILSE ESTHER</v>
          </cell>
          <cell r="C3312" t="str">
            <v>Fundacion (Mag)</v>
          </cell>
          <cell r="D3312">
            <v>48286245768</v>
          </cell>
          <cell r="E3312" t="str">
            <v>Santa Marta (Mag)</v>
          </cell>
          <cell r="F3312" t="str">
            <v>BANCOLOMBIA S.A.</v>
          </cell>
          <cell r="G3312" t="str">
            <v>AHORROS</v>
          </cell>
        </row>
        <row r="3313">
          <cell r="A3313">
            <v>39001036</v>
          </cell>
          <cell r="B3313" t="str">
            <v>ESCOBAR ACUÑA LAINE ALEXANDRA</v>
          </cell>
          <cell r="C3313" t="str">
            <v>Zona Bananera (Mag)</v>
          </cell>
          <cell r="D3313">
            <v>51638285499</v>
          </cell>
          <cell r="E3313" t="str">
            <v>Santa Marta (Mag)</v>
          </cell>
          <cell r="F3313" t="str">
            <v>BANCOLOMBIA S.A.</v>
          </cell>
          <cell r="G3313" t="str">
            <v>AHORROS</v>
          </cell>
        </row>
        <row r="3314">
          <cell r="A3314">
            <v>39001246</v>
          </cell>
          <cell r="B3314" t="str">
            <v>ZAPATA DEL RIO IVONNY DE JESUS</v>
          </cell>
          <cell r="C3314" t="str">
            <v>Zona Bananera (Mag)</v>
          </cell>
          <cell r="D3314">
            <v>48227787468</v>
          </cell>
          <cell r="E3314" t="str">
            <v>Zona Bananera (Mag)</v>
          </cell>
          <cell r="F3314" t="str">
            <v>BANCOLOMBIA S.A.</v>
          </cell>
          <cell r="G3314" t="str">
            <v>AHORROS</v>
          </cell>
        </row>
        <row r="3315">
          <cell r="A3315">
            <v>39001407</v>
          </cell>
          <cell r="B3315" t="str">
            <v>DE LA CRUZ MARQUEZ MARIA ELENA</v>
          </cell>
          <cell r="C3315" t="str">
            <v>Zona Bananera (Mag)</v>
          </cell>
          <cell r="D3315">
            <v>78138480240</v>
          </cell>
          <cell r="E3315" t="str">
            <v>Santa Marta (Mag)</v>
          </cell>
          <cell r="F3315" t="str">
            <v>BANCOLOMBIA S.A.</v>
          </cell>
          <cell r="G3315" t="str">
            <v>AHORROS</v>
          </cell>
        </row>
        <row r="3316">
          <cell r="A3316">
            <v>39001529</v>
          </cell>
          <cell r="B3316" t="str">
            <v>ACOSTA SIERRA KATIA PATRICIA</v>
          </cell>
          <cell r="C3316" t="str">
            <v>Ariguani (El Dificil) (Mag)</v>
          </cell>
          <cell r="D3316">
            <v>51672935486</v>
          </cell>
          <cell r="E3316" t="str">
            <v>Santa Marta (Mag)</v>
          </cell>
          <cell r="F3316" t="str">
            <v>BANCOLOMBIA S.A.</v>
          </cell>
          <cell r="G3316" t="str">
            <v>AHORROS</v>
          </cell>
        </row>
        <row r="3317">
          <cell r="A3317">
            <v>39002077</v>
          </cell>
          <cell r="B3317" t="str">
            <v>ANDRADE TETE BRILLY SUGEY</v>
          </cell>
          <cell r="C3317" t="str">
            <v>Plato (Mag)</v>
          </cell>
          <cell r="D3317">
            <v>51650315441</v>
          </cell>
          <cell r="E3317" t="str">
            <v>Santa Marta (Mag)</v>
          </cell>
          <cell r="F3317" t="str">
            <v>BANCOLOMBIA S.A.</v>
          </cell>
          <cell r="G3317" t="str">
            <v>AHORROS</v>
          </cell>
        </row>
        <row r="3318">
          <cell r="A3318">
            <v>39002195</v>
          </cell>
          <cell r="B3318" t="str">
            <v>CASTAÑEDA NIGRINIS CELENE MARGARITA</v>
          </cell>
          <cell r="C3318" t="str">
            <v>Zona Bananera (Mag)</v>
          </cell>
          <cell r="D3318">
            <v>48227727058</v>
          </cell>
          <cell r="E3318" t="str">
            <v>Santa Marta (Mag)</v>
          </cell>
          <cell r="F3318" t="str">
            <v>BANCOLOMBIA S.A.</v>
          </cell>
          <cell r="G3318" t="str">
            <v>AHORROS</v>
          </cell>
        </row>
        <row r="3319">
          <cell r="A3319">
            <v>39002277</v>
          </cell>
          <cell r="B3319" t="str">
            <v>RAMIREZ FERNANDEZ DAMARIS</v>
          </cell>
          <cell r="C3319" t="str">
            <v>Zona Bananera (Mag)</v>
          </cell>
          <cell r="D3319">
            <v>48225315836</v>
          </cell>
          <cell r="E3319" t="str">
            <v>Zona Bananera (Mag)</v>
          </cell>
          <cell r="F3319" t="str">
            <v>BANCOLOMBIA S.A.</v>
          </cell>
          <cell r="G3319" t="str">
            <v>AHORROS</v>
          </cell>
        </row>
        <row r="3320">
          <cell r="A3320">
            <v>39002686</v>
          </cell>
          <cell r="B3320" t="str">
            <v>FREYTTER TAPIA SANDRA PATRICIA</v>
          </cell>
          <cell r="C3320" t="str">
            <v>Zona Bananera (Mag)</v>
          </cell>
          <cell r="D3320">
            <v>51635759597</v>
          </cell>
          <cell r="E3320" t="str">
            <v>Zona Bananera (Mag)</v>
          </cell>
          <cell r="F3320" t="str">
            <v>BANCOLOMBIA S.A.</v>
          </cell>
          <cell r="G3320" t="str">
            <v>AHORROS</v>
          </cell>
        </row>
        <row r="3321">
          <cell r="A3321">
            <v>39002739</v>
          </cell>
          <cell r="B3321" t="str">
            <v>HERNANDEZ RAMIREZ MARISELA ISABEL</v>
          </cell>
          <cell r="C3321" t="str">
            <v>Zona Bananera (Mag)</v>
          </cell>
          <cell r="D3321">
            <v>48225362923</v>
          </cell>
          <cell r="E3321" t="str">
            <v>Nueva Granada (Mag)</v>
          </cell>
          <cell r="F3321" t="str">
            <v>BANCOLOMBIA S.A.</v>
          </cell>
          <cell r="G3321" t="str">
            <v>AHORROS</v>
          </cell>
        </row>
        <row r="3322">
          <cell r="A3322">
            <v>39002912</v>
          </cell>
          <cell r="B3322" t="str">
            <v>GONZALEZ BERNAL NILCY PATRICIA</v>
          </cell>
          <cell r="C3322" t="str">
            <v>Zona Bananera (Mag)</v>
          </cell>
          <cell r="D3322">
            <v>51650387043</v>
          </cell>
          <cell r="E3322" t="str">
            <v>Santa Marta (Mag)</v>
          </cell>
          <cell r="F3322" t="str">
            <v>BANCOLOMBIA S.A.</v>
          </cell>
          <cell r="G3322" t="str">
            <v>AHORROS</v>
          </cell>
        </row>
        <row r="3323">
          <cell r="A3323">
            <v>39002951</v>
          </cell>
          <cell r="B3323" t="str">
            <v>BAENA VIDES INES MARIA</v>
          </cell>
          <cell r="C3323" t="str">
            <v>Sabanas De San Angel (Mag)</v>
          </cell>
          <cell r="D3323">
            <v>51382839122</v>
          </cell>
          <cell r="E3323" t="str">
            <v>Ariguani (El Dificil) (Mag)</v>
          </cell>
          <cell r="F3323" t="str">
            <v>BANCOLOMBIA S.A.</v>
          </cell>
          <cell r="G3323" t="str">
            <v>AHORROS</v>
          </cell>
        </row>
        <row r="3324">
          <cell r="A3324">
            <v>39003006</v>
          </cell>
          <cell r="B3324" t="str">
            <v>BLANQUILLO FERNANDEZ YOWANA MARGARITA</v>
          </cell>
          <cell r="C3324" t="str">
            <v>Zona Bananera (Mag)</v>
          </cell>
          <cell r="D3324">
            <v>48212062483</v>
          </cell>
          <cell r="E3324" t="str">
            <v>Zona Bananera (Mag)</v>
          </cell>
          <cell r="F3324" t="str">
            <v>BANCOLOMBIA S.A.</v>
          </cell>
          <cell r="G3324" t="str">
            <v>AHORROS</v>
          </cell>
        </row>
        <row r="3325">
          <cell r="A3325">
            <v>39003044</v>
          </cell>
          <cell r="B3325" t="str">
            <v>GARCIA RAMIREZ GIZZELA DEL PILAR</v>
          </cell>
          <cell r="C3325" t="str">
            <v>Zona Bananera (Mag)</v>
          </cell>
          <cell r="D3325">
            <v>48227902569</v>
          </cell>
          <cell r="E3325" t="str">
            <v>Santa Marta (Mag)</v>
          </cell>
          <cell r="F3325" t="str">
            <v>BANCOLOMBIA S.A.</v>
          </cell>
          <cell r="G3325" t="str">
            <v>AHORROS</v>
          </cell>
        </row>
        <row r="3326">
          <cell r="A3326">
            <v>39003079</v>
          </cell>
          <cell r="B3326" t="str">
            <v>LOPEZ FONTALVO LUCI MARIA</v>
          </cell>
          <cell r="C3326" t="str">
            <v>Zona Bananera (Mag)</v>
          </cell>
          <cell r="D3326">
            <v>51650295114</v>
          </cell>
          <cell r="E3326" t="str">
            <v>Santa Marta (Mag)</v>
          </cell>
          <cell r="F3326" t="str">
            <v>BANCOLOMBIA S.A.</v>
          </cell>
          <cell r="G3326" t="str">
            <v>AHORROS</v>
          </cell>
        </row>
        <row r="3327">
          <cell r="A3327">
            <v>39003178</v>
          </cell>
          <cell r="B3327" t="str">
            <v>LINERO FELIPE HELENA CECILIA</v>
          </cell>
          <cell r="C3327" t="str">
            <v>Puebloviejo (Mag)</v>
          </cell>
          <cell r="D3327">
            <v>48228860908</v>
          </cell>
          <cell r="E3327" t="str">
            <v>Puebloviejo (Mag)</v>
          </cell>
          <cell r="F3327" t="str">
            <v>BANCOLOMBIA S.A.</v>
          </cell>
          <cell r="G3327" t="str">
            <v>AHORROS</v>
          </cell>
        </row>
        <row r="3328">
          <cell r="A3328">
            <v>39003269</v>
          </cell>
          <cell r="B3328" t="str">
            <v>RADA MARTINEZ DORA ANYELITH</v>
          </cell>
          <cell r="C3328" t="str">
            <v>Zona Bananera (Mag)</v>
          </cell>
          <cell r="D3328">
            <v>48243616886</v>
          </cell>
          <cell r="E3328" t="str">
            <v>Santa Marta (Mag)</v>
          </cell>
          <cell r="F3328" t="str">
            <v>BANCOLOMBIA S.A.</v>
          </cell>
          <cell r="G3328" t="str">
            <v>AHORROS</v>
          </cell>
        </row>
        <row r="3329">
          <cell r="A3329">
            <v>39003321</v>
          </cell>
          <cell r="B3329" t="str">
            <v>PEDRAZA MONTAÑO LETICIA ESTHER</v>
          </cell>
          <cell r="C3329" t="str">
            <v>Zona Bananera (Mag)</v>
          </cell>
          <cell r="D3329">
            <v>48243675246</v>
          </cell>
          <cell r="E3329" t="str">
            <v>Santa Marta (Mag)</v>
          </cell>
          <cell r="F3329" t="str">
            <v>BANCOLOMBIA S.A.</v>
          </cell>
          <cell r="G3329" t="str">
            <v>AHORROS</v>
          </cell>
        </row>
        <row r="3330">
          <cell r="A3330">
            <v>39003326</v>
          </cell>
          <cell r="B3330" t="str">
            <v>POLO CARRILLO LEYSLE BEATRIZ</v>
          </cell>
          <cell r="C3330" t="str">
            <v>Zona Bananera (Mag)</v>
          </cell>
          <cell r="D3330">
            <v>48273761503</v>
          </cell>
          <cell r="E3330" t="str">
            <v>Santa Marta (Mag)</v>
          </cell>
          <cell r="F3330" t="str">
            <v>BANCOLOMBIA S.A.</v>
          </cell>
          <cell r="G3330" t="str">
            <v>AHORROS</v>
          </cell>
        </row>
        <row r="3331">
          <cell r="A3331">
            <v>39003476</v>
          </cell>
          <cell r="B3331" t="str">
            <v>GUETE PADILLA ELIZABETH MARIA</v>
          </cell>
          <cell r="C3331" t="str">
            <v>Zona Bananera (Mag)</v>
          </cell>
          <cell r="D3331">
            <v>51625317995</v>
          </cell>
          <cell r="E3331" t="str">
            <v>Zona Bananera (Mag)</v>
          </cell>
          <cell r="F3331" t="str">
            <v>BANCOLOMBIA S.A.</v>
          </cell>
          <cell r="G3331" t="str">
            <v>AHORROS</v>
          </cell>
        </row>
        <row r="3332">
          <cell r="A3332">
            <v>39003594</v>
          </cell>
          <cell r="B3332" t="str">
            <v>SARMIENTO LEAL ROSA ELVIRA</v>
          </cell>
          <cell r="C3332" t="str">
            <v>Zona Bananera (Mag)</v>
          </cell>
          <cell r="D3332">
            <v>48225361579</v>
          </cell>
          <cell r="E3332" t="str">
            <v>Zona Bananera (Mag)</v>
          </cell>
          <cell r="F3332" t="str">
            <v>BANCOLOMBIA S.A.</v>
          </cell>
          <cell r="G3332" t="str">
            <v>AHORROS</v>
          </cell>
        </row>
        <row r="3333">
          <cell r="A3333">
            <v>39003608</v>
          </cell>
          <cell r="B3333" t="str">
            <v>MOZO DE LA ROSA MONICA PATRICIA</v>
          </cell>
          <cell r="C3333" t="str">
            <v>Zona Bananera (Mag)</v>
          </cell>
          <cell r="D3333">
            <v>48225710867</v>
          </cell>
          <cell r="E3333" t="str">
            <v>Zona Bananera (Mag)</v>
          </cell>
          <cell r="F3333" t="str">
            <v>BANCOLOMBIA S.A.</v>
          </cell>
          <cell r="G3333" t="str">
            <v>AHORROS</v>
          </cell>
        </row>
        <row r="3334">
          <cell r="A3334">
            <v>39003829</v>
          </cell>
          <cell r="B3334" t="str">
            <v>DE ARMAS BARRIOS HELENA FANNY</v>
          </cell>
          <cell r="C3334" t="str">
            <v>Zona Bananera (Mag)</v>
          </cell>
          <cell r="D3334">
            <v>48229219203</v>
          </cell>
          <cell r="E3334" t="str">
            <v>Zona Bananera (Mag)</v>
          </cell>
          <cell r="F3334" t="str">
            <v>BANCOLOMBIA S.A.</v>
          </cell>
          <cell r="G3334" t="str">
            <v>AHORROS</v>
          </cell>
        </row>
        <row r="3335">
          <cell r="A3335">
            <v>39003833</v>
          </cell>
          <cell r="B3335" t="str">
            <v>LOPEZ FONTALVO MARIA DEL SOCORRO</v>
          </cell>
          <cell r="C3335" t="str">
            <v>Zona Bananera (Mag)</v>
          </cell>
          <cell r="D3335">
            <v>48227726035</v>
          </cell>
          <cell r="E3335" t="str">
            <v>Zona Bananera (Mag)</v>
          </cell>
          <cell r="F3335" t="str">
            <v>BANCOLOMBIA S.A.</v>
          </cell>
          <cell r="G3335" t="str">
            <v>AHORROS</v>
          </cell>
        </row>
        <row r="3336">
          <cell r="A3336">
            <v>39004048</v>
          </cell>
          <cell r="B3336" t="str">
            <v>LOPEZ CABANA TERESA ELENA</v>
          </cell>
          <cell r="C3336" t="str">
            <v>Puebloviejo (Mag)</v>
          </cell>
          <cell r="D3336">
            <v>48259310787</v>
          </cell>
          <cell r="E3336" t="str">
            <v>Cienaga (Mag)</v>
          </cell>
          <cell r="F3336" t="str">
            <v>BANCOLOMBIA S.A.</v>
          </cell>
          <cell r="G3336" t="str">
            <v>AHORROS</v>
          </cell>
        </row>
        <row r="3337">
          <cell r="A3337">
            <v>39004391</v>
          </cell>
          <cell r="B3337" t="str">
            <v>ARIZA TORRES ARELIS</v>
          </cell>
          <cell r="C3337" t="str">
            <v>Zona Bananera (Mag)</v>
          </cell>
          <cell r="D3337">
            <v>51689229208</v>
          </cell>
          <cell r="E3337" t="str">
            <v>Santa Marta (Mag)</v>
          </cell>
          <cell r="F3337" t="str">
            <v>BANCOLOMBIA S.A.</v>
          </cell>
          <cell r="G3337" t="str">
            <v>AHORROS</v>
          </cell>
        </row>
        <row r="3338">
          <cell r="A3338">
            <v>39004533</v>
          </cell>
          <cell r="B3338" t="str">
            <v>ESTRADA AMARANTO BLANCA LUZ</v>
          </cell>
          <cell r="C3338" t="str">
            <v>Puebloviejo (Mag)</v>
          </cell>
          <cell r="D3338">
            <v>51628475541</v>
          </cell>
          <cell r="E3338" t="str">
            <v>Zona Bananera (Mag)</v>
          </cell>
          <cell r="F3338" t="str">
            <v>BANCOLOMBIA S.A.</v>
          </cell>
          <cell r="G3338" t="str">
            <v>AHORROS</v>
          </cell>
        </row>
        <row r="3339">
          <cell r="A3339">
            <v>39004645</v>
          </cell>
          <cell r="B3339" t="str">
            <v>ABUABARA ANCHILA JUDITH MARIA</v>
          </cell>
          <cell r="C3339" t="str">
            <v>Puebloviejo (Mag)</v>
          </cell>
          <cell r="D3339">
            <v>48280422200</v>
          </cell>
          <cell r="E3339" t="str">
            <v>Cienaga (Mag)</v>
          </cell>
          <cell r="F3339" t="str">
            <v>BANCOLOMBIA S.A.</v>
          </cell>
          <cell r="G3339" t="str">
            <v>AHORROS</v>
          </cell>
        </row>
        <row r="3340">
          <cell r="A3340">
            <v>39004741</v>
          </cell>
          <cell r="B3340" t="str">
            <v>SANCHEZ ACOSTA ELISANA MARGARITA</v>
          </cell>
          <cell r="C3340" t="str">
            <v>Ariguani (El Dificil) (Mag)</v>
          </cell>
          <cell r="D3340">
            <v>51644307232</v>
          </cell>
          <cell r="E3340" t="str">
            <v>Santa Marta (Mag)</v>
          </cell>
          <cell r="F3340" t="str">
            <v>BANCOLOMBIA S.A.</v>
          </cell>
          <cell r="G3340" t="str">
            <v>AHORROS</v>
          </cell>
        </row>
        <row r="3341">
          <cell r="A3341">
            <v>39004798</v>
          </cell>
          <cell r="B3341" t="str">
            <v>VILLAMIL ROJAS LEILA MILENA</v>
          </cell>
          <cell r="C3341" t="str">
            <v>Puebloviejo (Mag)</v>
          </cell>
          <cell r="D3341">
            <v>48224037930</v>
          </cell>
          <cell r="E3341" t="str">
            <v>Santa Marta (Mag)</v>
          </cell>
          <cell r="F3341" t="str">
            <v>BANCOLOMBIA S.A.</v>
          </cell>
          <cell r="G3341" t="str">
            <v>AHORROS</v>
          </cell>
        </row>
        <row r="3342">
          <cell r="A3342">
            <v>39004858</v>
          </cell>
          <cell r="B3342" t="str">
            <v>FERNANDEZ CANTILLO SUGEY MILENA</v>
          </cell>
          <cell r="C3342" t="str">
            <v>Puebloviejo (Mag)</v>
          </cell>
          <cell r="D3342">
            <v>51325381691</v>
          </cell>
          <cell r="E3342" t="str">
            <v>Zona Bananera (Mag)</v>
          </cell>
          <cell r="F3342" t="str">
            <v>BANCOLOMBIA S.A.</v>
          </cell>
          <cell r="G3342" t="str">
            <v>AHORROS</v>
          </cell>
        </row>
        <row r="3343">
          <cell r="A3343">
            <v>39004903</v>
          </cell>
          <cell r="B3343" t="str">
            <v>MORENO PEREZ LINA MARGARITA</v>
          </cell>
          <cell r="C3343" t="str">
            <v>Puebloviejo (Mag)</v>
          </cell>
          <cell r="D3343">
            <v>91658038988</v>
          </cell>
          <cell r="E3343" t="str">
            <v>Santa Marta (Mag)</v>
          </cell>
          <cell r="F3343" t="str">
            <v>BANCOLOMBIA S.A.</v>
          </cell>
          <cell r="G3343" t="str">
            <v>AHORROS</v>
          </cell>
        </row>
        <row r="3344">
          <cell r="A3344">
            <v>39004995</v>
          </cell>
          <cell r="B3344" t="str">
            <v>MOLINA URUETA YAQUELINE YOHANA</v>
          </cell>
          <cell r="C3344" t="str">
            <v>Zona Bananera (Mag)</v>
          </cell>
          <cell r="D3344">
            <v>51631908687</v>
          </cell>
          <cell r="E3344" t="str">
            <v>Cienaga (Mag)</v>
          </cell>
          <cell r="F3344" t="str">
            <v>BANCOLOMBIA S.A.</v>
          </cell>
          <cell r="G3344" t="str">
            <v>AHORROS</v>
          </cell>
        </row>
        <row r="3345">
          <cell r="A3345">
            <v>39004997</v>
          </cell>
          <cell r="B3345" t="str">
            <v>GONZALEZ GUERRERO PLUTARCA CECILIA</v>
          </cell>
          <cell r="C3345" t="str">
            <v>Puebloviejo (Mag)</v>
          </cell>
          <cell r="D3345">
            <v>51631315554</v>
          </cell>
          <cell r="E3345" t="str">
            <v>Puebloviejo (Mag)</v>
          </cell>
          <cell r="F3345" t="str">
            <v>BANCOLOMBIA S.A.</v>
          </cell>
          <cell r="G3345" t="str">
            <v>AHORROS</v>
          </cell>
        </row>
        <row r="3346">
          <cell r="A3346">
            <v>39011028</v>
          </cell>
          <cell r="B3346" t="str">
            <v>DIAZ APARICIO CECILIA ESTHER</v>
          </cell>
          <cell r="C3346" t="str">
            <v>Zona Bananera (Mag)</v>
          </cell>
          <cell r="D3346">
            <v>51622464831</v>
          </cell>
          <cell r="E3346" t="str">
            <v>Santa Marta (Mag)</v>
          </cell>
          <cell r="F3346" t="str">
            <v>BANCOLOMBIA S.A.</v>
          </cell>
          <cell r="G3346" t="str">
            <v>AHORROS</v>
          </cell>
        </row>
        <row r="3347">
          <cell r="A3347">
            <v>39011132</v>
          </cell>
          <cell r="B3347" t="str">
            <v>PISCIOTTI CHINCHILLA IRASEMA INES</v>
          </cell>
          <cell r="C3347" t="str">
            <v>Plato (Mag)</v>
          </cell>
          <cell r="D3347">
            <v>51230942572</v>
          </cell>
          <cell r="E3347" t="str">
            <v>Plato (Mag)</v>
          </cell>
          <cell r="F3347" t="str">
            <v>BANCOLOMBIA S.A.</v>
          </cell>
          <cell r="G3347" t="str">
            <v>AHORROS</v>
          </cell>
        </row>
        <row r="3348">
          <cell r="A3348">
            <v>39012257</v>
          </cell>
          <cell r="B3348" t="str">
            <v>RINALDY MARTINEZ CATTIA</v>
          </cell>
          <cell r="C3348" t="str">
            <v>Guamal (Mag)</v>
          </cell>
          <cell r="D3348">
            <v>51640430048</v>
          </cell>
          <cell r="E3348" t="str">
            <v>Santa Marta (Mag)</v>
          </cell>
          <cell r="F3348" t="str">
            <v>BANCOLOMBIA S.A.</v>
          </cell>
          <cell r="G3348" t="str">
            <v>AHORROS</v>
          </cell>
        </row>
        <row r="3349">
          <cell r="A3349">
            <v>39012516</v>
          </cell>
          <cell r="B3349" t="str">
            <v>ARMENTA SANCHEZ MARGARITA EUGENIA</v>
          </cell>
          <cell r="C3349" t="str">
            <v>Plato (Mag)</v>
          </cell>
          <cell r="D3349">
            <v>51218473401</v>
          </cell>
          <cell r="E3349" t="str">
            <v>Santa Marta (Mag)</v>
          </cell>
          <cell r="F3349" t="str">
            <v>BANCOLOMBIA S.A.</v>
          </cell>
          <cell r="G3349" t="str">
            <v>AHORROS</v>
          </cell>
        </row>
        <row r="3350">
          <cell r="A3350">
            <v>39015198</v>
          </cell>
          <cell r="B3350" t="str">
            <v>MEJIA VESGA CLAUDIA PATRICIA</v>
          </cell>
          <cell r="C3350" t="str">
            <v>Zona Bananera (Mag)</v>
          </cell>
          <cell r="D3350">
            <v>16711565454</v>
          </cell>
          <cell r="E3350" t="str">
            <v>Zona Bananera (Mag)</v>
          </cell>
          <cell r="F3350" t="str">
            <v>BANCOLOMBIA S.A.</v>
          </cell>
          <cell r="G3350" t="str">
            <v>AHORROS</v>
          </cell>
        </row>
        <row r="3351">
          <cell r="A3351">
            <v>39016404</v>
          </cell>
          <cell r="B3351" t="str">
            <v>MORALES RODELO IDALIDES</v>
          </cell>
          <cell r="C3351" t="str">
            <v>Sitionuevo (Mag)</v>
          </cell>
          <cell r="D3351">
            <v>48250380286</v>
          </cell>
          <cell r="E3351" t="str">
            <v>Santa Marta (Mag)</v>
          </cell>
          <cell r="F3351" t="str">
            <v>BANCOLOMBIA S.A.</v>
          </cell>
          <cell r="G3351" t="str">
            <v>AHORROS</v>
          </cell>
        </row>
        <row r="3352">
          <cell r="A3352">
            <v>39020491</v>
          </cell>
          <cell r="B3352" t="str">
            <v>TORRES ROJAS MAURA</v>
          </cell>
          <cell r="C3352" t="str">
            <v>El Banco (Mag)</v>
          </cell>
          <cell r="D3352">
            <v>87662123992</v>
          </cell>
          <cell r="E3352" t="str">
            <v>Santa Marta (Mag)</v>
          </cell>
          <cell r="F3352" t="str">
            <v>BANCOLOMBIA S.A.</v>
          </cell>
          <cell r="G3352" t="str">
            <v>AHORROS</v>
          </cell>
        </row>
        <row r="3353">
          <cell r="A3353">
            <v>39026581</v>
          </cell>
          <cell r="B3353" t="str">
            <v>VARELA AVILA MARLENE</v>
          </cell>
          <cell r="C3353" t="str">
            <v>Zona Bananera (Mag)</v>
          </cell>
          <cell r="D3353">
            <v>48227850861</v>
          </cell>
          <cell r="E3353" t="str">
            <v>Santa Marta (Mag)</v>
          </cell>
          <cell r="F3353" t="str">
            <v>BANCOLOMBIA S.A.</v>
          </cell>
          <cell r="G3353" t="str">
            <v>AHORROS</v>
          </cell>
        </row>
        <row r="3354">
          <cell r="A3354">
            <v>39026688</v>
          </cell>
          <cell r="B3354" t="str">
            <v>MIRANDA DE CAMARGO CARMEN ELISA</v>
          </cell>
          <cell r="C3354" t="str">
            <v>Zona Bananera (Mag)</v>
          </cell>
          <cell r="D3354">
            <v>48211156522</v>
          </cell>
          <cell r="E3354" t="str">
            <v>Santa Marta (Mag)</v>
          </cell>
          <cell r="F3354" t="str">
            <v>BANCOLOMBIA S.A.</v>
          </cell>
          <cell r="G3354" t="str">
            <v>AHORROS</v>
          </cell>
        </row>
        <row r="3355">
          <cell r="A3355">
            <v>39027056</v>
          </cell>
          <cell r="B3355" t="str">
            <v>GASTELBONDO FORNARIS AMARILIS</v>
          </cell>
          <cell r="C3355" t="str">
            <v>Puebloviejo (Mag)</v>
          </cell>
          <cell r="D3355">
            <v>48206023446</v>
          </cell>
          <cell r="E3355" t="str">
            <v>Santa Marta (Mag)</v>
          </cell>
          <cell r="F3355" t="str">
            <v>BANCOLOMBIA S.A.</v>
          </cell>
          <cell r="G3355" t="str">
            <v>AHORROS</v>
          </cell>
        </row>
        <row r="3356">
          <cell r="A3356">
            <v>39027246</v>
          </cell>
          <cell r="B3356" t="str">
            <v>RADA BOLAÑO DOLLY ESTHER</v>
          </cell>
          <cell r="C3356" t="str">
            <v>Puebloviejo (Mag)</v>
          </cell>
          <cell r="D3356">
            <v>48219869056</v>
          </cell>
          <cell r="E3356" t="str">
            <v>Santa Marta (Mag)</v>
          </cell>
          <cell r="F3356" t="str">
            <v>BANCOLOMBIA S.A.</v>
          </cell>
          <cell r="G3356" t="str">
            <v>AHORROS</v>
          </cell>
        </row>
        <row r="3357">
          <cell r="A3357">
            <v>39027274</v>
          </cell>
          <cell r="B3357" t="str">
            <v>CABANA DE GAMERO DELIA ROSA</v>
          </cell>
          <cell r="C3357" t="str">
            <v>Zona Bananera (Mag)</v>
          </cell>
          <cell r="D3357">
            <v>48227747997</v>
          </cell>
          <cell r="E3357" t="str">
            <v>Santa Marta (Mag)</v>
          </cell>
          <cell r="F3357" t="str">
            <v>BANCOLOMBIA S.A.</v>
          </cell>
          <cell r="G3357" t="str">
            <v>AHORROS</v>
          </cell>
        </row>
        <row r="3358">
          <cell r="A3358">
            <v>39027342</v>
          </cell>
          <cell r="B3358" t="str">
            <v>URINA DE AGUDELO MARLENE</v>
          </cell>
          <cell r="C3358" t="str">
            <v>Zona Bananera (Mag)</v>
          </cell>
          <cell r="D3358">
            <v>48214445576</v>
          </cell>
          <cell r="E3358" t="str">
            <v>Santa Marta (Mag)</v>
          </cell>
          <cell r="F3358" t="str">
            <v>BANCOLOMBIA S.A.</v>
          </cell>
          <cell r="G3358" t="str">
            <v>AHORROS</v>
          </cell>
        </row>
        <row r="3359">
          <cell r="A3359">
            <v>39027366</v>
          </cell>
          <cell r="B3359" t="str">
            <v>POLO ALVARADO ENERIED</v>
          </cell>
          <cell r="C3359" t="str">
            <v>Zona Bananera (Mag)</v>
          </cell>
          <cell r="D3359">
            <v>48206055304</v>
          </cell>
          <cell r="E3359" t="str">
            <v>Santa Marta (Mag)</v>
          </cell>
          <cell r="F3359" t="str">
            <v>BANCOLOMBIA S.A.</v>
          </cell>
          <cell r="G3359" t="str">
            <v>AHORROS</v>
          </cell>
        </row>
        <row r="3360">
          <cell r="A3360">
            <v>39027387</v>
          </cell>
          <cell r="B3360" t="str">
            <v>PEREZ IRREÑO LUZ MARIA</v>
          </cell>
          <cell r="C3360" t="str">
            <v>Zona Bananera (Mag)</v>
          </cell>
          <cell r="D3360">
            <v>48217175146</v>
          </cell>
          <cell r="E3360" t="str">
            <v>Santa Marta (Mag)</v>
          </cell>
          <cell r="F3360" t="str">
            <v>BANCOLOMBIA S.A.</v>
          </cell>
          <cell r="G3360" t="str">
            <v>AHORROS</v>
          </cell>
        </row>
        <row r="3361">
          <cell r="A3361">
            <v>39027636</v>
          </cell>
          <cell r="B3361" t="str">
            <v>RAMIREZ ORTEGA SIXTA</v>
          </cell>
          <cell r="C3361" t="str">
            <v>Puebloviejo (Mag)</v>
          </cell>
          <cell r="D3361">
            <v>48206040856</v>
          </cell>
          <cell r="E3361" t="str">
            <v>Santa Marta (Mag)</v>
          </cell>
          <cell r="F3361" t="str">
            <v>BANCOLOMBIA S.A.</v>
          </cell>
          <cell r="G3361" t="str">
            <v>AHORROS</v>
          </cell>
        </row>
        <row r="3362">
          <cell r="A3362">
            <v>39027653</v>
          </cell>
          <cell r="B3362" t="str">
            <v>PEÑA DE GARCIA CARMEN CECILIA</v>
          </cell>
          <cell r="C3362" t="str">
            <v>Puebloviejo (Mag)</v>
          </cell>
          <cell r="D3362">
            <v>48224058881</v>
          </cell>
          <cell r="E3362" t="str">
            <v>Santa Marta (Mag)</v>
          </cell>
          <cell r="F3362" t="str">
            <v>BANCOLOMBIA S.A.</v>
          </cell>
          <cell r="G3362" t="str">
            <v>AHORROS</v>
          </cell>
        </row>
        <row r="3363">
          <cell r="A3363">
            <v>39027670</v>
          </cell>
          <cell r="B3363" t="str">
            <v>INFANTE VILORIA MIRIAM ESTER</v>
          </cell>
          <cell r="C3363" t="str">
            <v>Zona Bananera (Mag)</v>
          </cell>
          <cell r="D3363">
            <v>48221287765</v>
          </cell>
          <cell r="E3363" t="str">
            <v>Santa Marta (Mag)</v>
          </cell>
          <cell r="F3363" t="str">
            <v>BANCOLOMBIA S.A.</v>
          </cell>
          <cell r="G3363" t="str">
            <v>AHORROS</v>
          </cell>
        </row>
        <row r="3364">
          <cell r="A3364">
            <v>39027732</v>
          </cell>
          <cell r="B3364" t="str">
            <v>ROJAS URIELES EMERITA DEL CARMEN</v>
          </cell>
          <cell r="C3364" t="str">
            <v>Puebloviejo (Mag)</v>
          </cell>
          <cell r="D3364">
            <v>48227850046</v>
          </cell>
          <cell r="E3364" t="str">
            <v>Santa Marta (Mag)</v>
          </cell>
          <cell r="F3364" t="str">
            <v>BANCOLOMBIA S.A.</v>
          </cell>
          <cell r="G3364" t="str">
            <v>AHORROS</v>
          </cell>
        </row>
        <row r="3365">
          <cell r="A3365">
            <v>39027733</v>
          </cell>
          <cell r="B3365" t="str">
            <v>JUVINAO DE CASTILLO CRISTINA</v>
          </cell>
          <cell r="C3365" t="str">
            <v>Puebloviejo (Mag)</v>
          </cell>
          <cell r="D3365">
            <v>48220423673</v>
          </cell>
          <cell r="E3365" t="str">
            <v>Santa Marta (Mag)</v>
          </cell>
          <cell r="F3365" t="str">
            <v>BANCOLOMBIA S.A.</v>
          </cell>
          <cell r="G3365" t="str">
            <v>AHORROS</v>
          </cell>
        </row>
        <row r="3366">
          <cell r="A3366">
            <v>39027817</v>
          </cell>
          <cell r="B3366" t="str">
            <v>RODRIGUEZ DE LA ROSA PETRA BEATRIZ</v>
          </cell>
          <cell r="C3366" t="str">
            <v>Zona Bananera (Mag)</v>
          </cell>
          <cell r="D3366">
            <v>48227903093</v>
          </cell>
          <cell r="E3366" t="str">
            <v>Santa Marta (Mag)</v>
          </cell>
          <cell r="F3366" t="str">
            <v>BANCOLOMBIA S.A.</v>
          </cell>
          <cell r="G3366" t="str">
            <v>AHORROS</v>
          </cell>
        </row>
        <row r="3367">
          <cell r="A3367">
            <v>39027830</v>
          </cell>
          <cell r="B3367" t="str">
            <v>MARENCO ALARCON CRUZ MARIA</v>
          </cell>
          <cell r="C3367" t="str">
            <v>Plato (Mag)</v>
          </cell>
          <cell r="D3367">
            <v>51205951591</v>
          </cell>
          <cell r="E3367" t="str">
            <v>Santa Marta (Mag)</v>
          </cell>
          <cell r="F3367" t="str">
            <v>BANCOLOMBIA S.A.</v>
          </cell>
          <cell r="G3367" t="str">
            <v>AHORROS</v>
          </cell>
        </row>
        <row r="3368">
          <cell r="A3368">
            <v>39027888</v>
          </cell>
          <cell r="B3368" t="str">
            <v>MARQUEZ GUERRERO ELSA TULIA</v>
          </cell>
          <cell r="C3368" t="str">
            <v>Aracataca (Mag)</v>
          </cell>
          <cell r="D3368">
            <v>51679678331</v>
          </cell>
          <cell r="E3368" t="str">
            <v>Santa Marta (Mag)</v>
          </cell>
          <cell r="F3368" t="str">
            <v>BANCOLOMBIA S.A.</v>
          </cell>
          <cell r="G3368" t="str">
            <v>AHORROS</v>
          </cell>
        </row>
        <row r="3369">
          <cell r="A3369">
            <v>39027952</v>
          </cell>
          <cell r="B3369" t="str">
            <v>GARCIA OROZCO MARITZA MARIA</v>
          </cell>
          <cell r="C3369" t="str">
            <v>Zona Bananera (Mag)</v>
          </cell>
          <cell r="D3369">
            <v>48223237552</v>
          </cell>
          <cell r="E3369" t="str">
            <v>Santa Marta (Mag)</v>
          </cell>
          <cell r="F3369" t="str">
            <v>BANCOLOMBIA S.A.</v>
          </cell>
          <cell r="G3369" t="str">
            <v>AHORROS</v>
          </cell>
        </row>
        <row r="3370">
          <cell r="A3370">
            <v>39027963</v>
          </cell>
          <cell r="B3370" t="str">
            <v>TORRES MOZO VILMA</v>
          </cell>
          <cell r="C3370" t="str">
            <v>Zona Bananera (Mag)</v>
          </cell>
          <cell r="D3370">
            <v>48225412807</v>
          </cell>
          <cell r="E3370" t="str">
            <v>Zona Bananera (Mag)</v>
          </cell>
          <cell r="F3370" t="str">
            <v>BANCOLOMBIA S.A.</v>
          </cell>
          <cell r="G3370" t="str">
            <v>AHORROS</v>
          </cell>
        </row>
        <row r="3371">
          <cell r="A3371">
            <v>39028238</v>
          </cell>
          <cell r="B3371" t="str">
            <v>OJEDA ARENAS FARIDES DEL CARMEN</v>
          </cell>
          <cell r="C3371" t="str">
            <v>Puebloviejo (Mag)</v>
          </cell>
          <cell r="D3371">
            <v>48227749744</v>
          </cell>
          <cell r="E3371" t="str">
            <v>Santa Marta (Mag)</v>
          </cell>
          <cell r="F3371" t="str">
            <v>BANCOLOMBIA S.A.</v>
          </cell>
          <cell r="G3371" t="str">
            <v>AHORROS</v>
          </cell>
        </row>
        <row r="3372">
          <cell r="A3372">
            <v>39028298</v>
          </cell>
          <cell r="B3372" t="str">
            <v>PACHECO DE MEZA NUBIA ESTHER</v>
          </cell>
          <cell r="C3372" t="str">
            <v>Zona Bananera (Mag)</v>
          </cell>
          <cell r="D3372">
            <v>48227849731</v>
          </cell>
          <cell r="E3372" t="str">
            <v>Santa Marta (Mag)</v>
          </cell>
          <cell r="F3372" t="str">
            <v>BANCOLOMBIA S.A.</v>
          </cell>
          <cell r="G3372" t="str">
            <v>AHORROS</v>
          </cell>
        </row>
        <row r="3373">
          <cell r="A3373">
            <v>39028435</v>
          </cell>
          <cell r="B3373" t="str">
            <v>GARCIA BOLAÑO IMELDA DOLORES</v>
          </cell>
          <cell r="C3373" t="str">
            <v>Zona Bananera (Mag)</v>
          </cell>
          <cell r="D3373">
            <v>51654815244</v>
          </cell>
          <cell r="E3373" t="str">
            <v>Santa Marta (Mag)</v>
          </cell>
          <cell r="F3373" t="str">
            <v>BANCOLOMBIA S.A.</v>
          </cell>
          <cell r="G3373" t="str">
            <v>AHORROS</v>
          </cell>
        </row>
        <row r="3374">
          <cell r="A3374">
            <v>39028466</v>
          </cell>
          <cell r="B3374" t="str">
            <v>CANDANOZA DE GRANADOS FANNY CECILIA</v>
          </cell>
          <cell r="C3374" t="str">
            <v>Puebloviejo (Mag)</v>
          </cell>
          <cell r="D3374">
            <v>48298287733</v>
          </cell>
          <cell r="E3374" t="str">
            <v>Santa Marta (Mag)</v>
          </cell>
          <cell r="F3374" t="str">
            <v>BANCOLOMBIA S.A.</v>
          </cell>
          <cell r="G3374" t="str">
            <v>AHORROS</v>
          </cell>
        </row>
        <row r="3375">
          <cell r="A3375">
            <v>39028513</v>
          </cell>
          <cell r="B3375" t="str">
            <v>URINA TETE CECILIA</v>
          </cell>
          <cell r="C3375" t="str">
            <v>Puebloviejo (Mag)</v>
          </cell>
          <cell r="D3375">
            <v>48222592588</v>
          </cell>
          <cell r="E3375" t="str">
            <v>Santa Marta (Mag)</v>
          </cell>
          <cell r="F3375" t="str">
            <v>BANCOLOMBIA S.A.</v>
          </cell>
          <cell r="G3375" t="str">
            <v>AHORROS</v>
          </cell>
        </row>
        <row r="3376">
          <cell r="A3376">
            <v>39028536</v>
          </cell>
          <cell r="B3376" t="str">
            <v>CORREA MALDONADO FRANCINA ESTHER</v>
          </cell>
          <cell r="C3376" t="str">
            <v>Puebloviejo (Mag)</v>
          </cell>
          <cell r="D3376">
            <v>48227749051</v>
          </cell>
          <cell r="E3376" t="str">
            <v>Santa Marta (Mag)</v>
          </cell>
          <cell r="F3376" t="str">
            <v>BANCOLOMBIA S.A.</v>
          </cell>
          <cell r="G3376" t="str">
            <v>AHORROS</v>
          </cell>
        </row>
        <row r="3377">
          <cell r="A3377">
            <v>39028572</v>
          </cell>
          <cell r="B3377" t="str">
            <v>MARQUEZ GUERRERO RUTH MARINA</v>
          </cell>
          <cell r="C3377" t="str">
            <v>Zona Bananera (Mag)</v>
          </cell>
          <cell r="D3377">
            <v>51625995195</v>
          </cell>
          <cell r="E3377" t="str">
            <v>Santa Marta (Mag)</v>
          </cell>
          <cell r="F3377" t="str">
            <v>BANCOLOMBIA S.A.</v>
          </cell>
          <cell r="G3377" t="str">
            <v>AHORROS</v>
          </cell>
        </row>
        <row r="3378">
          <cell r="A3378">
            <v>39028616</v>
          </cell>
          <cell r="B3378" t="str">
            <v>RACINES DE LINERO YADIRA SOFIA</v>
          </cell>
          <cell r="C3378" t="str">
            <v>Puebloviejo (Mag)</v>
          </cell>
          <cell r="D3378">
            <v>48227748608</v>
          </cell>
          <cell r="E3378" t="str">
            <v>Santa Marta (Mag)</v>
          </cell>
          <cell r="F3378" t="str">
            <v>BANCOLOMBIA S.A.</v>
          </cell>
          <cell r="G3378" t="str">
            <v>AHORROS</v>
          </cell>
        </row>
        <row r="3379">
          <cell r="A3379">
            <v>39028750</v>
          </cell>
          <cell r="B3379" t="str">
            <v>AMADOR DE CASTRO MARGARITA ISABEL</v>
          </cell>
          <cell r="C3379" t="str">
            <v>Puebloviejo (Mag)</v>
          </cell>
          <cell r="D3379">
            <v>48227988102</v>
          </cell>
          <cell r="E3379" t="str">
            <v>Santa Marta (Mag)</v>
          </cell>
          <cell r="F3379" t="str">
            <v>BANCOLOMBIA S.A.</v>
          </cell>
          <cell r="G3379" t="str">
            <v>AHORROS</v>
          </cell>
        </row>
        <row r="3380">
          <cell r="A3380">
            <v>39028763</v>
          </cell>
          <cell r="B3380" t="str">
            <v>CORREA CUELLO MERCEDES</v>
          </cell>
          <cell r="C3380" t="str">
            <v>Zona Bananera (Mag)</v>
          </cell>
          <cell r="D3380">
            <v>48213038152</v>
          </cell>
          <cell r="E3380" t="str">
            <v>Santa Marta (Mag)</v>
          </cell>
          <cell r="F3380" t="str">
            <v>BANCOLOMBIA S.A.</v>
          </cell>
          <cell r="G3380" t="str">
            <v>AHORROS</v>
          </cell>
        </row>
        <row r="3381">
          <cell r="A3381">
            <v>39029054</v>
          </cell>
          <cell r="B3381" t="str">
            <v>HERNANDEZ GARZON MYRIAN ESTHER</v>
          </cell>
          <cell r="C3381" t="str">
            <v>Zona Bananera (Mag)</v>
          </cell>
          <cell r="D3381">
            <v>48227903760</v>
          </cell>
          <cell r="E3381" t="str">
            <v>Santa Marta (Mag)</v>
          </cell>
          <cell r="F3381" t="str">
            <v>BANCOLOMBIA S.A.</v>
          </cell>
          <cell r="G3381" t="str">
            <v>AHORROS</v>
          </cell>
        </row>
        <row r="3382">
          <cell r="A3382">
            <v>39029132</v>
          </cell>
          <cell r="B3382" t="str">
            <v>AMADOR MOOR ANA LUZ</v>
          </cell>
          <cell r="C3382" t="str">
            <v>Zona Bananera (Mag)</v>
          </cell>
          <cell r="D3382">
            <v>48228315276</v>
          </cell>
          <cell r="E3382" t="str">
            <v>Santa Marta (Mag)</v>
          </cell>
          <cell r="F3382" t="str">
            <v>BANCOLOMBIA S.A.</v>
          </cell>
          <cell r="G3382" t="str">
            <v>AHORROS</v>
          </cell>
        </row>
        <row r="3383">
          <cell r="A3383">
            <v>39029175</v>
          </cell>
          <cell r="B3383" t="str">
            <v>URINA POLO CECILIA ESTHER</v>
          </cell>
          <cell r="C3383" t="str">
            <v>Zona Bananera (Mag)</v>
          </cell>
          <cell r="D3383">
            <v>51627875103</v>
          </cell>
          <cell r="E3383" t="str">
            <v>Santa Marta (Mag)</v>
          </cell>
          <cell r="F3383" t="str">
            <v>BANCOLOMBIA S.A.</v>
          </cell>
          <cell r="G3383" t="str">
            <v>AHORROS</v>
          </cell>
        </row>
        <row r="3384">
          <cell r="A3384">
            <v>39029190</v>
          </cell>
          <cell r="B3384" t="str">
            <v>MANJARRES CAMARGO ROQUELINA MERCEDES</v>
          </cell>
          <cell r="C3384" t="str">
            <v>Puebloviejo (Mag)</v>
          </cell>
          <cell r="D3384">
            <v>48224464641</v>
          </cell>
          <cell r="E3384" t="str">
            <v>Santa Marta (Mag)</v>
          </cell>
          <cell r="F3384" t="str">
            <v>BANCOLOMBIA S.A.</v>
          </cell>
          <cell r="G3384" t="str">
            <v>AHORROS</v>
          </cell>
        </row>
        <row r="3385">
          <cell r="A3385">
            <v>39029325</v>
          </cell>
          <cell r="B3385" t="str">
            <v>BORNACHERA ALTAMAR MARINA ISABEL</v>
          </cell>
          <cell r="C3385" t="str">
            <v>Zona Bananera (Mag)</v>
          </cell>
          <cell r="D3385">
            <v>48227881260</v>
          </cell>
          <cell r="E3385" t="str">
            <v>Santa Marta (Mag)</v>
          </cell>
          <cell r="F3385" t="str">
            <v>BANCOLOMBIA S.A.</v>
          </cell>
          <cell r="G3385" t="str">
            <v>AHORROS</v>
          </cell>
        </row>
        <row r="3386">
          <cell r="A3386">
            <v>39029357</v>
          </cell>
          <cell r="B3386" t="str">
            <v>DE LA CRUZ CANDANOZA ELENA MERCEDES</v>
          </cell>
          <cell r="C3386" t="str">
            <v>Zona Bananera (Mag)</v>
          </cell>
          <cell r="D3386">
            <v>48219697590</v>
          </cell>
          <cell r="E3386" t="str">
            <v>Santa Marta (Mag)</v>
          </cell>
          <cell r="F3386" t="str">
            <v>BANCOLOMBIA S.A.</v>
          </cell>
          <cell r="G3386" t="str">
            <v>AHORROS</v>
          </cell>
        </row>
        <row r="3387">
          <cell r="A3387">
            <v>39029376</v>
          </cell>
          <cell r="B3387" t="str">
            <v>RUIZ GUERRERO ELENA ESTHER</v>
          </cell>
          <cell r="C3387" t="str">
            <v>Puebloviejo (Mag)</v>
          </cell>
          <cell r="D3387">
            <v>48224117640</v>
          </cell>
          <cell r="E3387" t="str">
            <v>Santa Marta (Mag)</v>
          </cell>
          <cell r="F3387" t="str">
            <v>BANCOLOMBIA S.A.</v>
          </cell>
          <cell r="G3387" t="str">
            <v>AHORROS</v>
          </cell>
        </row>
        <row r="3388">
          <cell r="A3388">
            <v>39029399</v>
          </cell>
          <cell r="B3388" t="str">
            <v>CAMARGO DE ARIZA CECILIA MARIA</v>
          </cell>
          <cell r="C3388" t="str">
            <v>Zona Bananera (Mag)</v>
          </cell>
          <cell r="D3388">
            <v>48226380101</v>
          </cell>
          <cell r="E3388" t="str">
            <v>Santa Marta (Mag)</v>
          </cell>
          <cell r="F3388" t="str">
            <v>BANCOLOMBIA S.A.</v>
          </cell>
          <cell r="G3388" t="str">
            <v>AHORROS</v>
          </cell>
        </row>
        <row r="3389">
          <cell r="A3389">
            <v>39029484</v>
          </cell>
          <cell r="B3389" t="str">
            <v>JUVINAO ROCHA MARTHA ISABEL</v>
          </cell>
          <cell r="C3389" t="str">
            <v>Zona Bananera (Mag)</v>
          </cell>
          <cell r="D3389">
            <v>48227899151</v>
          </cell>
          <cell r="E3389" t="str">
            <v>Santa Marta (Mag)</v>
          </cell>
          <cell r="F3389" t="str">
            <v>BANCOLOMBIA S.A.</v>
          </cell>
          <cell r="G3389" t="str">
            <v>AHORROS</v>
          </cell>
        </row>
        <row r="3390">
          <cell r="A3390">
            <v>39029626</v>
          </cell>
          <cell r="B3390" t="str">
            <v>BORREGO SALAS MARGARITA SOFIA</v>
          </cell>
          <cell r="C3390" t="str">
            <v>Puebloviejo (Mag)</v>
          </cell>
          <cell r="D3390">
            <v>48227310700</v>
          </cell>
          <cell r="E3390" t="str">
            <v>Santa Marta (Mag)</v>
          </cell>
          <cell r="F3390" t="str">
            <v>BANCOLOMBIA S.A.</v>
          </cell>
          <cell r="G3390" t="str">
            <v>AHORROS</v>
          </cell>
        </row>
        <row r="3391">
          <cell r="A3391">
            <v>39029629</v>
          </cell>
          <cell r="B3391" t="str">
            <v>MORALES LIZCANO LUZ MARIA</v>
          </cell>
          <cell r="C3391" t="str">
            <v>Zona Bananera (Mag)</v>
          </cell>
          <cell r="D3391">
            <v>48206040830</v>
          </cell>
          <cell r="E3391" t="str">
            <v>Santa Marta (Mag)</v>
          </cell>
          <cell r="F3391" t="str">
            <v>BANCOLOMBIA S.A.</v>
          </cell>
          <cell r="G3391" t="str">
            <v>AHORROS</v>
          </cell>
        </row>
        <row r="3392">
          <cell r="A3392">
            <v>39029639</v>
          </cell>
          <cell r="B3392" t="str">
            <v>VALVERDE FELIPE ALBA INES</v>
          </cell>
          <cell r="C3392" t="str">
            <v>Puebloviejo (Mag)</v>
          </cell>
          <cell r="D3392">
            <v>48224042488</v>
          </cell>
          <cell r="E3392" t="str">
            <v>Santa Marta (Mag)</v>
          </cell>
          <cell r="F3392" t="str">
            <v>BANCOLOMBIA S.A.</v>
          </cell>
          <cell r="G3392" t="str">
            <v>AHORROS</v>
          </cell>
        </row>
        <row r="3393">
          <cell r="A3393">
            <v>39029778</v>
          </cell>
          <cell r="B3393" t="str">
            <v>CUELLO GAMEZ CARMEN ALICIA</v>
          </cell>
          <cell r="C3393" t="str">
            <v>Zona Bananera (Mag)</v>
          </cell>
          <cell r="D3393">
            <v>48224040523</v>
          </cell>
          <cell r="E3393" t="str">
            <v>Santa Marta (Mag)</v>
          </cell>
          <cell r="F3393" t="str">
            <v>BANCOLOMBIA S.A.</v>
          </cell>
          <cell r="G3393" t="str">
            <v>AHORROS</v>
          </cell>
        </row>
        <row r="3394">
          <cell r="A3394">
            <v>39029791</v>
          </cell>
          <cell r="B3394" t="str">
            <v>ORTEGA MORA RITA MARIA</v>
          </cell>
          <cell r="C3394" t="str">
            <v>Zona Bananera (Mag)</v>
          </cell>
          <cell r="D3394">
            <v>48228021639</v>
          </cell>
          <cell r="E3394" t="str">
            <v>Santa Marta (Mag)</v>
          </cell>
          <cell r="F3394" t="str">
            <v>BANCOLOMBIA S.A.</v>
          </cell>
          <cell r="G3394" t="str">
            <v>AHORROS</v>
          </cell>
        </row>
        <row r="3395">
          <cell r="A3395">
            <v>39029794</v>
          </cell>
          <cell r="B3395" t="str">
            <v>HERNANDEZ MARTINEZ MERY JOSEFA</v>
          </cell>
          <cell r="C3395" t="str">
            <v>Puebloviejo (Mag)</v>
          </cell>
          <cell r="D3395">
            <v>48224034264</v>
          </cell>
          <cell r="E3395" t="str">
            <v>Santa Marta (Mag)</v>
          </cell>
          <cell r="F3395" t="str">
            <v>BANCOLOMBIA S.A.</v>
          </cell>
          <cell r="G3395" t="str">
            <v>AHORROS</v>
          </cell>
        </row>
        <row r="3396">
          <cell r="A3396">
            <v>39029878</v>
          </cell>
          <cell r="B3396" t="str">
            <v>JIMENEZ CONRADO CARMEN JULIA</v>
          </cell>
          <cell r="C3396" t="str">
            <v>Puebloviejo (Mag)</v>
          </cell>
          <cell r="D3396">
            <v>48227762961</v>
          </cell>
          <cell r="E3396" t="str">
            <v>Santa Marta (Mag)</v>
          </cell>
          <cell r="F3396" t="str">
            <v>BANCOLOMBIA S.A.</v>
          </cell>
          <cell r="G3396" t="str">
            <v>AHORROS</v>
          </cell>
        </row>
        <row r="3397">
          <cell r="A3397">
            <v>39029991</v>
          </cell>
          <cell r="B3397" t="str">
            <v>BUELVAS CAÑATE GRACIELA ESTHER</v>
          </cell>
          <cell r="C3397" t="str">
            <v>Zona Bananera (Mag)</v>
          </cell>
          <cell r="D3397">
            <v>48208979941</v>
          </cell>
          <cell r="E3397" t="str">
            <v>Santa Marta (Mag)</v>
          </cell>
          <cell r="F3397" t="str">
            <v>BANCOLOMBIA S.A.</v>
          </cell>
          <cell r="G3397" t="str">
            <v>AHORROS</v>
          </cell>
        </row>
        <row r="3398">
          <cell r="A3398">
            <v>39030026</v>
          </cell>
          <cell r="B3398" t="str">
            <v>INFANTE GARCIA CARMEN ROSA</v>
          </cell>
          <cell r="C3398" t="str">
            <v>Zona Bananera (Mag)</v>
          </cell>
          <cell r="D3398">
            <v>48225361889</v>
          </cell>
          <cell r="E3398" t="str">
            <v>Santa Marta (Mag)</v>
          </cell>
          <cell r="F3398" t="str">
            <v>BANCOLOMBIA S.A.</v>
          </cell>
          <cell r="G3398" t="str">
            <v>AHORROS</v>
          </cell>
        </row>
        <row r="3399">
          <cell r="A3399">
            <v>39030036</v>
          </cell>
          <cell r="B3399" t="str">
            <v>ORTEGA CANTILLO AMERICA LOURDES</v>
          </cell>
          <cell r="C3399" t="str">
            <v>Zona Bananera (Mag)</v>
          </cell>
          <cell r="D3399">
            <v>48225475833</v>
          </cell>
          <cell r="E3399" t="str">
            <v>Zona Bananera (Mag)</v>
          </cell>
          <cell r="F3399" t="str">
            <v>BANCOLOMBIA S.A.</v>
          </cell>
          <cell r="G3399" t="str">
            <v>AHORROS</v>
          </cell>
        </row>
        <row r="3400">
          <cell r="A3400">
            <v>39030181</v>
          </cell>
          <cell r="B3400" t="str">
            <v>POLO MARQUEZ ZORAIMA DOLORES</v>
          </cell>
          <cell r="C3400" t="str">
            <v>Puebloviejo (Mag)</v>
          </cell>
          <cell r="D3400">
            <v>48206031603</v>
          </cell>
          <cell r="E3400" t="str">
            <v>Santa Marta (Mag)</v>
          </cell>
          <cell r="F3400" t="str">
            <v>BANCOLOMBIA S.A.</v>
          </cell>
          <cell r="G3400" t="str">
            <v>AHORROS</v>
          </cell>
        </row>
        <row r="3401">
          <cell r="A3401">
            <v>39030249</v>
          </cell>
          <cell r="B3401" t="str">
            <v>AVENDAÑO PEDROZA NORIS CECILIA</v>
          </cell>
          <cell r="C3401" t="str">
            <v>Zona Bananera (Mag)</v>
          </cell>
          <cell r="D3401">
            <v>48227934304</v>
          </cell>
          <cell r="E3401" t="str">
            <v>Santa Marta (Mag)</v>
          </cell>
          <cell r="F3401" t="str">
            <v>BANCOLOMBIA S.A.</v>
          </cell>
          <cell r="G3401" t="str">
            <v>AHORROS</v>
          </cell>
        </row>
        <row r="3402">
          <cell r="A3402">
            <v>39030308</v>
          </cell>
          <cell r="B3402" t="str">
            <v>GRANADOS URIELES PAULINA MERCEDES</v>
          </cell>
          <cell r="C3402" t="str">
            <v>Puebloviejo (Mag)</v>
          </cell>
          <cell r="D3402">
            <v>51623106652</v>
          </cell>
          <cell r="E3402" t="str">
            <v>Santa Marta (Mag)</v>
          </cell>
          <cell r="F3402" t="str">
            <v>BANCOLOMBIA S.A.</v>
          </cell>
          <cell r="G3402" t="str">
            <v>AHORROS</v>
          </cell>
        </row>
        <row r="3403">
          <cell r="A3403">
            <v>39030329</v>
          </cell>
          <cell r="B3403" t="str">
            <v>GOMEZ VELASCO GLADYS AMANDA</v>
          </cell>
          <cell r="C3403" t="str">
            <v>Puebloviejo (Mag)</v>
          </cell>
          <cell r="D3403">
            <v>48227852448</v>
          </cell>
          <cell r="E3403" t="str">
            <v>Santa Marta (Mag)</v>
          </cell>
          <cell r="F3403" t="str">
            <v>BANCOLOMBIA S.A.</v>
          </cell>
          <cell r="G3403" t="str">
            <v>AHORROS</v>
          </cell>
        </row>
        <row r="3404">
          <cell r="A3404">
            <v>39030364</v>
          </cell>
          <cell r="B3404" t="str">
            <v>TORREGROSA ARMELLA EDITH CECILIA</v>
          </cell>
          <cell r="C3404" t="str">
            <v>Zona Bananera (Mag)</v>
          </cell>
          <cell r="D3404">
            <v>48225362079</v>
          </cell>
          <cell r="E3404" t="str">
            <v>Zona Bananera (Mag)</v>
          </cell>
          <cell r="F3404" t="str">
            <v>BANCOLOMBIA S.A.</v>
          </cell>
          <cell r="G3404" t="str">
            <v>AHORROS</v>
          </cell>
        </row>
        <row r="3405">
          <cell r="A3405">
            <v>39030415</v>
          </cell>
          <cell r="B3405" t="str">
            <v>CABANA CAMPO AMARILES</v>
          </cell>
          <cell r="C3405" t="str">
            <v>Puebloviejo (Mag)</v>
          </cell>
          <cell r="D3405">
            <v>48227988544</v>
          </cell>
          <cell r="E3405" t="str">
            <v>Santa Marta (Mag)</v>
          </cell>
          <cell r="F3405" t="str">
            <v>BANCOLOMBIA S.A.</v>
          </cell>
          <cell r="G3405" t="str">
            <v>AHORROS</v>
          </cell>
        </row>
        <row r="3406">
          <cell r="A3406">
            <v>39030516</v>
          </cell>
          <cell r="B3406" t="str">
            <v>FONTALVO ZAMBRANO DAMASA BELEN</v>
          </cell>
          <cell r="C3406" t="str">
            <v>Puebloviejo (Mag)</v>
          </cell>
          <cell r="D3406">
            <v>48227357641</v>
          </cell>
          <cell r="E3406" t="str">
            <v>Santa Marta (Mag)</v>
          </cell>
          <cell r="F3406" t="str">
            <v>BANCOLOMBIA S.A.</v>
          </cell>
          <cell r="G3406" t="str">
            <v>AHORROS</v>
          </cell>
        </row>
        <row r="3407">
          <cell r="A3407">
            <v>39030522</v>
          </cell>
          <cell r="B3407" t="str">
            <v>BERMUDEZ GARCIA ANA ELISA</v>
          </cell>
          <cell r="C3407" t="str">
            <v>Puebloviejo (Mag)</v>
          </cell>
          <cell r="D3407">
            <v>48227749965</v>
          </cell>
          <cell r="E3407" t="str">
            <v>Santa Marta (Mag)</v>
          </cell>
          <cell r="F3407" t="str">
            <v>BANCOLOMBIA S.A.</v>
          </cell>
          <cell r="G3407" t="str">
            <v>AHORROS</v>
          </cell>
        </row>
        <row r="3408">
          <cell r="A3408">
            <v>39030529</v>
          </cell>
          <cell r="B3408" t="str">
            <v>GALUE BERMUDEZ ANA BERTHA</v>
          </cell>
          <cell r="C3408" t="str">
            <v>Puebloviejo (Mag)</v>
          </cell>
          <cell r="D3408">
            <v>48222091619</v>
          </cell>
          <cell r="E3408" t="str">
            <v>Santa Marta (Mag)</v>
          </cell>
          <cell r="F3408" t="str">
            <v>BANCOLOMBIA S.A.</v>
          </cell>
          <cell r="G3408" t="str">
            <v>AHORROS</v>
          </cell>
        </row>
        <row r="3409">
          <cell r="A3409">
            <v>39030584</v>
          </cell>
          <cell r="B3409" t="str">
            <v>PEREA DE HERNANDEZ ROSARIO DELIA</v>
          </cell>
          <cell r="C3409" t="str">
            <v>Zona Bananera (Mag)</v>
          </cell>
          <cell r="D3409">
            <v>48225051430</v>
          </cell>
          <cell r="E3409" t="str">
            <v>Santa Marta (Mag)</v>
          </cell>
          <cell r="F3409" t="str">
            <v>BANCOLOMBIA S.A.</v>
          </cell>
          <cell r="G3409" t="str">
            <v>AHORROS</v>
          </cell>
        </row>
        <row r="3410">
          <cell r="A3410">
            <v>39030703</v>
          </cell>
          <cell r="B3410" t="str">
            <v>HERNANDEZ TETE KATIA PATRICIA</v>
          </cell>
          <cell r="C3410" t="str">
            <v>Zona Bananera (Mag)</v>
          </cell>
          <cell r="D3410">
            <v>48228297502</v>
          </cell>
          <cell r="E3410" t="str">
            <v>Santa Marta (Mag)</v>
          </cell>
          <cell r="F3410" t="str">
            <v>BANCOLOMBIA S.A.</v>
          </cell>
          <cell r="G3410" t="str">
            <v>AHORROS</v>
          </cell>
        </row>
        <row r="3411">
          <cell r="A3411">
            <v>39030710</v>
          </cell>
          <cell r="B3411" t="str">
            <v>LOPEZ MARTINEZ ELUDITH MARIA</v>
          </cell>
          <cell r="C3411" t="str">
            <v>Zona Bananera (Mag)</v>
          </cell>
          <cell r="D3411">
            <v>48224045924</v>
          </cell>
          <cell r="E3411" t="str">
            <v>Santa Marta (Mag)</v>
          </cell>
          <cell r="F3411" t="str">
            <v>BANCOLOMBIA S.A.</v>
          </cell>
          <cell r="G3411" t="str">
            <v>AHORROS</v>
          </cell>
        </row>
        <row r="3412">
          <cell r="A3412">
            <v>39030754</v>
          </cell>
          <cell r="B3412" t="str">
            <v>HERNANDEZ FONTALVO ALIX DE LA CRUZ</v>
          </cell>
          <cell r="C3412" t="str">
            <v>Zona Bananera (Mag)</v>
          </cell>
          <cell r="D3412">
            <v>48227869871</v>
          </cell>
          <cell r="E3412" t="str">
            <v>Santa Marta (Mag)</v>
          </cell>
          <cell r="F3412" t="str">
            <v>BANCOLOMBIA S.A.</v>
          </cell>
          <cell r="G3412" t="str">
            <v>AHORROS</v>
          </cell>
        </row>
        <row r="3413">
          <cell r="A3413">
            <v>39030804</v>
          </cell>
          <cell r="B3413" t="str">
            <v>ORELLANO DE HERNANDEZ CARMEN CECILIA</v>
          </cell>
          <cell r="C3413" t="str">
            <v>Puebloviejo (Mag)</v>
          </cell>
          <cell r="D3413">
            <v>48226661215</v>
          </cell>
          <cell r="E3413" t="str">
            <v>Santa Marta (Mag)</v>
          </cell>
          <cell r="F3413" t="str">
            <v>BANCOLOMBIA S.A.</v>
          </cell>
          <cell r="G3413" t="str">
            <v>AHORROS</v>
          </cell>
        </row>
        <row r="3414">
          <cell r="A3414">
            <v>39030842</v>
          </cell>
          <cell r="B3414" t="str">
            <v>MOZO RACINES MARIA DEL ROSARIO</v>
          </cell>
          <cell r="C3414" t="str">
            <v>Zona Bananera (Mag)</v>
          </cell>
          <cell r="D3414">
            <v>48227938261</v>
          </cell>
          <cell r="E3414" t="str">
            <v>Santa Marta (Mag)</v>
          </cell>
          <cell r="F3414" t="str">
            <v>BANCOLOMBIA S.A.</v>
          </cell>
          <cell r="G3414" t="str">
            <v>AHORROS</v>
          </cell>
        </row>
        <row r="3415">
          <cell r="A3415">
            <v>39030850</v>
          </cell>
          <cell r="B3415" t="str">
            <v>DURAN FORNARIS AMIRA ALICIA</v>
          </cell>
          <cell r="C3415" t="str">
            <v>Zona Bananera (Mag)</v>
          </cell>
          <cell r="D3415">
            <v>48227791457</v>
          </cell>
          <cell r="E3415" t="str">
            <v>Santa Marta (Mag)</v>
          </cell>
          <cell r="F3415" t="str">
            <v>BANCOLOMBIA S.A.</v>
          </cell>
          <cell r="G3415" t="str">
            <v>AHORROS</v>
          </cell>
        </row>
        <row r="3416">
          <cell r="A3416">
            <v>39030874</v>
          </cell>
          <cell r="B3416" t="str">
            <v>DE LA ROSA BRAVO LUCILA GUILLERMINA</v>
          </cell>
          <cell r="C3416" t="str">
            <v>Zona Bananera (Mag)</v>
          </cell>
          <cell r="D3416">
            <v>48225425097</v>
          </cell>
          <cell r="E3416" t="str">
            <v>Santa Marta (Mag)</v>
          </cell>
          <cell r="F3416" t="str">
            <v>BANCOLOMBIA S.A.</v>
          </cell>
          <cell r="G3416" t="str">
            <v>AHORROS</v>
          </cell>
        </row>
        <row r="3417">
          <cell r="A3417">
            <v>39030934</v>
          </cell>
          <cell r="B3417" t="str">
            <v>CERVANTES DE QUINTERO DILIA ROSA</v>
          </cell>
          <cell r="C3417" t="str">
            <v>Zona Bananera (Mag)</v>
          </cell>
          <cell r="D3417">
            <v>48227839611</v>
          </cell>
          <cell r="E3417" t="str">
            <v>Santa Marta (Mag)</v>
          </cell>
          <cell r="F3417" t="str">
            <v>BANCOLOMBIA S.A.</v>
          </cell>
          <cell r="G3417" t="str">
            <v>AHORROS</v>
          </cell>
        </row>
        <row r="3418">
          <cell r="A3418">
            <v>39030955</v>
          </cell>
          <cell r="B3418" t="str">
            <v>QUINTERO RUIZ ADALGIZA</v>
          </cell>
          <cell r="C3418" t="str">
            <v>Zona Bananera (Mag)</v>
          </cell>
          <cell r="D3418">
            <v>48227790833</v>
          </cell>
          <cell r="E3418" t="str">
            <v>Santa Marta (Mag)</v>
          </cell>
          <cell r="F3418" t="str">
            <v>BANCOLOMBIA S.A.</v>
          </cell>
          <cell r="G3418" t="str">
            <v>AHORROS</v>
          </cell>
        </row>
        <row r="3419">
          <cell r="A3419">
            <v>39031130</v>
          </cell>
          <cell r="B3419" t="str">
            <v>GRANADOS PADILLA ANA MARIA</v>
          </cell>
          <cell r="C3419" t="str">
            <v>Zona Bananera (Mag)</v>
          </cell>
          <cell r="D3419">
            <v>51214145166</v>
          </cell>
          <cell r="E3419" t="str">
            <v>Zona Bananera (Mag)</v>
          </cell>
          <cell r="F3419" t="str">
            <v>BANCOLOMBIA S.A.</v>
          </cell>
          <cell r="G3419" t="str">
            <v>AHORROS</v>
          </cell>
        </row>
        <row r="3420">
          <cell r="A3420">
            <v>39031157</v>
          </cell>
          <cell r="B3420" t="str">
            <v>RAAD PEDROZO LIDSIA MARIA</v>
          </cell>
          <cell r="C3420" t="str">
            <v>Puebloviejo (Mag)</v>
          </cell>
          <cell r="D3420">
            <v>48224341167</v>
          </cell>
          <cell r="E3420" t="str">
            <v>Santa Marta (Mag)</v>
          </cell>
          <cell r="F3420" t="str">
            <v>BANCOLOMBIA S.A.</v>
          </cell>
          <cell r="G3420" t="str">
            <v>AHORROS</v>
          </cell>
        </row>
        <row r="3421">
          <cell r="A3421">
            <v>39031163</v>
          </cell>
          <cell r="B3421" t="str">
            <v>GARAVITO RAMIREZ NIDIS CECILIA</v>
          </cell>
          <cell r="C3421" t="str">
            <v>Zona Bananera (Mag)</v>
          </cell>
          <cell r="D3421">
            <v>48227904626</v>
          </cell>
          <cell r="E3421" t="str">
            <v>Santa Marta (Mag)</v>
          </cell>
          <cell r="F3421" t="str">
            <v>BANCOLOMBIA S.A.</v>
          </cell>
          <cell r="G3421" t="str">
            <v>AHORROS</v>
          </cell>
        </row>
        <row r="3422">
          <cell r="A3422">
            <v>39031252</v>
          </cell>
          <cell r="B3422" t="str">
            <v>MERIÑO HERNANDEZ BETTY ELENA</v>
          </cell>
          <cell r="C3422" t="str">
            <v>Puebloviejo (Mag)</v>
          </cell>
          <cell r="D3422">
            <v>48224705550</v>
          </cell>
          <cell r="E3422" t="str">
            <v>Santa Marta (Mag)</v>
          </cell>
          <cell r="F3422" t="str">
            <v>BANCOLOMBIA S.A.</v>
          </cell>
          <cell r="G3422" t="str">
            <v>AHORROS</v>
          </cell>
        </row>
        <row r="3423">
          <cell r="A3423">
            <v>39031260</v>
          </cell>
          <cell r="B3423" t="str">
            <v>AVENDAÑO CORONADO YANIRA</v>
          </cell>
          <cell r="C3423" t="str">
            <v>Zona Bananera (Mag)</v>
          </cell>
          <cell r="D3423">
            <v>48224035597</v>
          </cell>
          <cell r="E3423" t="str">
            <v>Santa Marta (Mag)</v>
          </cell>
          <cell r="F3423" t="str">
            <v>BANCOLOMBIA S.A.</v>
          </cell>
          <cell r="G3423" t="str">
            <v>AHORROS</v>
          </cell>
        </row>
        <row r="3424">
          <cell r="A3424">
            <v>39031331</v>
          </cell>
          <cell r="B3424" t="str">
            <v>PEREA DIAZ GRANADOS ANA DOLORES</v>
          </cell>
          <cell r="C3424" t="str">
            <v>Puebloviejo (Mag)</v>
          </cell>
          <cell r="D3424">
            <v>48227358184</v>
          </cell>
          <cell r="E3424" t="str">
            <v>Santa Marta (Mag)</v>
          </cell>
          <cell r="F3424" t="str">
            <v>BANCOLOMBIA S.A.</v>
          </cell>
          <cell r="G3424" t="str">
            <v>AHORROS</v>
          </cell>
        </row>
        <row r="3425">
          <cell r="A3425">
            <v>39031371</v>
          </cell>
          <cell r="B3425" t="str">
            <v>CHAVES LAVALLE SARA PATRICIA</v>
          </cell>
          <cell r="C3425" t="str">
            <v>Zona Bananera (Mag)</v>
          </cell>
          <cell r="D3425">
            <v>51350355913</v>
          </cell>
          <cell r="E3425" t="str">
            <v>Santa Marta (Mag)</v>
          </cell>
          <cell r="F3425" t="str">
            <v>BANCOLOMBIA S.A.</v>
          </cell>
          <cell r="G3425" t="str">
            <v>AHORROS</v>
          </cell>
        </row>
        <row r="3426">
          <cell r="A3426">
            <v>39031477</v>
          </cell>
          <cell r="B3426" t="str">
            <v>GONZALEZ MORALES JUANA JOSEFA</v>
          </cell>
          <cell r="C3426" t="str">
            <v>Puebloviejo (Mag)</v>
          </cell>
          <cell r="D3426">
            <v>48227853355</v>
          </cell>
          <cell r="E3426" t="str">
            <v>Santa Marta (Mag)</v>
          </cell>
          <cell r="F3426" t="str">
            <v>BANCOLOMBIA S.A.</v>
          </cell>
          <cell r="G3426" t="str">
            <v>AHORROS</v>
          </cell>
        </row>
        <row r="3427">
          <cell r="A3427">
            <v>39031508</v>
          </cell>
          <cell r="B3427" t="str">
            <v>FERNANDEZ CAMARGO EDILSA MARIA</v>
          </cell>
          <cell r="C3427" t="str">
            <v>Zona Bananera (Mag)</v>
          </cell>
          <cell r="D3427">
            <v>48228386084</v>
          </cell>
          <cell r="E3427" t="str">
            <v>Santa Marta (Mag)</v>
          </cell>
          <cell r="F3427" t="str">
            <v>BANCOLOMBIA S.A.</v>
          </cell>
          <cell r="G3427" t="str">
            <v>AHORROS</v>
          </cell>
        </row>
        <row r="3428">
          <cell r="A3428">
            <v>39031518</v>
          </cell>
          <cell r="B3428" t="str">
            <v>MARQUEZ GUERRERO MIRIAM MIREYA</v>
          </cell>
          <cell r="C3428" t="str">
            <v>Zona Bananera (Mag)</v>
          </cell>
          <cell r="D3428">
            <v>51628020179</v>
          </cell>
          <cell r="E3428" t="str">
            <v>Santa Marta (Mag)</v>
          </cell>
          <cell r="F3428" t="str">
            <v>BANCOLOMBIA S.A.</v>
          </cell>
          <cell r="G3428" t="str">
            <v>AHORROS</v>
          </cell>
        </row>
        <row r="3429">
          <cell r="A3429">
            <v>39031545</v>
          </cell>
          <cell r="B3429" t="str">
            <v>BERDUGO MENDOZA LEDYS MARIA</v>
          </cell>
          <cell r="C3429" t="str">
            <v>Puebloviejo (Mag)</v>
          </cell>
          <cell r="D3429">
            <v>51672546480</v>
          </cell>
          <cell r="E3429" t="str">
            <v>Santa Marta (Mag)</v>
          </cell>
          <cell r="F3429" t="str">
            <v>BANCOLOMBIA S.A.</v>
          </cell>
          <cell r="G3429" t="str">
            <v>AHORROS</v>
          </cell>
        </row>
        <row r="3430">
          <cell r="A3430">
            <v>39031593</v>
          </cell>
          <cell r="B3430" t="str">
            <v>PASTRANA NIETO FIDELIA MERCEDES</v>
          </cell>
          <cell r="C3430" t="str">
            <v>Puebloviejo (Mag)</v>
          </cell>
          <cell r="D3430">
            <v>48228244697</v>
          </cell>
          <cell r="E3430" t="str">
            <v>Santa Marta (Mag)</v>
          </cell>
          <cell r="F3430" t="str">
            <v>BANCOLOMBIA S.A.</v>
          </cell>
          <cell r="G3430" t="str">
            <v>AHORROS</v>
          </cell>
        </row>
        <row r="3431">
          <cell r="A3431">
            <v>39031680</v>
          </cell>
          <cell r="B3431" t="str">
            <v>PEÑA DEL VALLE BEATRIZ ELENA</v>
          </cell>
          <cell r="C3431" t="str">
            <v>Zona Bananera (Mag)</v>
          </cell>
          <cell r="D3431">
            <v>48224041449</v>
          </cell>
          <cell r="E3431" t="str">
            <v>Santa Marta (Mag)</v>
          </cell>
          <cell r="F3431" t="str">
            <v>BANCOLOMBIA S.A.</v>
          </cell>
          <cell r="G3431" t="str">
            <v>AHORROS</v>
          </cell>
        </row>
        <row r="3432">
          <cell r="A3432">
            <v>39031692</v>
          </cell>
          <cell r="B3432" t="str">
            <v>ALMANZA IGLESIAS MARIA</v>
          </cell>
          <cell r="C3432" t="str">
            <v>Zona Bananera (Mag)</v>
          </cell>
          <cell r="D3432">
            <v>48227137579</v>
          </cell>
          <cell r="E3432" t="str">
            <v>Santa Marta (Mag)</v>
          </cell>
          <cell r="F3432" t="str">
            <v>BANCOLOMBIA S.A.</v>
          </cell>
          <cell r="G3432" t="str">
            <v>AHORROS</v>
          </cell>
        </row>
        <row r="3433">
          <cell r="A3433">
            <v>39031749</v>
          </cell>
          <cell r="B3433" t="str">
            <v>JUVINAO GARCIA GLORIA ESTHER</v>
          </cell>
          <cell r="C3433" t="str">
            <v>Puebloviejo (Mag)</v>
          </cell>
          <cell r="D3433">
            <v>48227311625</v>
          </cell>
          <cell r="E3433" t="str">
            <v>Santa Marta (Mag)</v>
          </cell>
          <cell r="F3433" t="str">
            <v>BANCOLOMBIA S.A.</v>
          </cell>
          <cell r="G3433" t="str">
            <v>AHORROS</v>
          </cell>
        </row>
        <row r="3434">
          <cell r="A3434">
            <v>39031752</v>
          </cell>
          <cell r="B3434" t="str">
            <v>LOCARNO RODRIGUEZ ALEJANDRINA MERCEDES</v>
          </cell>
          <cell r="C3434" t="str">
            <v>Zona Bananera (Mag)</v>
          </cell>
          <cell r="D3434">
            <v>48227988838</v>
          </cell>
          <cell r="E3434" t="str">
            <v>Santa Marta (Mag)</v>
          </cell>
          <cell r="F3434" t="str">
            <v>BANCOLOMBIA S.A.</v>
          </cell>
          <cell r="G3434" t="str">
            <v>AHORROS</v>
          </cell>
        </row>
        <row r="3435">
          <cell r="A3435">
            <v>39031856</v>
          </cell>
          <cell r="B3435" t="str">
            <v>CANCHANO DE RAMIREZ JUANA DE DIOS</v>
          </cell>
          <cell r="C3435" t="str">
            <v>Puebloviejo (Mag)</v>
          </cell>
          <cell r="D3435">
            <v>48225242758</v>
          </cell>
          <cell r="E3435" t="str">
            <v>Santa Marta (Mag)</v>
          </cell>
          <cell r="F3435" t="str">
            <v>BANCOLOMBIA S.A.</v>
          </cell>
          <cell r="G3435" t="str">
            <v>AHORROS</v>
          </cell>
        </row>
        <row r="3436">
          <cell r="A3436">
            <v>39031860</v>
          </cell>
          <cell r="B3436" t="str">
            <v>BALLEN ESPAÑA NELLYS CECILIA</v>
          </cell>
          <cell r="C3436" t="str">
            <v>Zona Bananera (Mag)</v>
          </cell>
          <cell r="D3436">
            <v>48225029515</v>
          </cell>
          <cell r="E3436" t="str">
            <v>Santa Marta (Mag)</v>
          </cell>
          <cell r="F3436" t="str">
            <v>BANCOLOMBIA S.A.</v>
          </cell>
          <cell r="G3436" t="str">
            <v>AHORROS</v>
          </cell>
        </row>
        <row r="3437">
          <cell r="A3437">
            <v>39031891</v>
          </cell>
          <cell r="B3437" t="str">
            <v>URIELES CAMARGO MYRIAM CECILIA</v>
          </cell>
          <cell r="C3437" t="str">
            <v>Zona Bananera (Mag)</v>
          </cell>
          <cell r="D3437">
            <v>48227989532</v>
          </cell>
          <cell r="E3437" t="str">
            <v>Santa Marta (Mag)</v>
          </cell>
          <cell r="F3437" t="str">
            <v>BANCOLOMBIA S.A.</v>
          </cell>
          <cell r="G3437" t="str">
            <v>AHORROS</v>
          </cell>
        </row>
        <row r="3438">
          <cell r="A3438">
            <v>39031902</v>
          </cell>
          <cell r="B3438" t="str">
            <v>ACOSTA CONSTANTE ANA ELENA</v>
          </cell>
          <cell r="C3438" t="str">
            <v>Puebloviejo (Mag)</v>
          </cell>
          <cell r="D3438">
            <v>48214261271</v>
          </cell>
          <cell r="E3438" t="str">
            <v>Santa Marta (Mag)</v>
          </cell>
          <cell r="F3438" t="str">
            <v>BANCOLOMBIA S.A.</v>
          </cell>
          <cell r="G3438" t="str">
            <v>AHORROS</v>
          </cell>
        </row>
        <row r="3439">
          <cell r="A3439">
            <v>39031965</v>
          </cell>
          <cell r="B3439" t="str">
            <v>LOPEZ GOMEZ PIEDAD DEL ROSARIO</v>
          </cell>
          <cell r="C3439" t="str">
            <v>Zona Bananera (Mag)</v>
          </cell>
          <cell r="D3439">
            <v>48227749230</v>
          </cell>
          <cell r="E3439" t="str">
            <v>Santa Marta (Mag)</v>
          </cell>
          <cell r="F3439" t="str">
            <v>BANCOLOMBIA S.A.</v>
          </cell>
          <cell r="G3439" t="str">
            <v>AHORROS</v>
          </cell>
        </row>
        <row r="3440">
          <cell r="A3440">
            <v>39031987</v>
          </cell>
          <cell r="B3440" t="str">
            <v>CHAVES LAVALLE HIMELDA BEATRIZ</v>
          </cell>
          <cell r="C3440" t="str">
            <v>Zona Bananera (Mag)</v>
          </cell>
          <cell r="D3440">
            <v>51653635064</v>
          </cell>
          <cell r="E3440" t="str">
            <v>Santa Marta (Mag)</v>
          </cell>
          <cell r="F3440" t="str">
            <v>BANCOLOMBIA S.A.</v>
          </cell>
          <cell r="G3440" t="str">
            <v>AHORROS</v>
          </cell>
        </row>
        <row r="3441">
          <cell r="A3441">
            <v>39031988</v>
          </cell>
          <cell r="B3441" t="str">
            <v>HEREDIA DE MIRANDA DUBYS CECILIA</v>
          </cell>
          <cell r="C3441" t="str">
            <v>Puebloviejo (Mag)</v>
          </cell>
          <cell r="D3441">
            <v>48206013524</v>
          </cell>
          <cell r="E3441" t="str">
            <v>Santa Marta (Mag)</v>
          </cell>
          <cell r="F3441" t="str">
            <v>BANCOLOMBIA S.A.</v>
          </cell>
          <cell r="G3441" t="str">
            <v>AHORROS</v>
          </cell>
        </row>
        <row r="3442">
          <cell r="A3442">
            <v>39031993</v>
          </cell>
          <cell r="B3442" t="str">
            <v>VILLAFAÑA PEREA JULIA ROSA</v>
          </cell>
          <cell r="C3442" t="str">
            <v>Puebloviejo (Mag)</v>
          </cell>
          <cell r="D3442">
            <v>48224735297</v>
          </cell>
          <cell r="E3442" t="str">
            <v>Santa Marta (Mag)</v>
          </cell>
          <cell r="F3442" t="str">
            <v>BANCOLOMBIA S.A.</v>
          </cell>
          <cell r="G3442" t="str">
            <v>AHORROS</v>
          </cell>
        </row>
        <row r="3443">
          <cell r="A3443">
            <v>39032006</v>
          </cell>
          <cell r="B3443" t="str">
            <v>PACHECO CABANA JUDITH CECILIA</v>
          </cell>
          <cell r="C3443" t="str">
            <v>Zona Bananera (Mag)</v>
          </cell>
          <cell r="D3443">
            <v>48227883271</v>
          </cell>
          <cell r="E3443" t="str">
            <v>Santa Marta (Mag)</v>
          </cell>
          <cell r="F3443" t="str">
            <v>BANCOLOMBIA S.A.</v>
          </cell>
          <cell r="G3443" t="str">
            <v>AHORROS</v>
          </cell>
        </row>
        <row r="3444">
          <cell r="A3444">
            <v>39032078</v>
          </cell>
          <cell r="B3444" t="str">
            <v>ESCOBAR NUÑEZ ROCIO ISABEL</v>
          </cell>
          <cell r="C3444" t="str">
            <v>Zona Bananera (Mag)</v>
          </cell>
          <cell r="D3444">
            <v>48206035764</v>
          </cell>
          <cell r="E3444" t="str">
            <v>Santa Marta (Mag)</v>
          </cell>
          <cell r="F3444" t="str">
            <v>BANCOLOMBIA S.A.</v>
          </cell>
          <cell r="G3444" t="str">
            <v>AHORROS</v>
          </cell>
        </row>
        <row r="3445">
          <cell r="A3445">
            <v>39032168</v>
          </cell>
          <cell r="B3445" t="str">
            <v>MOLINA REDONDO XIOMARA de jesus</v>
          </cell>
          <cell r="C3445" t="str">
            <v>Puebloviejo (Mag)</v>
          </cell>
          <cell r="D3445">
            <v>48227875430</v>
          </cell>
          <cell r="E3445" t="str">
            <v>Santa Marta (Mag)</v>
          </cell>
          <cell r="F3445" t="str">
            <v>BANCOLOMBIA S.A.</v>
          </cell>
          <cell r="G3445" t="str">
            <v>AHORROS</v>
          </cell>
        </row>
        <row r="3446">
          <cell r="A3446">
            <v>39032181</v>
          </cell>
          <cell r="B3446" t="str">
            <v>HERRERA REALES SARA JULIA</v>
          </cell>
          <cell r="C3446" t="str">
            <v>Puebloviejo (Mag)</v>
          </cell>
          <cell r="D3446">
            <v>48206046601</v>
          </cell>
          <cell r="E3446" t="str">
            <v>Santa Marta (Mag)</v>
          </cell>
          <cell r="F3446" t="str">
            <v>BANCOLOMBIA S.A.</v>
          </cell>
          <cell r="G3446" t="str">
            <v>AHORROS</v>
          </cell>
        </row>
        <row r="3447">
          <cell r="A3447">
            <v>39032241</v>
          </cell>
          <cell r="B3447" t="str">
            <v>NIGRINIS IRREÑO URSULA MARIA</v>
          </cell>
          <cell r="C3447" t="str">
            <v>Zona Bananera (Mag)</v>
          </cell>
          <cell r="D3447">
            <v>48228133496</v>
          </cell>
          <cell r="E3447" t="str">
            <v>Santa Marta (Mag)</v>
          </cell>
          <cell r="F3447" t="str">
            <v>BANCOLOMBIA S.A.</v>
          </cell>
          <cell r="G3447" t="str">
            <v>AHORROS</v>
          </cell>
        </row>
        <row r="3448">
          <cell r="A3448">
            <v>39032274</v>
          </cell>
          <cell r="B3448" t="str">
            <v>MANJARRES CAMARGO MIRNA</v>
          </cell>
          <cell r="C3448" t="str">
            <v>Zona Bananera (Mag)</v>
          </cell>
          <cell r="D3448">
            <v>48224045975</v>
          </cell>
          <cell r="E3448" t="str">
            <v>Santa Marta (Mag)</v>
          </cell>
          <cell r="F3448" t="str">
            <v>BANCOLOMBIA S.A.</v>
          </cell>
          <cell r="G3448" t="str">
            <v>AHORROS</v>
          </cell>
        </row>
        <row r="3449">
          <cell r="A3449">
            <v>39032363</v>
          </cell>
          <cell r="B3449" t="str">
            <v>GALUE BERMUDEZ NORIS EMMA</v>
          </cell>
          <cell r="C3449" t="str">
            <v>Zona Bananera (Mag)</v>
          </cell>
          <cell r="D3449">
            <v>48222020215</v>
          </cell>
          <cell r="E3449" t="str">
            <v>Santa Marta (Mag)</v>
          </cell>
          <cell r="F3449" t="str">
            <v>BANCOLOMBIA S.A.</v>
          </cell>
          <cell r="G3449" t="str">
            <v>AHORROS</v>
          </cell>
        </row>
        <row r="3450">
          <cell r="A3450">
            <v>39032377</v>
          </cell>
          <cell r="B3450" t="str">
            <v>RAMIREZ EGUIS EDITH</v>
          </cell>
          <cell r="C3450" t="str">
            <v>Zona Bananera (Mag)</v>
          </cell>
          <cell r="D3450">
            <v>48206055126</v>
          </cell>
          <cell r="E3450" t="str">
            <v>Santa Marta (Mag)</v>
          </cell>
          <cell r="F3450" t="str">
            <v>BANCOLOMBIA S.A.</v>
          </cell>
          <cell r="G3450" t="str">
            <v>AHORROS</v>
          </cell>
        </row>
        <row r="3451">
          <cell r="A3451">
            <v>39032465</v>
          </cell>
          <cell r="B3451" t="str">
            <v>BERDUGO GARCIA MARITZA ESTHER</v>
          </cell>
          <cell r="C3451" t="str">
            <v>Zona Bananera (Mag)</v>
          </cell>
          <cell r="D3451">
            <v>48206049802</v>
          </cell>
          <cell r="E3451" t="str">
            <v>Santa Marta (Mag)</v>
          </cell>
          <cell r="F3451" t="str">
            <v>BANCOLOMBIA S.A.</v>
          </cell>
          <cell r="G3451" t="str">
            <v>AHORROS</v>
          </cell>
        </row>
        <row r="3452">
          <cell r="A3452">
            <v>39032639</v>
          </cell>
          <cell r="B3452" t="str">
            <v>HERNANDEZ DONADO HIGIA HELE</v>
          </cell>
          <cell r="C3452" t="str">
            <v>Zona Bananera (Mag)</v>
          </cell>
          <cell r="D3452">
            <v>48225314783</v>
          </cell>
          <cell r="E3452" t="str">
            <v>Santa Marta (Mag)</v>
          </cell>
          <cell r="F3452" t="str">
            <v>BANCOLOMBIA S.A.</v>
          </cell>
          <cell r="G3452" t="str">
            <v>AHORROS</v>
          </cell>
        </row>
        <row r="3453">
          <cell r="A3453">
            <v>39032712</v>
          </cell>
          <cell r="B3453" t="str">
            <v>ROMERO DE PEÑA LUZ AURORA</v>
          </cell>
          <cell r="C3453" t="str">
            <v>Zona Bananera (Mag)</v>
          </cell>
          <cell r="D3453">
            <v>48227856516</v>
          </cell>
          <cell r="E3453" t="str">
            <v>Santa Marta (Mag)</v>
          </cell>
          <cell r="F3453" t="str">
            <v>BANCOLOMBIA S.A.</v>
          </cell>
          <cell r="G3453" t="str">
            <v>AHORROS</v>
          </cell>
        </row>
        <row r="3454">
          <cell r="A3454">
            <v>39032856</v>
          </cell>
          <cell r="B3454" t="str">
            <v>CERVANTES DE ALMARALES EUDENIS MARIA</v>
          </cell>
          <cell r="C3454" t="str">
            <v>Puebloviejo (Mag)</v>
          </cell>
          <cell r="D3454">
            <v>48224033446</v>
          </cell>
          <cell r="E3454" t="str">
            <v>Santa Marta (Mag)</v>
          </cell>
          <cell r="F3454" t="str">
            <v>BANCOLOMBIA S.A.</v>
          </cell>
          <cell r="G3454" t="str">
            <v>AHORROS</v>
          </cell>
        </row>
        <row r="3455">
          <cell r="A3455">
            <v>39032908</v>
          </cell>
          <cell r="B3455" t="str">
            <v>SIERRA ANTEQUERA CARMEN CECILIA</v>
          </cell>
          <cell r="C3455" t="str">
            <v>Puebloviejo (Mag)</v>
          </cell>
          <cell r="D3455">
            <v>48208419997</v>
          </cell>
          <cell r="E3455" t="str">
            <v>Santa Marta (Mag)</v>
          </cell>
          <cell r="F3455" t="str">
            <v>BANCOLOMBIA S.A.</v>
          </cell>
          <cell r="G3455" t="str">
            <v>AHORROS</v>
          </cell>
        </row>
        <row r="3456">
          <cell r="A3456">
            <v>39033005</v>
          </cell>
          <cell r="B3456" t="str">
            <v>HERNANDEZ CANTILLO LIBIA ESTHER</v>
          </cell>
          <cell r="C3456" t="str">
            <v>Nueva Granada (Mag)</v>
          </cell>
          <cell r="D3456">
            <v>48250385717</v>
          </cell>
          <cell r="E3456" t="str">
            <v>Santa Marta (Mag)</v>
          </cell>
          <cell r="F3456" t="str">
            <v>BANCOLOMBIA S.A.</v>
          </cell>
          <cell r="G3456" t="str">
            <v>AHORROS</v>
          </cell>
        </row>
        <row r="3457">
          <cell r="A3457">
            <v>39033073</v>
          </cell>
          <cell r="B3457" t="str">
            <v>PERALTA SALAMANCA MARTHA LIGIA</v>
          </cell>
          <cell r="C3457" t="str">
            <v>Puebloviejo (Mag)</v>
          </cell>
          <cell r="D3457">
            <v>48226107153</v>
          </cell>
          <cell r="E3457" t="str">
            <v>Santa Marta (Mag)</v>
          </cell>
          <cell r="F3457" t="str">
            <v>BANCOLOMBIA S.A.</v>
          </cell>
          <cell r="G3457" t="str">
            <v>AHORROS</v>
          </cell>
        </row>
        <row r="3458">
          <cell r="A3458">
            <v>39033099</v>
          </cell>
          <cell r="B3458" t="str">
            <v>FONTALVO SENIOR ROCIO CANDELARIA</v>
          </cell>
          <cell r="C3458" t="str">
            <v>Zona Bananera (Mag)</v>
          </cell>
          <cell r="D3458">
            <v>48227826242</v>
          </cell>
          <cell r="E3458" t="str">
            <v>Santa Marta (Mag)</v>
          </cell>
          <cell r="F3458" t="str">
            <v>BANCOLOMBIA S.A.</v>
          </cell>
          <cell r="G3458" t="str">
            <v>AHORROS</v>
          </cell>
        </row>
        <row r="3459">
          <cell r="A3459">
            <v>39033175</v>
          </cell>
          <cell r="B3459" t="str">
            <v>CABALLERO NORIEGA SILVIA ROSA</v>
          </cell>
          <cell r="C3459" t="str">
            <v>Zona Bananera (Mag)</v>
          </cell>
          <cell r="D3459">
            <v>48219700311</v>
          </cell>
          <cell r="E3459" t="str">
            <v>Zona Bananera (Mag)</v>
          </cell>
          <cell r="F3459" t="str">
            <v>BANCOLOMBIA S.A.</v>
          </cell>
          <cell r="G3459" t="str">
            <v>AHORROS</v>
          </cell>
        </row>
        <row r="3460">
          <cell r="A3460">
            <v>39033190</v>
          </cell>
          <cell r="B3460" t="str">
            <v>DEAZ VASQUEZ ADIVES</v>
          </cell>
          <cell r="C3460" t="str">
            <v>Fundacion (Mag)</v>
          </cell>
          <cell r="D3460">
            <v>48215328158</v>
          </cell>
          <cell r="E3460" t="str">
            <v>Santa Marta (Mag)</v>
          </cell>
          <cell r="F3460" t="str">
            <v>BANCOLOMBIA S.A.</v>
          </cell>
          <cell r="G3460" t="str">
            <v>AHORROS</v>
          </cell>
        </row>
        <row r="3461">
          <cell r="A3461">
            <v>39033230</v>
          </cell>
          <cell r="B3461" t="str">
            <v>ORTEGA BOLAÑO DOLORES MARIA</v>
          </cell>
          <cell r="C3461" t="str">
            <v>Zona Bananera (Mag)</v>
          </cell>
          <cell r="D3461">
            <v>48227900345</v>
          </cell>
          <cell r="E3461" t="str">
            <v>Santa Marta (Mag)</v>
          </cell>
          <cell r="F3461" t="str">
            <v>BANCOLOMBIA S.A.</v>
          </cell>
          <cell r="G3461" t="str">
            <v>AHORROS</v>
          </cell>
        </row>
        <row r="3462">
          <cell r="A3462">
            <v>39033323</v>
          </cell>
          <cell r="B3462" t="str">
            <v>FERNANDEZ GARCIA DOLORES ISABEL</v>
          </cell>
          <cell r="C3462" t="str">
            <v>Puebloviejo (Mag)</v>
          </cell>
          <cell r="D3462">
            <v>48227275548</v>
          </cell>
          <cell r="E3462" t="str">
            <v>Santa Marta (Mag)</v>
          </cell>
          <cell r="F3462" t="str">
            <v>BANCOLOMBIA S.A.</v>
          </cell>
          <cell r="G3462" t="str">
            <v>AHORROS</v>
          </cell>
        </row>
        <row r="3463">
          <cell r="A3463">
            <v>39033364</v>
          </cell>
          <cell r="B3463" t="str">
            <v>COLPA MEZA OLGA MARINA</v>
          </cell>
          <cell r="C3463" t="str">
            <v>Zona Bananera (Mag)</v>
          </cell>
          <cell r="D3463">
            <v>48200208762</v>
          </cell>
          <cell r="E3463" t="str">
            <v>Santa Marta (Mag)</v>
          </cell>
          <cell r="F3463" t="str">
            <v>BANCOLOMBIA S.A.</v>
          </cell>
          <cell r="G3463" t="str">
            <v>AHORROS</v>
          </cell>
        </row>
        <row r="3464">
          <cell r="A3464">
            <v>39033456</v>
          </cell>
          <cell r="B3464" t="str">
            <v>GARCIA GARCIA GLADYS SOFIA</v>
          </cell>
          <cell r="C3464" t="str">
            <v>Puebloviejo (Mag)</v>
          </cell>
          <cell r="D3464">
            <v>48227730792</v>
          </cell>
          <cell r="E3464" t="str">
            <v>Santa Marta (Mag)</v>
          </cell>
          <cell r="F3464" t="str">
            <v>BANCOLOMBIA S.A.</v>
          </cell>
          <cell r="G3464" t="str">
            <v>AHORROS</v>
          </cell>
        </row>
        <row r="3465">
          <cell r="A3465">
            <v>39033546</v>
          </cell>
          <cell r="B3465" t="str">
            <v>TORRES SIERRA DIVINA ESTHER</v>
          </cell>
          <cell r="C3465" t="str">
            <v>Puebloviejo (Mag)</v>
          </cell>
          <cell r="D3465">
            <v>48215985434</v>
          </cell>
          <cell r="E3465" t="str">
            <v>Santa Marta (Mag)</v>
          </cell>
          <cell r="F3465" t="str">
            <v>BANCOLOMBIA S.A.</v>
          </cell>
          <cell r="G3465" t="str">
            <v>AHORROS</v>
          </cell>
        </row>
        <row r="3466">
          <cell r="A3466">
            <v>39033579</v>
          </cell>
          <cell r="B3466" t="str">
            <v>FERNANDEZ IRIARTE MABEL</v>
          </cell>
          <cell r="C3466" t="str">
            <v>El Reten (Mag)</v>
          </cell>
          <cell r="D3466">
            <v>51252492945</v>
          </cell>
          <cell r="E3466" t="str">
            <v>Santa Marta (Mag)</v>
          </cell>
          <cell r="F3466" t="str">
            <v>BANCOLOMBIA S.A.</v>
          </cell>
          <cell r="G3466" t="str">
            <v>AHORROS</v>
          </cell>
        </row>
        <row r="3467">
          <cell r="A3467">
            <v>39033626</v>
          </cell>
          <cell r="B3467" t="str">
            <v>ECHENIQUE NUÑEZ HEYLEEN PATRICIA</v>
          </cell>
          <cell r="C3467" t="str">
            <v>Puebloviejo (Mag)</v>
          </cell>
          <cell r="D3467">
            <v>48227509271</v>
          </cell>
          <cell r="E3467" t="str">
            <v>Santa Marta (Mag)</v>
          </cell>
          <cell r="F3467" t="str">
            <v>BANCOLOMBIA S.A.</v>
          </cell>
          <cell r="G3467" t="str">
            <v>AHORROS</v>
          </cell>
        </row>
        <row r="3468">
          <cell r="A3468">
            <v>39033650</v>
          </cell>
          <cell r="B3468" t="str">
            <v>ORTEGA PEREZ JOSEFA MARIA</v>
          </cell>
          <cell r="C3468" t="str">
            <v>Zona Bananera (Mag)</v>
          </cell>
          <cell r="D3468">
            <v>48227749680</v>
          </cell>
          <cell r="E3468" t="str">
            <v>Santa Marta (Mag)</v>
          </cell>
          <cell r="F3468" t="str">
            <v>BANCOLOMBIA S.A.</v>
          </cell>
          <cell r="G3468" t="str">
            <v>AHORROS</v>
          </cell>
        </row>
        <row r="3469">
          <cell r="A3469">
            <v>39033949</v>
          </cell>
          <cell r="B3469" t="str">
            <v>ACOSTA CASTILLO FARIDES MERCEDES</v>
          </cell>
          <cell r="C3469" t="str">
            <v>Aracataca (Mag)</v>
          </cell>
          <cell r="D3469">
            <v>51626912994</v>
          </cell>
          <cell r="E3469" t="str">
            <v>Santa Marta (Mag)</v>
          </cell>
          <cell r="F3469" t="str">
            <v>BANCOLOMBIA S.A.</v>
          </cell>
          <cell r="G3469" t="str">
            <v>AHORROS</v>
          </cell>
        </row>
        <row r="3470">
          <cell r="A3470">
            <v>39033952</v>
          </cell>
          <cell r="B3470" t="str">
            <v>PAZ INFANTE ARACELYS CECILIA</v>
          </cell>
          <cell r="C3470" t="str">
            <v>Zona Bananera (Mag)</v>
          </cell>
          <cell r="D3470">
            <v>48213482729</v>
          </cell>
          <cell r="E3470" t="str">
            <v>Zona Bananera (Mag)</v>
          </cell>
          <cell r="F3470" t="str">
            <v>BANCOLOMBIA S.A.</v>
          </cell>
          <cell r="G3470" t="str">
            <v>AHORROS</v>
          </cell>
        </row>
        <row r="3471">
          <cell r="A3471">
            <v>39033963</v>
          </cell>
          <cell r="B3471" t="str">
            <v>AVENDAÑO CASTRO BEATRIZ ELENA</v>
          </cell>
          <cell r="C3471" t="str">
            <v>Zona Bananera (Mag)</v>
          </cell>
          <cell r="D3471">
            <v>48206013692</v>
          </cell>
          <cell r="E3471" t="str">
            <v>Santa Marta (Mag)</v>
          </cell>
          <cell r="F3471" t="str">
            <v>BANCOLOMBIA S.A.</v>
          </cell>
          <cell r="G3471" t="str">
            <v>AHORROS</v>
          </cell>
        </row>
        <row r="3472">
          <cell r="A3472">
            <v>39034093</v>
          </cell>
          <cell r="B3472" t="str">
            <v>JIMENO THOMAS YANETH CECILIA</v>
          </cell>
          <cell r="C3472" t="str">
            <v>Zona Bananera (Mag)</v>
          </cell>
          <cell r="D3472">
            <v>48206076243</v>
          </cell>
          <cell r="E3472" t="str">
            <v>Santa Marta (Mag)</v>
          </cell>
          <cell r="F3472" t="str">
            <v>BANCOLOMBIA S.A.</v>
          </cell>
          <cell r="G3472" t="str">
            <v>AHORROS</v>
          </cell>
        </row>
        <row r="3473">
          <cell r="A3473">
            <v>39034094</v>
          </cell>
          <cell r="B3473" t="str">
            <v>CRESPO PONCE OMAIRA JESUS</v>
          </cell>
          <cell r="C3473" t="str">
            <v>Zona Bananera (Mag)</v>
          </cell>
          <cell r="D3473">
            <v>48227850780</v>
          </cell>
          <cell r="E3473" t="str">
            <v>Santa Marta (Mag)</v>
          </cell>
          <cell r="F3473" t="str">
            <v>BANCOLOMBIA S.A.</v>
          </cell>
          <cell r="G3473" t="str">
            <v>AHORROS</v>
          </cell>
        </row>
        <row r="3474">
          <cell r="A3474">
            <v>39034122</v>
          </cell>
          <cell r="B3474" t="str">
            <v>RODRIGUEZ RODRIGUEZ DUBIS ISABEL</v>
          </cell>
          <cell r="C3474" t="str">
            <v>Puebloviejo (Mag)</v>
          </cell>
          <cell r="D3474">
            <v>48206044399</v>
          </cell>
          <cell r="E3474" t="str">
            <v>Santa Marta (Mag)</v>
          </cell>
          <cell r="F3474" t="str">
            <v>BANCOLOMBIA S.A.</v>
          </cell>
          <cell r="G3474" t="str">
            <v>AHORROS</v>
          </cell>
        </row>
        <row r="3475">
          <cell r="A3475">
            <v>39034151</v>
          </cell>
          <cell r="B3475" t="str">
            <v>DE LA ASUNCION CASTRO AURA CELINA</v>
          </cell>
          <cell r="C3475" t="str">
            <v>Zona Bananera (Mag)</v>
          </cell>
          <cell r="D3475">
            <v>48225362583</v>
          </cell>
          <cell r="E3475" t="str">
            <v>Zona Bananera (Mag)</v>
          </cell>
          <cell r="F3475" t="str">
            <v>BANCOLOMBIA S.A.</v>
          </cell>
          <cell r="G3475" t="str">
            <v>AHORROS</v>
          </cell>
        </row>
        <row r="3476">
          <cell r="A3476">
            <v>39034189</v>
          </cell>
          <cell r="B3476" t="str">
            <v>GONZALEZ MONSALVO ROSINA EDITH</v>
          </cell>
          <cell r="C3476" t="str">
            <v>Zona Bananera (Mag)</v>
          </cell>
          <cell r="D3476">
            <v>48206045880</v>
          </cell>
          <cell r="E3476" t="str">
            <v>Santa Marta (Mag)</v>
          </cell>
          <cell r="F3476" t="str">
            <v>BANCOLOMBIA S.A.</v>
          </cell>
          <cell r="G3476" t="str">
            <v>AHORROS</v>
          </cell>
        </row>
        <row r="3477">
          <cell r="A3477">
            <v>39034249</v>
          </cell>
          <cell r="B3477" t="str">
            <v>NAVARRO CASTRO PILAR DE JESUS</v>
          </cell>
          <cell r="C3477" t="str">
            <v>Zona Bananera (Mag)</v>
          </cell>
          <cell r="D3477">
            <v>48225245234</v>
          </cell>
          <cell r="E3477" t="str">
            <v>Zona Bananera (Mag)</v>
          </cell>
          <cell r="F3477" t="str">
            <v>BANCOLOMBIA S.A.</v>
          </cell>
          <cell r="G3477" t="str">
            <v>AHORROS</v>
          </cell>
        </row>
        <row r="3478">
          <cell r="A3478">
            <v>39034337</v>
          </cell>
          <cell r="B3478" t="str">
            <v>MARTINEZ MARTINEZ MARIBEL MARITZA</v>
          </cell>
          <cell r="C3478" t="str">
            <v>Zona Bananera (Mag)</v>
          </cell>
          <cell r="D3478">
            <v>48233765468</v>
          </cell>
          <cell r="E3478" t="str">
            <v>Zona Bananera (Mag)</v>
          </cell>
          <cell r="F3478" t="str">
            <v>BANCOLOMBIA S.A.</v>
          </cell>
          <cell r="G3478" t="str">
            <v>AHORROS</v>
          </cell>
        </row>
        <row r="3479">
          <cell r="A3479">
            <v>39034398</v>
          </cell>
          <cell r="B3479" t="str">
            <v>RUIZ BELEÑO MARITZA BEATRIZ</v>
          </cell>
          <cell r="C3479" t="str">
            <v>Zona Bananera (Mag)</v>
          </cell>
          <cell r="D3479">
            <v>48227839239</v>
          </cell>
          <cell r="E3479" t="str">
            <v>Santa Marta (Mag)</v>
          </cell>
          <cell r="F3479" t="str">
            <v>BANCOLOMBIA S.A.</v>
          </cell>
          <cell r="G3479" t="str">
            <v>AHORROS</v>
          </cell>
        </row>
        <row r="3480">
          <cell r="A3480">
            <v>39034503</v>
          </cell>
          <cell r="B3480" t="str">
            <v>CARRILLO ACOSTA YENY SOFIA</v>
          </cell>
          <cell r="C3480" t="str">
            <v>Zona Bananera (Mag)</v>
          </cell>
          <cell r="D3480">
            <v>48210193602</v>
          </cell>
          <cell r="E3480" t="str">
            <v>Zona Bananera (Mag)</v>
          </cell>
          <cell r="F3480" t="str">
            <v>BANCOLOMBIA S.A.</v>
          </cell>
          <cell r="G3480" t="str">
            <v>AHORROS</v>
          </cell>
        </row>
        <row r="3481">
          <cell r="A3481">
            <v>39034568</v>
          </cell>
          <cell r="B3481" t="str">
            <v>ROBLES PEREA MARTHA CECILIA</v>
          </cell>
          <cell r="C3481" t="str">
            <v>Puebloviejo (Mag)</v>
          </cell>
          <cell r="D3481">
            <v>48227903981</v>
          </cell>
          <cell r="E3481" t="str">
            <v>Santa Marta (Mag)</v>
          </cell>
          <cell r="F3481" t="str">
            <v>BANCOLOMBIA S.A.</v>
          </cell>
          <cell r="G3481" t="str">
            <v>AHORROS</v>
          </cell>
        </row>
        <row r="3482">
          <cell r="A3482">
            <v>39034628</v>
          </cell>
          <cell r="B3482" t="str">
            <v>PACHECO CABANA EVANGELINA</v>
          </cell>
          <cell r="C3482" t="str">
            <v>Zona Bananera (Mag)</v>
          </cell>
          <cell r="D3482">
            <v>48228011269</v>
          </cell>
          <cell r="E3482" t="str">
            <v>Santa Marta (Mag)</v>
          </cell>
          <cell r="F3482" t="str">
            <v>BANCOLOMBIA S.A.</v>
          </cell>
          <cell r="G3482" t="str">
            <v>AHORROS</v>
          </cell>
        </row>
        <row r="3483">
          <cell r="A3483">
            <v>39034704</v>
          </cell>
          <cell r="B3483" t="str">
            <v>ORELLANO PEREA IRMA DE LOS MILAGROS</v>
          </cell>
          <cell r="C3483" t="str">
            <v>Zona Bananera (Mag)</v>
          </cell>
          <cell r="D3483">
            <v>48227749493</v>
          </cell>
          <cell r="E3483" t="str">
            <v>Santa Marta (Mag)</v>
          </cell>
          <cell r="F3483" t="str">
            <v>BANCOLOMBIA S.A.</v>
          </cell>
          <cell r="G3483" t="str">
            <v>AHORROS</v>
          </cell>
        </row>
        <row r="3484">
          <cell r="A3484">
            <v>39034714</v>
          </cell>
          <cell r="B3484" t="str">
            <v>HERNANDEZ ZARATE AIXA</v>
          </cell>
          <cell r="C3484" t="str">
            <v>Zona Bananera (Mag)</v>
          </cell>
          <cell r="D3484">
            <v>48228091131</v>
          </cell>
          <cell r="E3484" t="str">
            <v>Zona Bananera (Mag)</v>
          </cell>
          <cell r="F3484" t="str">
            <v>BANCOLOMBIA S.A.</v>
          </cell>
          <cell r="G3484" t="str">
            <v>AHORROS</v>
          </cell>
        </row>
        <row r="3485">
          <cell r="A3485">
            <v>39034715</v>
          </cell>
          <cell r="B3485" t="str">
            <v>IBARRA MALDONADO ROSMERY MARIA</v>
          </cell>
          <cell r="C3485" t="str">
            <v>Puebloviejo (Mag)</v>
          </cell>
          <cell r="D3485">
            <v>48206035023</v>
          </cell>
          <cell r="E3485" t="str">
            <v>Santa Marta (Mag)</v>
          </cell>
          <cell r="F3485" t="str">
            <v>BANCOLOMBIA S.A.</v>
          </cell>
          <cell r="G3485" t="str">
            <v>AHORROS</v>
          </cell>
        </row>
        <row r="3486">
          <cell r="A3486">
            <v>39034721</v>
          </cell>
          <cell r="B3486" t="str">
            <v>SANDOVAL SANCHEZ LEONOR DEL SOCORRO</v>
          </cell>
          <cell r="C3486" t="str">
            <v>Zona Bananera (Mag)</v>
          </cell>
          <cell r="D3486">
            <v>48227792453</v>
          </cell>
          <cell r="E3486" t="str">
            <v>Santa Marta (Mag)</v>
          </cell>
          <cell r="F3486" t="str">
            <v>BANCOLOMBIA S.A.</v>
          </cell>
          <cell r="G3486" t="str">
            <v>AHORROS</v>
          </cell>
        </row>
        <row r="3487">
          <cell r="A3487">
            <v>39034736</v>
          </cell>
          <cell r="B3487" t="str">
            <v>MEJIA RUIZ MARIA ESTHER</v>
          </cell>
          <cell r="C3487" t="str">
            <v>Zona Bananera (Mag)</v>
          </cell>
          <cell r="D3487">
            <v>48299086383</v>
          </cell>
          <cell r="E3487" t="str">
            <v>Cienaga (Mag)</v>
          </cell>
          <cell r="F3487" t="str">
            <v>BANCOLOMBIA S.A.</v>
          </cell>
          <cell r="G3487" t="str">
            <v>AHORROS</v>
          </cell>
        </row>
        <row r="3488">
          <cell r="A3488">
            <v>39034737</v>
          </cell>
          <cell r="B3488" t="str">
            <v>CELEDON GOMEZ CIDIA CECILIA</v>
          </cell>
          <cell r="C3488" t="str">
            <v>Plato (Mag)</v>
          </cell>
          <cell r="D3488">
            <v>51313223179</v>
          </cell>
          <cell r="E3488" t="str">
            <v>Santa Marta (Mag)</v>
          </cell>
          <cell r="F3488" t="str">
            <v>BANCOLOMBIA S.A.</v>
          </cell>
          <cell r="G3488" t="str">
            <v>AHORROS</v>
          </cell>
        </row>
        <row r="3489">
          <cell r="A3489">
            <v>39034750</v>
          </cell>
          <cell r="B3489" t="str">
            <v>FERNANDEZ CANTILLO SARA ELENA</v>
          </cell>
          <cell r="C3489" t="str">
            <v>Nueva Granada (Mag)</v>
          </cell>
          <cell r="D3489">
            <v>48264296296</v>
          </cell>
          <cell r="E3489" t="str">
            <v>Santa Marta (Mag)</v>
          </cell>
          <cell r="F3489" t="str">
            <v>BANCOLOMBIA S.A.</v>
          </cell>
          <cell r="G3489" t="str">
            <v>AHORROS</v>
          </cell>
        </row>
        <row r="3490">
          <cell r="A3490">
            <v>39034837</v>
          </cell>
          <cell r="B3490" t="str">
            <v>BARRENECHE ZAWADY MILADIS DEL ROSARIO</v>
          </cell>
          <cell r="C3490" t="str">
            <v>Zona Bananera (Mag)</v>
          </cell>
          <cell r="D3490">
            <v>48206942625</v>
          </cell>
          <cell r="E3490" t="str">
            <v>Zona Bananera (Mag)</v>
          </cell>
          <cell r="F3490" t="str">
            <v>BANCOLOMBIA S.A.</v>
          </cell>
          <cell r="G3490" t="str">
            <v>AHORROS</v>
          </cell>
        </row>
        <row r="3491">
          <cell r="A3491">
            <v>39034892</v>
          </cell>
          <cell r="B3491" t="str">
            <v>SILVA GOMEZ XIOMARA AMPARO</v>
          </cell>
          <cell r="C3491" t="str">
            <v>Zona Bananera (Mag)</v>
          </cell>
          <cell r="D3491">
            <v>51625316298</v>
          </cell>
          <cell r="E3491" t="str">
            <v>Santa Marta (Mag)</v>
          </cell>
          <cell r="F3491" t="str">
            <v>BANCOLOMBIA S.A.</v>
          </cell>
          <cell r="G3491" t="str">
            <v>AHORROS</v>
          </cell>
        </row>
        <row r="3492">
          <cell r="A3492">
            <v>39034911</v>
          </cell>
          <cell r="B3492" t="str">
            <v>SANCHEZ ROMERO IRINA LEJANDROCA</v>
          </cell>
          <cell r="C3492" t="str">
            <v>Puebloviejo (Mag)</v>
          </cell>
          <cell r="D3492">
            <v>48223317084</v>
          </cell>
          <cell r="E3492" t="str">
            <v>Santa Marta (Mag)</v>
          </cell>
          <cell r="F3492" t="str">
            <v>BANCOLOMBIA S.A.</v>
          </cell>
          <cell r="G3492" t="str">
            <v>AHORROS</v>
          </cell>
        </row>
        <row r="3493">
          <cell r="A3493">
            <v>39045354</v>
          </cell>
          <cell r="B3493" t="str">
            <v>HERNANDEZ BLANCO ROSA MARIA</v>
          </cell>
          <cell r="C3493" t="str">
            <v>Nueva Granada (Mag)</v>
          </cell>
          <cell r="D3493">
            <v>51380256669</v>
          </cell>
          <cell r="E3493" t="str">
            <v>Ariguani (El Dificil) (Mag)</v>
          </cell>
          <cell r="F3493" t="str">
            <v>BANCOLOMBIA S.A.</v>
          </cell>
          <cell r="G3493" t="str">
            <v>AHORROS</v>
          </cell>
        </row>
        <row r="3494">
          <cell r="A3494">
            <v>39045445</v>
          </cell>
          <cell r="B3494" t="str">
            <v>ARANGO JARAMILLO KEYLA PATRICIA</v>
          </cell>
          <cell r="C3494" t="str">
            <v>Plato (Mag)</v>
          </cell>
          <cell r="D3494">
            <v>51224119503</v>
          </cell>
          <cell r="E3494" t="str">
            <v>Plato (Mag)</v>
          </cell>
          <cell r="F3494" t="str">
            <v>BANCOLOMBIA S.A.</v>
          </cell>
          <cell r="G3494" t="str">
            <v>AHORROS</v>
          </cell>
        </row>
        <row r="3495">
          <cell r="A3495">
            <v>39045514</v>
          </cell>
          <cell r="B3495" t="str">
            <v>ANDRADE RAMOS ANGELICA MARIA</v>
          </cell>
          <cell r="C3495" t="str">
            <v>Nueva Granada (Mag)</v>
          </cell>
          <cell r="D3495">
            <v>51649022783</v>
          </cell>
          <cell r="E3495" t="str">
            <v>Santa Marta (Mag)</v>
          </cell>
          <cell r="F3495" t="str">
            <v>BANCOLOMBIA S.A.</v>
          </cell>
          <cell r="G3495" t="str">
            <v>AHORROS</v>
          </cell>
        </row>
        <row r="3496">
          <cell r="A3496">
            <v>39045893</v>
          </cell>
          <cell r="B3496" t="str">
            <v>PINEDA CASTILLO KATIANA MARTHA</v>
          </cell>
          <cell r="C3496" t="str">
            <v>Zona Bananera (Mag)</v>
          </cell>
          <cell r="D3496">
            <v>51625331301</v>
          </cell>
          <cell r="E3496" t="str">
            <v>Zona Bananera (Mag)</v>
          </cell>
          <cell r="F3496" t="str">
            <v>BANCOLOMBIA S.A.</v>
          </cell>
          <cell r="G3496" t="str">
            <v>AHORROS</v>
          </cell>
        </row>
        <row r="3497">
          <cell r="A3497">
            <v>39046257</v>
          </cell>
          <cell r="B3497" t="str">
            <v>VALENZUELA YANES KARINA BEATRIZ</v>
          </cell>
          <cell r="C3497" t="str">
            <v>Santa Marta (Mag)</v>
          </cell>
          <cell r="D3497">
            <v>51664374726</v>
          </cell>
          <cell r="E3497" t="str">
            <v>Santa Marta (Mag)</v>
          </cell>
          <cell r="F3497" t="str">
            <v>BANCOLOMBIA S.A.</v>
          </cell>
          <cell r="G3497" t="str">
            <v>AHORROS</v>
          </cell>
        </row>
        <row r="3498">
          <cell r="A3498">
            <v>39046309</v>
          </cell>
          <cell r="B3498" t="str">
            <v>VASQUEZ RUIZ ANA YOLIMA</v>
          </cell>
          <cell r="C3498" t="str">
            <v>Zona Bananera (Mag)</v>
          </cell>
          <cell r="D3498">
            <v>77944047193</v>
          </cell>
          <cell r="E3498" t="str">
            <v>Santa Marta (Mag)</v>
          </cell>
          <cell r="F3498" t="str">
            <v>BANCOLOMBIA S.A.</v>
          </cell>
          <cell r="G3498" t="str">
            <v>AHORROS</v>
          </cell>
        </row>
        <row r="3499">
          <cell r="A3499">
            <v>39046332</v>
          </cell>
          <cell r="B3499" t="str">
            <v>PONZON RODRIGUEZ ROSA LINDA</v>
          </cell>
          <cell r="C3499" t="str">
            <v>Aracataca (Mag)</v>
          </cell>
          <cell r="D3499">
            <v>51625345344</v>
          </cell>
          <cell r="E3499" t="str">
            <v>Nueva Granada (Mag)</v>
          </cell>
          <cell r="F3499" t="str">
            <v>BANCOLOMBIA S.A.</v>
          </cell>
          <cell r="G3499" t="str">
            <v>AHORROS</v>
          </cell>
        </row>
        <row r="3500">
          <cell r="A3500">
            <v>39047042</v>
          </cell>
          <cell r="B3500" t="str">
            <v>ARIZA GUTIERREZ YENNIS MARIA</v>
          </cell>
          <cell r="C3500" t="str">
            <v>Zona Bananera (Mag)</v>
          </cell>
          <cell r="D3500">
            <v>51672434070</v>
          </cell>
          <cell r="E3500" t="str">
            <v>Santa Marta (Mag)</v>
          </cell>
          <cell r="F3500" t="str">
            <v>BANCOLOMBIA S.A.</v>
          </cell>
          <cell r="G3500" t="str">
            <v>AHORROS</v>
          </cell>
        </row>
        <row r="3501">
          <cell r="A3501">
            <v>39047394</v>
          </cell>
          <cell r="B3501" t="str">
            <v>SIERRA AMARIS YUCETHI YANETH</v>
          </cell>
          <cell r="C3501" t="str">
            <v>Santa Marta (Mag)</v>
          </cell>
          <cell r="D3501">
            <v>51682708992</v>
          </cell>
          <cell r="E3501" t="str">
            <v>Santa Marta (Mag)</v>
          </cell>
          <cell r="F3501" t="str">
            <v>BANCOLOMBIA S.A.</v>
          </cell>
          <cell r="G3501" t="str">
            <v>AHORROS</v>
          </cell>
        </row>
        <row r="3502">
          <cell r="A3502">
            <v>39048116</v>
          </cell>
          <cell r="B3502" t="str">
            <v>CASTILLO MONTES GLENYS ESTHER</v>
          </cell>
          <cell r="C3502" t="str">
            <v>Ariguani (El Dificil) (Mag)</v>
          </cell>
          <cell r="D3502">
            <v>51310763482</v>
          </cell>
          <cell r="E3502" t="str">
            <v>Ariguani (El Dificil) (Mag)</v>
          </cell>
          <cell r="F3502" t="str">
            <v>BANCOLOMBIA S.A.</v>
          </cell>
          <cell r="G3502" t="str">
            <v>AHORROS</v>
          </cell>
        </row>
        <row r="3503">
          <cell r="A3503">
            <v>39048141</v>
          </cell>
          <cell r="B3503" t="str">
            <v>TRONCOSO FREYLE SULERYS MILENA</v>
          </cell>
          <cell r="C3503" t="str">
            <v>Zona Bananera (Mag)</v>
          </cell>
          <cell r="D3503">
            <v>51652943989</v>
          </cell>
          <cell r="E3503" t="str">
            <v>Santa Marta (Mag)</v>
          </cell>
          <cell r="F3503" t="str">
            <v>BANCOLOMBIA S.A.</v>
          </cell>
          <cell r="G3503" t="str">
            <v>AHORROS</v>
          </cell>
        </row>
        <row r="3504">
          <cell r="A3504">
            <v>39048256</v>
          </cell>
          <cell r="B3504" t="str">
            <v>GUERRERO BARROS ROSA ANGELICA</v>
          </cell>
          <cell r="C3504" t="str">
            <v>Zona Bananera (Mag)</v>
          </cell>
          <cell r="D3504">
            <v>51633451889</v>
          </cell>
          <cell r="E3504" t="str">
            <v>Santa Marta (Mag)</v>
          </cell>
          <cell r="F3504" t="str">
            <v>BANCOLOMBIA S.A.</v>
          </cell>
          <cell r="G3504" t="str">
            <v>AHORROS</v>
          </cell>
        </row>
        <row r="3505">
          <cell r="A3505">
            <v>39048699</v>
          </cell>
          <cell r="B3505" t="str">
            <v>MIRANDA REYES SINDY PATRICIA</v>
          </cell>
          <cell r="C3505" t="str">
            <v>Plato (Mag)</v>
          </cell>
          <cell r="D3505">
            <v>51215533305</v>
          </cell>
          <cell r="E3505" t="str">
            <v>Santa Marta (Mag)</v>
          </cell>
          <cell r="F3505" t="str">
            <v>BANCOLOMBIA S.A.</v>
          </cell>
          <cell r="G3505" t="str">
            <v>AHORROS</v>
          </cell>
        </row>
        <row r="3506">
          <cell r="A3506">
            <v>39048881</v>
          </cell>
          <cell r="B3506" t="str">
            <v>BARROS FUENTES ADRIANA ROSA</v>
          </cell>
          <cell r="C3506" t="str">
            <v>Santa Marta (Mag)</v>
          </cell>
          <cell r="D3506">
            <v>51611834890</v>
          </cell>
          <cell r="E3506" t="str">
            <v>Santa Marta (Mag)</v>
          </cell>
          <cell r="F3506" t="str">
            <v>BANCOLOMBIA S.A.</v>
          </cell>
          <cell r="G3506" t="str">
            <v>AHORROS</v>
          </cell>
        </row>
        <row r="3507">
          <cell r="A3507">
            <v>39049218</v>
          </cell>
          <cell r="B3507" t="str">
            <v>FANDIÑO OROZCO MILENA ROCIO</v>
          </cell>
          <cell r="C3507" t="str">
            <v>Zona Bananera (Mag)</v>
          </cell>
          <cell r="D3507">
            <v>51671760071</v>
          </cell>
          <cell r="E3507" t="str">
            <v>Santa Marta (Mag)</v>
          </cell>
          <cell r="F3507" t="str">
            <v>BANCOLOMBIA S.A.</v>
          </cell>
          <cell r="G3507" t="str">
            <v>AHORROS</v>
          </cell>
        </row>
        <row r="3508">
          <cell r="A3508">
            <v>39049331</v>
          </cell>
          <cell r="B3508" t="str">
            <v>ARRIETA PRADO MARIA VICTORIA</v>
          </cell>
          <cell r="C3508" t="str">
            <v>Zona Bananera (Mag)</v>
          </cell>
          <cell r="D3508">
            <v>51646777228</v>
          </cell>
          <cell r="E3508" t="str">
            <v>Santa Marta (Mag)</v>
          </cell>
          <cell r="F3508" t="str">
            <v>BANCOLOMBIA S.A.</v>
          </cell>
          <cell r="G3508" t="str">
            <v>AHORROS</v>
          </cell>
        </row>
        <row r="3509">
          <cell r="A3509">
            <v>39049353</v>
          </cell>
          <cell r="B3509" t="str">
            <v>LOPEZ MOZO KAREN SAMARA</v>
          </cell>
          <cell r="C3509" t="str">
            <v>Zona Bananera (Mag)</v>
          </cell>
          <cell r="D3509">
            <v>48227909491</v>
          </cell>
          <cell r="E3509" t="str">
            <v>Santa Marta (Mag)</v>
          </cell>
          <cell r="F3509" t="str">
            <v>BANCOLOMBIA S.A.</v>
          </cell>
          <cell r="G3509" t="str">
            <v>AHORROS</v>
          </cell>
        </row>
        <row r="3510">
          <cell r="A3510">
            <v>39049965</v>
          </cell>
          <cell r="B3510" t="str">
            <v>GNECCO HENRIQUEZ YULIBETH ALICIA</v>
          </cell>
          <cell r="C3510" t="str">
            <v>Santa Marta (Mag)</v>
          </cell>
          <cell r="D3510">
            <v>51731606726</v>
          </cell>
          <cell r="E3510" t="str">
            <v>Santa Marta (Mag)</v>
          </cell>
          <cell r="F3510" t="str">
            <v>BANCOLOMBIA S.A.</v>
          </cell>
          <cell r="G3510" t="str">
            <v>AHORROS</v>
          </cell>
        </row>
        <row r="3511">
          <cell r="A3511">
            <v>39055303</v>
          </cell>
          <cell r="B3511" t="str">
            <v>BARROS MENDOZA TULIA ROSA</v>
          </cell>
          <cell r="C3511" t="str">
            <v>Zona Bananera (Mag)</v>
          </cell>
          <cell r="D3511">
            <v>48227849609</v>
          </cell>
          <cell r="E3511" t="str">
            <v>Santa Marta (Mag)</v>
          </cell>
          <cell r="F3511" t="str">
            <v>BANCOLOMBIA S.A.</v>
          </cell>
          <cell r="G3511" t="str">
            <v>AHORROS</v>
          </cell>
        </row>
        <row r="3512">
          <cell r="A3512">
            <v>39055411</v>
          </cell>
          <cell r="B3512" t="str">
            <v>DE LA HOZ ESCOBAR LILIA ELVIRA</v>
          </cell>
          <cell r="C3512" t="str">
            <v>Zona Bananera (Mag)</v>
          </cell>
          <cell r="D3512">
            <v>48228172025</v>
          </cell>
          <cell r="E3512" t="str">
            <v>Santa Marta (Mag)</v>
          </cell>
          <cell r="F3512" t="str">
            <v>BANCOLOMBIA S.A.</v>
          </cell>
          <cell r="G3512" t="str">
            <v>AHORROS</v>
          </cell>
        </row>
        <row r="3513">
          <cell r="A3513">
            <v>39055425</v>
          </cell>
          <cell r="B3513" t="str">
            <v>DURAN DURAN DEUDIS DENYS</v>
          </cell>
          <cell r="C3513" t="str">
            <v>Zona Bananera (Mag)</v>
          </cell>
          <cell r="D3513">
            <v>48228283013</v>
          </cell>
          <cell r="E3513" t="str">
            <v>Zona Bananera (Mag)</v>
          </cell>
          <cell r="F3513" t="str">
            <v>BANCOLOMBIA S.A.</v>
          </cell>
          <cell r="G3513" t="str">
            <v>AHORROS</v>
          </cell>
        </row>
        <row r="3514">
          <cell r="A3514">
            <v>39055554</v>
          </cell>
          <cell r="B3514" t="str">
            <v>POLO PORRAS ROSA AMALIA</v>
          </cell>
          <cell r="C3514" t="str">
            <v>Zona Bananera (Mag)</v>
          </cell>
          <cell r="D3514">
            <v>48227870781</v>
          </cell>
          <cell r="E3514" t="str">
            <v>Santa Marta (Mag)</v>
          </cell>
          <cell r="F3514" t="str">
            <v>BANCOLOMBIA S.A.</v>
          </cell>
          <cell r="G3514" t="str">
            <v>AHORROS</v>
          </cell>
        </row>
        <row r="3515">
          <cell r="A3515">
            <v>39055633</v>
          </cell>
          <cell r="B3515" t="str">
            <v>PEÑALOZA MARTES FABIOLA ESTHER</v>
          </cell>
          <cell r="C3515" t="str">
            <v>Zona Bananera (Mag)</v>
          </cell>
          <cell r="D3515">
            <v>48227899681</v>
          </cell>
          <cell r="E3515" t="str">
            <v>Santa Marta (Mag)</v>
          </cell>
          <cell r="F3515" t="str">
            <v>BANCOLOMBIA S.A.</v>
          </cell>
          <cell r="G3515" t="str">
            <v>AHORROS</v>
          </cell>
        </row>
        <row r="3516">
          <cell r="A3516">
            <v>39056201</v>
          </cell>
          <cell r="B3516" t="str">
            <v>DURAN CASTAÑEDA HILARIA PATRICIA</v>
          </cell>
          <cell r="C3516" t="str">
            <v>Zona Bananera (Mag)</v>
          </cell>
          <cell r="D3516">
            <v>48213526335</v>
          </cell>
          <cell r="E3516" t="str">
            <v>Santa Marta (Mag)</v>
          </cell>
          <cell r="F3516" t="str">
            <v>BANCOLOMBIA S.A.</v>
          </cell>
          <cell r="G3516" t="str">
            <v>AHORROS</v>
          </cell>
        </row>
        <row r="3517">
          <cell r="A3517">
            <v>39056203</v>
          </cell>
          <cell r="B3517" t="str">
            <v>URIBE TORRES CLARA MILENA</v>
          </cell>
          <cell r="C3517" t="str">
            <v>Zona Bananera (Mag)</v>
          </cell>
          <cell r="D3517">
            <v>48245912318</v>
          </cell>
          <cell r="E3517" t="str">
            <v>Santa Marta (Mag)</v>
          </cell>
          <cell r="F3517" t="str">
            <v>BANCOLOMBIA S.A.</v>
          </cell>
          <cell r="G3517" t="str">
            <v>AHORROS</v>
          </cell>
        </row>
        <row r="3518">
          <cell r="A3518">
            <v>39056246</v>
          </cell>
          <cell r="B3518" t="str">
            <v>POLO PALOMINO YAMILETH BETSALI</v>
          </cell>
          <cell r="C3518" t="str">
            <v>Zona Bananera (Mag)</v>
          </cell>
          <cell r="D3518">
            <v>48225363270</v>
          </cell>
          <cell r="E3518" t="str">
            <v>Zona Bananera (Mag)</v>
          </cell>
          <cell r="F3518" t="str">
            <v>BANCOLOMBIA S.A.</v>
          </cell>
          <cell r="G3518" t="str">
            <v>AHORROS</v>
          </cell>
        </row>
        <row r="3519">
          <cell r="A3519">
            <v>39056294</v>
          </cell>
          <cell r="B3519" t="str">
            <v>CHARRIS WEFFER ISIDONIA DOLORES</v>
          </cell>
          <cell r="C3519" t="str">
            <v>Zona Bananera (Mag)</v>
          </cell>
          <cell r="D3519">
            <v>48225267173</v>
          </cell>
          <cell r="E3519" t="str">
            <v>Santa Marta (Mag)</v>
          </cell>
          <cell r="F3519" t="str">
            <v>BANCOLOMBIA S.A.</v>
          </cell>
          <cell r="G3519" t="str">
            <v>AHORROS</v>
          </cell>
        </row>
        <row r="3520">
          <cell r="A3520">
            <v>39056367</v>
          </cell>
          <cell r="B3520" t="str">
            <v>NARVAEZ CORRO GLENIS ESTHER</v>
          </cell>
          <cell r="C3520" t="str">
            <v>Zona Bananera (Mag)</v>
          </cell>
          <cell r="D3520">
            <v>51650315662</v>
          </cell>
          <cell r="E3520" t="str">
            <v>Santa Marta (Mag)</v>
          </cell>
          <cell r="F3520" t="str">
            <v>BANCOLOMBIA S.A.</v>
          </cell>
          <cell r="G3520" t="str">
            <v>AHORROS</v>
          </cell>
        </row>
        <row r="3521">
          <cell r="A3521">
            <v>39056505</v>
          </cell>
          <cell r="B3521" t="str">
            <v>PABON RICO ROSALBA</v>
          </cell>
          <cell r="C3521" t="str">
            <v>Puebloviejo (Mag)</v>
          </cell>
          <cell r="D3521">
            <v>51671697671</v>
          </cell>
          <cell r="E3521" t="str">
            <v>Santa Marta (Mag)</v>
          </cell>
          <cell r="F3521" t="str">
            <v>BANCOLOMBIA S.A.</v>
          </cell>
          <cell r="G3521" t="str">
            <v>AHORROS</v>
          </cell>
        </row>
        <row r="3522">
          <cell r="A3522">
            <v>39056641</v>
          </cell>
          <cell r="B3522" t="str">
            <v>RIVAS TAMAYO MARIA ALEJANDRA</v>
          </cell>
          <cell r="C3522" t="str">
            <v>Zona Bananera (Mag)</v>
          </cell>
          <cell r="D3522">
            <v>48250385831</v>
          </cell>
          <cell r="E3522" t="str">
            <v>Santa Marta (Mag)</v>
          </cell>
          <cell r="F3522" t="str">
            <v>BANCOLOMBIA S.A.</v>
          </cell>
          <cell r="G3522" t="str">
            <v>AHORROS</v>
          </cell>
        </row>
        <row r="3523">
          <cell r="A3523">
            <v>39056661</v>
          </cell>
          <cell r="B3523" t="str">
            <v>GONZALEZ ARGOTA LIA MARGARITA</v>
          </cell>
          <cell r="C3523" t="str">
            <v>Zona Bananera (Mag)</v>
          </cell>
          <cell r="D3523">
            <v>51628703322</v>
          </cell>
          <cell r="E3523" t="str">
            <v>Zona Bananera (Mag)</v>
          </cell>
          <cell r="F3523" t="str">
            <v>BANCOLOMBIA S.A.</v>
          </cell>
          <cell r="G3523" t="str">
            <v>AHORROS</v>
          </cell>
        </row>
        <row r="3524">
          <cell r="A3524">
            <v>39056870</v>
          </cell>
          <cell r="B3524" t="str">
            <v>CASTILLO GONZALEZ GENOVEVA ROSA</v>
          </cell>
          <cell r="C3524" t="str">
            <v>Zona Bananera (Mag)</v>
          </cell>
          <cell r="D3524">
            <v>51673789572</v>
          </cell>
          <cell r="E3524" t="str">
            <v>Santa Marta (Mag)</v>
          </cell>
          <cell r="F3524" t="str">
            <v>BANCOLOMBIA S.A.</v>
          </cell>
          <cell r="G3524" t="str">
            <v>AHORROS</v>
          </cell>
        </row>
        <row r="3525">
          <cell r="A3525">
            <v>39056893</v>
          </cell>
          <cell r="B3525" t="str">
            <v>CONSUEGRA FERNANDEZ ANGELICA MARIA</v>
          </cell>
          <cell r="C3525" t="str">
            <v>Zona Bananera (Mag)</v>
          </cell>
          <cell r="D3525">
            <v>48225363598</v>
          </cell>
          <cell r="E3525" t="str">
            <v>Zona Bananera (Mag)</v>
          </cell>
          <cell r="F3525" t="str">
            <v>BANCOLOMBIA S.A.</v>
          </cell>
          <cell r="G3525" t="str">
            <v>AHORROS</v>
          </cell>
        </row>
        <row r="3526">
          <cell r="A3526">
            <v>39057017</v>
          </cell>
          <cell r="B3526" t="str">
            <v>LOPEZ PEÑA GABRIELA ISABEL</v>
          </cell>
          <cell r="C3526" t="str">
            <v>Puebloviejo (Mag)</v>
          </cell>
          <cell r="D3526">
            <v>48246968546</v>
          </cell>
          <cell r="E3526" t="str">
            <v>Santa Marta (Mag)</v>
          </cell>
          <cell r="F3526" t="str">
            <v>BANCOLOMBIA S.A.</v>
          </cell>
          <cell r="G3526" t="str">
            <v>AHORROS</v>
          </cell>
        </row>
        <row r="3527">
          <cell r="A3527">
            <v>39058176</v>
          </cell>
          <cell r="B3527" t="str">
            <v>ALTAHONA LOPEZ MARIJOSE</v>
          </cell>
          <cell r="C3527" t="str">
            <v>Zona Bananera (Mag)</v>
          </cell>
          <cell r="D3527">
            <v>91665509759</v>
          </cell>
          <cell r="E3527" t="str">
            <v>Santa Marta (Mag)</v>
          </cell>
          <cell r="F3527" t="str">
            <v>BANCOLOMBIA S.A.</v>
          </cell>
          <cell r="G3527" t="str">
            <v>AHORROS</v>
          </cell>
        </row>
        <row r="3528">
          <cell r="A3528">
            <v>39058252</v>
          </cell>
          <cell r="B3528" t="str">
            <v>VALDERRAMA POLO SHIRLY ELENA</v>
          </cell>
          <cell r="C3528" t="str">
            <v>Zona Bananera (Mag)</v>
          </cell>
          <cell r="D3528">
            <v>48251219471</v>
          </cell>
          <cell r="E3528" t="str">
            <v>Santa Marta (Mag)</v>
          </cell>
          <cell r="F3528" t="str">
            <v>BANCOLOMBIA S.A.</v>
          </cell>
          <cell r="G3528" t="str">
            <v>AHORROS</v>
          </cell>
        </row>
        <row r="3529">
          <cell r="A3529">
            <v>39058439</v>
          </cell>
          <cell r="B3529" t="str">
            <v>CONSUEGRA FERNANDEZ YIRA PATRICIA</v>
          </cell>
          <cell r="C3529" t="str">
            <v>Zona Bananera (Mag)</v>
          </cell>
          <cell r="D3529">
            <v>48246729304</v>
          </cell>
          <cell r="E3529" t="str">
            <v>Santa Marta (Mag)</v>
          </cell>
          <cell r="F3529" t="str">
            <v>BANCOLOMBIA S.A.</v>
          </cell>
          <cell r="G3529" t="str">
            <v>AHORROS</v>
          </cell>
        </row>
        <row r="3530">
          <cell r="A3530">
            <v>39058570</v>
          </cell>
          <cell r="B3530" t="str">
            <v>MARTINEZ ALBUS EDELFA JOHANA</v>
          </cell>
          <cell r="C3530" t="str">
            <v>Zona Bananera (Mag)</v>
          </cell>
          <cell r="D3530">
            <v>48249033131</v>
          </cell>
          <cell r="E3530" t="str">
            <v>Santa Marta (Mag)</v>
          </cell>
          <cell r="F3530" t="str">
            <v>BANCOLOMBIA S.A.</v>
          </cell>
          <cell r="G3530" t="str">
            <v>AHORROS</v>
          </cell>
        </row>
        <row r="3531">
          <cell r="A3531">
            <v>39058658</v>
          </cell>
          <cell r="B3531" t="str">
            <v>PINILLO PAREJO MARYOLYS ELENA</v>
          </cell>
          <cell r="C3531" t="str">
            <v>Zona Bananera (Mag)</v>
          </cell>
          <cell r="D3531">
            <v>48225475485</v>
          </cell>
          <cell r="E3531" t="str">
            <v>Zona Bananera (Mag)</v>
          </cell>
          <cell r="F3531" t="str">
            <v>BANCOLOMBIA S.A.</v>
          </cell>
          <cell r="G3531" t="str">
            <v>AHORROS</v>
          </cell>
        </row>
        <row r="3532">
          <cell r="A3532">
            <v>39058741</v>
          </cell>
          <cell r="B3532" t="str">
            <v>LAVALLE DURAN LIZETH JOHANA</v>
          </cell>
          <cell r="C3532" t="str">
            <v>Zona Bananera (Mag)</v>
          </cell>
          <cell r="D3532">
            <v>48225363822</v>
          </cell>
          <cell r="E3532" t="str">
            <v>Zona Bananera (Mag)</v>
          </cell>
          <cell r="F3532" t="str">
            <v>BANCOLOMBIA S.A.</v>
          </cell>
          <cell r="G3532" t="str">
            <v>AHORROS</v>
          </cell>
        </row>
        <row r="3533">
          <cell r="A3533">
            <v>39058775</v>
          </cell>
          <cell r="B3533" t="str">
            <v>DIAZ POLO IRINA RAQUEL</v>
          </cell>
          <cell r="C3533" t="str">
            <v>Zona Bananera (Mag)</v>
          </cell>
          <cell r="D3533">
            <v>48227935203</v>
          </cell>
          <cell r="E3533" t="str">
            <v>Zona Bananera (Mag)</v>
          </cell>
          <cell r="F3533" t="str">
            <v>BANCOLOMBIA S.A.</v>
          </cell>
          <cell r="G3533" t="str">
            <v>AHORROS</v>
          </cell>
        </row>
        <row r="3534">
          <cell r="A3534">
            <v>39058886</v>
          </cell>
          <cell r="B3534" t="str">
            <v>MELENDREZ POLO INGRIS JOHANA</v>
          </cell>
          <cell r="C3534" t="str">
            <v>Zona Bananera (Mag)</v>
          </cell>
          <cell r="D3534">
            <v>51633726471</v>
          </cell>
          <cell r="E3534" t="str">
            <v>Zona Bananera (Mag)</v>
          </cell>
          <cell r="F3534" t="str">
            <v>BANCOLOMBIA S.A.</v>
          </cell>
          <cell r="G3534" t="str">
            <v>AHORROS</v>
          </cell>
        </row>
        <row r="3535">
          <cell r="A3535">
            <v>39058995</v>
          </cell>
          <cell r="B3535" t="str">
            <v>FELIPE VILLALOBOS LILIANA MARGARITA</v>
          </cell>
          <cell r="C3535" t="str">
            <v>Zona Bananera (Mag)</v>
          </cell>
          <cell r="D3535">
            <v>48224666015</v>
          </cell>
          <cell r="E3535" t="str">
            <v>Zona Bananera (Mag)</v>
          </cell>
          <cell r="F3535" t="str">
            <v>BANCOLOMBIA S.A.</v>
          </cell>
          <cell r="G3535" t="str">
            <v>AHORROS</v>
          </cell>
        </row>
        <row r="3536">
          <cell r="A3536">
            <v>39059001</v>
          </cell>
          <cell r="B3536" t="str">
            <v>IBARRA OROZCO LUZDARY ISABEL</v>
          </cell>
          <cell r="C3536" t="str">
            <v>Algarrobo (Mag)</v>
          </cell>
          <cell r="D3536">
            <v>48246315127</v>
          </cell>
          <cell r="E3536" t="str">
            <v>Cienaga (Mag)</v>
          </cell>
          <cell r="F3536" t="str">
            <v>BANCOLOMBIA S.A.</v>
          </cell>
          <cell r="G3536" t="str">
            <v>AHORROS</v>
          </cell>
        </row>
        <row r="3537">
          <cell r="A3537">
            <v>39059086</v>
          </cell>
          <cell r="B3537" t="str">
            <v>CONRADO ACOSTA YANETH JUDITH</v>
          </cell>
          <cell r="C3537" t="str">
            <v>Puebloviejo (Mag)</v>
          </cell>
          <cell r="D3537">
            <v>51671867851</v>
          </cell>
          <cell r="E3537" t="str">
            <v>Santa Marta (Mag)</v>
          </cell>
          <cell r="F3537" t="str">
            <v>BANCOLOMBIA S.A.</v>
          </cell>
          <cell r="G3537" t="str">
            <v>AHORROS</v>
          </cell>
        </row>
        <row r="3538">
          <cell r="A3538">
            <v>39059142</v>
          </cell>
          <cell r="B3538" t="str">
            <v>HERNANDEZ GOMEZ MARIA HELENA</v>
          </cell>
          <cell r="C3538" t="str">
            <v>Zona Bananera (Mag)</v>
          </cell>
          <cell r="D3538">
            <v>48225363989</v>
          </cell>
          <cell r="E3538" t="str">
            <v>Zona Bananera (Mag)</v>
          </cell>
          <cell r="F3538" t="str">
            <v>BANCOLOMBIA S.A.</v>
          </cell>
          <cell r="G3538" t="str">
            <v>AHORROS</v>
          </cell>
        </row>
        <row r="3539">
          <cell r="A3539">
            <v>39059239</v>
          </cell>
          <cell r="B3539" t="str">
            <v>SEVILLA DE LA ROSA KORINA ISABEL</v>
          </cell>
          <cell r="C3539" t="str">
            <v>Zona Bananera (Mag)</v>
          </cell>
          <cell r="D3539">
            <v>48241049682</v>
          </cell>
          <cell r="E3539" t="str">
            <v>Cienaga (Mag)</v>
          </cell>
          <cell r="F3539" t="str">
            <v>BANCOLOMBIA S.A.</v>
          </cell>
          <cell r="G3539" t="str">
            <v>AHORROS</v>
          </cell>
        </row>
        <row r="3540">
          <cell r="A3540">
            <v>39059325</v>
          </cell>
          <cell r="B3540" t="str">
            <v>LEAL AVILA MARISOL ELENA</v>
          </cell>
          <cell r="C3540" t="str">
            <v>Puebloviejo (Mag)</v>
          </cell>
          <cell r="D3540">
            <v>48228963286</v>
          </cell>
          <cell r="E3540" t="str">
            <v>Santa Marta (Mag)</v>
          </cell>
          <cell r="F3540" t="str">
            <v>BANCOLOMBIA S.A.</v>
          </cell>
          <cell r="G3540" t="str">
            <v>AHORROS</v>
          </cell>
        </row>
        <row r="3541">
          <cell r="A3541">
            <v>39059432</v>
          </cell>
          <cell r="B3541" t="str">
            <v>ESCOBAR ALVAREZ INGRID YOLIMA</v>
          </cell>
          <cell r="C3541" t="str">
            <v>Zona Bananera (Mag)</v>
          </cell>
          <cell r="D3541">
            <v>51624373492</v>
          </cell>
          <cell r="E3541" t="str">
            <v>Zona Bananera (Mag)</v>
          </cell>
          <cell r="F3541" t="str">
            <v>BANCOLOMBIA S.A.</v>
          </cell>
          <cell r="G3541" t="str">
            <v>AHORROS</v>
          </cell>
        </row>
        <row r="3542">
          <cell r="A3542">
            <v>39059557</v>
          </cell>
          <cell r="B3542" t="str">
            <v>TORREGROZA MELENDEZ DEIVYS MARIA</v>
          </cell>
          <cell r="C3542" t="str">
            <v>Puebloviejo (Mag)</v>
          </cell>
          <cell r="D3542">
            <v>48250499101</v>
          </cell>
          <cell r="E3542" t="str">
            <v>Santa Marta (Mag)</v>
          </cell>
          <cell r="F3542" t="str">
            <v>BANCOLOMBIA S.A.</v>
          </cell>
          <cell r="G3542" t="str">
            <v>AHORROS</v>
          </cell>
        </row>
        <row r="3543">
          <cell r="A3543">
            <v>39059612</v>
          </cell>
          <cell r="B3543" t="str">
            <v>SIRTORY ARONNA MARINELLA DE JESUS</v>
          </cell>
          <cell r="C3543" t="str">
            <v>Zona Bananera (Mag)</v>
          </cell>
          <cell r="D3543">
            <v>48236229478</v>
          </cell>
          <cell r="E3543" t="str">
            <v>Cienaga (Mag)</v>
          </cell>
          <cell r="F3543" t="str">
            <v>BANCOLOMBIA S.A.</v>
          </cell>
          <cell r="G3543" t="str">
            <v>AHORROS</v>
          </cell>
        </row>
        <row r="3544">
          <cell r="A3544">
            <v>39059654</v>
          </cell>
          <cell r="B3544" t="str">
            <v>HERNANDEZ SARMIENTO SANDRA MILENA</v>
          </cell>
          <cell r="C3544" t="str">
            <v>Puebloviejo (Mag)</v>
          </cell>
          <cell r="D3544">
            <v>48246699146</v>
          </cell>
          <cell r="E3544" t="str">
            <v>Santa Marta (Mag)</v>
          </cell>
          <cell r="F3544" t="str">
            <v>BANCOLOMBIA S.A.</v>
          </cell>
          <cell r="G3544" t="str">
            <v>AHORROS</v>
          </cell>
        </row>
        <row r="3545">
          <cell r="A3545">
            <v>39059686</v>
          </cell>
          <cell r="B3545" t="str">
            <v>MIRANDA OCHOA DIDIMA MARGARITA</v>
          </cell>
          <cell r="C3545" t="str">
            <v>Puebloviejo (Mag)</v>
          </cell>
          <cell r="D3545">
            <v>48223301005</v>
          </cell>
          <cell r="E3545" t="str">
            <v>Santa Marta (Mag)</v>
          </cell>
          <cell r="F3545" t="str">
            <v>BANCOLOMBIA S.A.</v>
          </cell>
          <cell r="G3545" t="str">
            <v>AHORROS</v>
          </cell>
        </row>
        <row r="3546">
          <cell r="A3546">
            <v>39059752</v>
          </cell>
          <cell r="B3546" t="str">
            <v>MENDOZA ROJAS ANAIS MARIA</v>
          </cell>
          <cell r="C3546" t="str">
            <v>Zona Bananera (Mag)</v>
          </cell>
          <cell r="D3546">
            <v>48228650679</v>
          </cell>
          <cell r="E3546" t="str">
            <v>Zona Bananera (Mag)</v>
          </cell>
          <cell r="F3546" t="str">
            <v>BANCOLOMBIA S.A.</v>
          </cell>
          <cell r="G3546" t="str">
            <v>AHORROS</v>
          </cell>
        </row>
        <row r="3547">
          <cell r="A3547">
            <v>39065369</v>
          </cell>
          <cell r="B3547" t="str">
            <v>ANAYA BARRIOS JOSEFA MARIA</v>
          </cell>
          <cell r="C3547" t="str">
            <v>Ariguani (El Dificil) (Mag)</v>
          </cell>
          <cell r="D3547">
            <v>51306135272</v>
          </cell>
          <cell r="E3547" t="str">
            <v>Santa Marta (Mag)</v>
          </cell>
          <cell r="F3547" t="str">
            <v>BANCOLOMBIA S.A.</v>
          </cell>
          <cell r="G3547" t="str">
            <v>AHORROS</v>
          </cell>
        </row>
        <row r="3548">
          <cell r="A3548">
            <v>39065379</v>
          </cell>
          <cell r="B3548" t="str">
            <v>RIVERA MAESTRE EVA DEL ROSARIO</v>
          </cell>
          <cell r="C3548" t="str">
            <v>Ariguani (El Dificil) (Mag)</v>
          </cell>
          <cell r="D3548">
            <v>51309935962</v>
          </cell>
          <cell r="E3548" t="str">
            <v>Santa Marta (Mag)</v>
          </cell>
          <cell r="F3548" t="str">
            <v>BANCOLOMBIA S.A.</v>
          </cell>
          <cell r="G3548" t="str">
            <v>AHORROS</v>
          </cell>
        </row>
        <row r="3549">
          <cell r="A3549">
            <v>39065502</v>
          </cell>
          <cell r="B3549" t="str">
            <v>AGUILAR ARRIETA EVELINA DE JESUS</v>
          </cell>
          <cell r="C3549" t="str">
            <v>Ariguani (El Dificil) (Mag)</v>
          </cell>
          <cell r="D3549">
            <v>51376009753</v>
          </cell>
          <cell r="E3549" t="str">
            <v>Santa Marta (Mag)</v>
          </cell>
          <cell r="F3549" t="str">
            <v>BANCOLOMBIA S.A.</v>
          </cell>
          <cell r="G3549" t="str">
            <v>AHORROS</v>
          </cell>
        </row>
        <row r="3550">
          <cell r="A3550">
            <v>39065645</v>
          </cell>
          <cell r="B3550" t="str">
            <v>ROJAS FONSECA DAISSY MARIA</v>
          </cell>
          <cell r="C3550" t="str">
            <v>Ariguani (El Dificil) (Mag)</v>
          </cell>
          <cell r="D3550">
            <v>51376011453</v>
          </cell>
          <cell r="E3550" t="str">
            <v>Santa Marta (Mag)</v>
          </cell>
          <cell r="F3550" t="str">
            <v>BANCOLOMBIA S.A.</v>
          </cell>
          <cell r="G3550" t="str">
            <v>AHORROS</v>
          </cell>
        </row>
        <row r="3551">
          <cell r="A3551">
            <v>39065859</v>
          </cell>
          <cell r="B3551" t="str">
            <v>RODRIGUEZ BATISTA DANITH DE JESUS</v>
          </cell>
          <cell r="C3551" t="str">
            <v>Ariguani (El Dificil) (Mag)</v>
          </cell>
          <cell r="D3551">
            <v>51376004376</v>
          </cell>
          <cell r="E3551" t="str">
            <v>Santa Marta (Mag)</v>
          </cell>
          <cell r="F3551" t="str">
            <v>BANCOLOMBIA S.A.</v>
          </cell>
          <cell r="G3551" t="str">
            <v>AHORROS</v>
          </cell>
        </row>
        <row r="3552">
          <cell r="A3552">
            <v>39066113</v>
          </cell>
          <cell r="B3552" t="str">
            <v>OSPINO TOVAR LILIA DE JESUS</v>
          </cell>
          <cell r="C3552" t="str">
            <v>Ariguani (El Dificil) (Mag)</v>
          </cell>
          <cell r="D3552">
            <v>51306333538</v>
          </cell>
          <cell r="E3552" t="str">
            <v>Santa Marta (Mag)</v>
          </cell>
          <cell r="F3552" t="str">
            <v>BANCOLOMBIA S.A.</v>
          </cell>
          <cell r="G3552" t="str">
            <v>AHORROS</v>
          </cell>
        </row>
        <row r="3553">
          <cell r="A3553">
            <v>39066143</v>
          </cell>
          <cell r="B3553" t="str">
            <v>BARRIOS RADA ESMERALDA MARIA</v>
          </cell>
          <cell r="C3553" t="str">
            <v>Ariguani (El Dificil) (Mag)</v>
          </cell>
          <cell r="D3553">
            <v>51376004677</v>
          </cell>
          <cell r="E3553" t="str">
            <v>Santa Marta (Mag)</v>
          </cell>
          <cell r="F3553" t="str">
            <v>BANCOLOMBIA S.A.</v>
          </cell>
          <cell r="G3553" t="str">
            <v>AHORROS</v>
          </cell>
        </row>
        <row r="3554">
          <cell r="A3554">
            <v>39066205</v>
          </cell>
          <cell r="B3554" t="str">
            <v>PAEZ CASTILLO MARIA DEL ROSARIO</v>
          </cell>
          <cell r="C3554" t="str">
            <v>Ariguani (El Dificil) (Mag)</v>
          </cell>
          <cell r="D3554">
            <v>51330486388</v>
          </cell>
          <cell r="E3554" t="str">
            <v>Ariguani (El Dificil) (Mag)</v>
          </cell>
          <cell r="F3554" t="str">
            <v>BANCOLOMBIA S.A.</v>
          </cell>
          <cell r="G3554" t="str">
            <v>AHORROS</v>
          </cell>
        </row>
        <row r="3555">
          <cell r="A3555">
            <v>39066314</v>
          </cell>
          <cell r="B3555" t="str">
            <v>PACHECO MUGNO VILMA BEATRIZ</v>
          </cell>
          <cell r="C3555" t="str">
            <v>Ariguani (El Dificil) (Mag)</v>
          </cell>
          <cell r="D3555">
            <v>51306128632</v>
          </cell>
          <cell r="E3555" t="str">
            <v>Santa Marta (Mag)</v>
          </cell>
          <cell r="F3555" t="str">
            <v>BANCOLOMBIA S.A.</v>
          </cell>
          <cell r="G3555" t="str">
            <v>AHORROS</v>
          </cell>
        </row>
        <row r="3556">
          <cell r="A3556">
            <v>39066319</v>
          </cell>
          <cell r="B3556" t="str">
            <v>GAMEZ SILVA NELLY EDITH</v>
          </cell>
          <cell r="C3556" t="str">
            <v>Ariguani (El Dificil) (Mag)</v>
          </cell>
          <cell r="D3556">
            <v>51376008602</v>
          </cell>
          <cell r="E3556" t="str">
            <v>Santa Marta (Mag)</v>
          </cell>
          <cell r="F3556" t="str">
            <v>BANCOLOMBIA S.A.</v>
          </cell>
          <cell r="G3556" t="str">
            <v>AHORROS</v>
          </cell>
        </row>
        <row r="3557">
          <cell r="A3557">
            <v>39066323</v>
          </cell>
          <cell r="B3557" t="str">
            <v>NUÑEZ DE CORTINA MAGALLYS JUDITH</v>
          </cell>
          <cell r="C3557" t="str">
            <v>Ariguani (El Dificil) (Mag)</v>
          </cell>
          <cell r="D3557">
            <v>51359140979</v>
          </cell>
          <cell r="E3557" t="str">
            <v>Ariguani (El Dificil) (Mag)</v>
          </cell>
          <cell r="F3557" t="str">
            <v>BANCOLOMBIA S.A.</v>
          </cell>
          <cell r="G3557" t="str">
            <v>AHORROS</v>
          </cell>
        </row>
        <row r="3558">
          <cell r="A3558">
            <v>39066392</v>
          </cell>
          <cell r="B3558" t="str">
            <v>OSPINO GAMEZ DIVA EDITH</v>
          </cell>
          <cell r="C3558" t="str">
            <v>Ariguani (El Dificil) (Mag)</v>
          </cell>
          <cell r="D3558">
            <v>51319307129</v>
          </cell>
          <cell r="E3558" t="str">
            <v>Santa Marta (Mag)</v>
          </cell>
          <cell r="F3558" t="str">
            <v>BANCOLOMBIA S.A.</v>
          </cell>
          <cell r="G3558" t="str">
            <v>AHORROS</v>
          </cell>
        </row>
        <row r="3559">
          <cell r="A3559">
            <v>39066457</v>
          </cell>
          <cell r="B3559" t="str">
            <v>HERRERA LOBO LUZ MARINA</v>
          </cell>
          <cell r="C3559" t="str">
            <v>Ariguani (El Dificil) (Mag)</v>
          </cell>
          <cell r="D3559">
            <v>51306046130</v>
          </cell>
          <cell r="E3559" t="str">
            <v>Santa Marta (Mag)</v>
          </cell>
          <cell r="F3559" t="str">
            <v>BANCOLOMBIA S.A.</v>
          </cell>
          <cell r="G3559" t="str">
            <v>AHORROS</v>
          </cell>
        </row>
        <row r="3560">
          <cell r="A3560">
            <v>39066459</v>
          </cell>
          <cell r="B3560" t="str">
            <v>RUIZ GAMEZ ESMERALDA MARIA</v>
          </cell>
          <cell r="C3560" t="str">
            <v>Ariguani (El Dificil) (Mag)</v>
          </cell>
          <cell r="D3560">
            <v>51311628210</v>
          </cell>
          <cell r="E3560" t="str">
            <v>Santa Marta (Mag)</v>
          </cell>
          <cell r="F3560" t="str">
            <v>BANCOLOMBIA S.A.</v>
          </cell>
          <cell r="G3560" t="str">
            <v>AHORROS</v>
          </cell>
        </row>
        <row r="3561">
          <cell r="A3561">
            <v>39066485</v>
          </cell>
          <cell r="B3561" t="str">
            <v>FONSECA ROJAS LEILA GUILLERMINA</v>
          </cell>
          <cell r="C3561" t="str">
            <v>Ariguani (El Dificil) (Mag)</v>
          </cell>
          <cell r="D3561">
            <v>51376023618</v>
          </cell>
          <cell r="E3561" t="str">
            <v>Santa Marta (Mag)</v>
          </cell>
          <cell r="F3561" t="str">
            <v>BANCOLOMBIA S.A.</v>
          </cell>
          <cell r="G3561" t="str">
            <v>AHORROS</v>
          </cell>
        </row>
        <row r="3562">
          <cell r="A3562">
            <v>39066489</v>
          </cell>
          <cell r="B3562" t="str">
            <v>CASTILLO CASTILLO MIRIAM ZENITH</v>
          </cell>
          <cell r="C3562" t="str">
            <v>Ariguani (El Dificil) (Mag)</v>
          </cell>
          <cell r="D3562">
            <v>51376009038</v>
          </cell>
          <cell r="E3562" t="str">
            <v>Santa Marta (Mag)</v>
          </cell>
          <cell r="F3562" t="str">
            <v>BANCOLOMBIA S.A.</v>
          </cell>
          <cell r="G3562" t="str">
            <v>AHORROS</v>
          </cell>
        </row>
        <row r="3563">
          <cell r="A3563">
            <v>39066495</v>
          </cell>
          <cell r="B3563" t="str">
            <v>PEÑA ROJANO MAGALYS MARIA</v>
          </cell>
          <cell r="C3563" t="str">
            <v>Ariguani (El Dificil) (Mag)</v>
          </cell>
          <cell r="D3563">
            <v>51308653882</v>
          </cell>
          <cell r="E3563" t="str">
            <v>Santa Marta (Mag)</v>
          </cell>
          <cell r="F3563" t="str">
            <v>BANCOLOMBIA S.A.</v>
          </cell>
          <cell r="G3563" t="str">
            <v>AHORROS</v>
          </cell>
        </row>
        <row r="3564">
          <cell r="A3564">
            <v>39066500</v>
          </cell>
          <cell r="B3564" t="str">
            <v>PACHECO ROJAS GILMA CECILIA</v>
          </cell>
          <cell r="C3564" t="str">
            <v>Ariguani (El Dificil) (Mag)</v>
          </cell>
          <cell r="D3564">
            <v>51309358949</v>
          </cell>
          <cell r="E3564" t="str">
            <v>Santa Marta (Mag)</v>
          </cell>
          <cell r="F3564" t="str">
            <v>BANCOLOMBIA S.A.</v>
          </cell>
          <cell r="G3564" t="str">
            <v>AHORROS</v>
          </cell>
        </row>
        <row r="3565">
          <cell r="A3565">
            <v>39066613</v>
          </cell>
          <cell r="B3565" t="str">
            <v>OSPINO PEÑA CARMEN DE JESUS</v>
          </cell>
          <cell r="C3565" t="str">
            <v>Ariguani (El Dificil) (Mag)</v>
          </cell>
          <cell r="D3565">
            <v>51311420597</v>
          </cell>
          <cell r="E3565" t="str">
            <v>Santa Marta (Mag)</v>
          </cell>
          <cell r="F3565" t="str">
            <v>BANCOLOMBIA S.A.</v>
          </cell>
          <cell r="G3565" t="str">
            <v>AHORROS</v>
          </cell>
        </row>
        <row r="3566">
          <cell r="A3566">
            <v>39066649</v>
          </cell>
          <cell r="B3566" t="str">
            <v>HERNANDEZ RANGEL NELLY</v>
          </cell>
          <cell r="C3566" t="str">
            <v>Ariguani (El Dificil) (Mag)</v>
          </cell>
          <cell r="D3566">
            <v>51376015158</v>
          </cell>
          <cell r="E3566" t="str">
            <v>Santa Marta (Mag)</v>
          </cell>
          <cell r="F3566" t="str">
            <v>BANCOLOMBIA S.A.</v>
          </cell>
          <cell r="G3566" t="str">
            <v>AHORROS</v>
          </cell>
        </row>
        <row r="3567">
          <cell r="A3567">
            <v>39066718</v>
          </cell>
          <cell r="B3567" t="str">
            <v>PEÑA SANCHEZ PIEDAD DE JESUS</v>
          </cell>
          <cell r="C3567" t="str">
            <v>Ariguani (El Dificil) (Mag)</v>
          </cell>
          <cell r="D3567">
            <v>51376015718</v>
          </cell>
          <cell r="E3567" t="str">
            <v>Santa Marta (Mag)</v>
          </cell>
          <cell r="F3567" t="str">
            <v>BANCOLOMBIA S.A.</v>
          </cell>
          <cell r="G3567" t="str">
            <v>AHORROS</v>
          </cell>
        </row>
        <row r="3568">
          <cell r="A3568">
            <v>39066739</v>
          </cell>
          <cell r="B3568" t="str">
            <v>ORTIZ ESPAÑA LILIA MARINA</v>
          </cell>
          <cell r="C3568" t="str">
            <v>Ariguani (El Dificil) (Mag)</v>
          </cell>
          <cell r="D3568">
            <v>51363798067</v>
          </cell>
          <cell r="E3568" t="str">
            <v>Santa Marta (Mag)</v>
          </cell>
          <cell r="F3568" t="str">
            <v>BANCOLOMBIA S.A.</v>
          </cell>
          <cell r="G3568" t="str">
            <v>AHORROS</v>
          </cell>
        </row>
        <row r="3569">
          <cell r="A3569">
            <v>39066880</v>
          </cell>
          <cell r="B3569" t="str">
            <v>BAENA MEZA CARMEN ELENA</v>
          </cell>
          <cell r="C3569" t="str">
            <v>Ariguani (El Dificil) (Mag)</v>
          </cell>
          <cell r="D3569">
            <v>51322838887</v>
          </cell>
          <cell r="E3569" t="str">
            <v>Santa Marta (Mag)</v>
          </cell>
          <cell r="F3569" t="str">
            <v>BANCOLOMBIA S.A.</v>
          </cell>
          <cell r="G3569" t="str">
            <v>AHORROS</v>
          </cell>
        </row>
        <row r="3570">
          <cell r="A3570">
            <v>39066882</v>
          </cell>
          <cell r="B3570" t="str">
            <v>PEREZ VERGARA FARIDIS ESTHER</v>
          </cell>
          <cell r="C3570" t="str">
            <v>Ariguani (El Dificil) (Mag)</v>
          </cell>
          <cell r="D3570">
            <v>95161867684</v>
          </cell>
          <cell r="E3570" t="str">
            <v>Santa Marta (Mag)</v>
          </cell>
          <cell r="F3570" t="str">
            <v>BANCOLOMBIA S.A.</v>
          </cell>
          <cell r="G3570" t="str">
            <v>AHORROS</v>
          </cell>
        </row>
        <row r="3571">
          <cell r="A3571">
            <v>39066936</v>
          </cell>
          <cell r="B3571" t="str">
            <v>MARRIAGA FIGUEROA ISABEL MARIA</v>
          </cell>
          <cell r="C3571" t="str">
            <v>Sabanas De San Angel (Mag)</v>
          </cell>
          <cell r="D3571">
            <v>51305906739</v>
          </cell>
          <cell r="E3571" t="str">
            <v>Santa Marta (Mag)</v>
          </cell>
          <cell r="F3571" t="str">
            <v>BANCOLOMBIA S.A.</v>
          </cell>
          <cell r="G3571" t="str">
            <v>AHORROS</v>
          </cell>
        </row>
        <row r="3572">
          <cell r="A3572">
            <v>39066963</v>
          </cell>
          <cell r="B3572" t="str">
            <v>ANDRADE BARRIOS MAYELYS MARIA</v>
          </cell>
          <cell r="C3572" t="str">
            <v>Ariguani (El Dificil) (Mag)</v>
          </cell>
          <cell r="D3572">
            <v>51376008534</v>
          </cell>
          <cell r="E3572" t="str">
            <v>Santa Marta (Mag)</v>
          </cell>
          <cell r="F3572" t="str">
            <v>BANCOLOMBIA S.A.</v>
          </cell>
          <cell r="G3572" t="str">
            <v>AHORROS</v>
          </cell>
        </row>
        <row r="3573">
          <cell r="A3573">
            <v>39067001</v>
          </cell>
          <cell r="B3573" t="str">
            <v>ANDRADE PIZARRO YANETH</v>
          </cell>
          <cell r="C3573" t="str">
            <v>Ariguani (El Dificil) (Mag)</v>
          </cell>
          <cell r="D3573">
            <v>51303197994</v>
          </cell>
          <cell r="E3573" t="str">
            <v>Santa Marta (Mag)</v>
          </cell>
          <cell r="F3573" t="str">
            <v>BANCOLOMBIA S.A.</v>
          </cell>
          <cell r="G3573" t="str">
            <v>AHORROS</v>
          </cell>
        </row>
        <row r="3574">
          <cell r="A3574">
            <v>39067074</v>
          </cell>
          <cell r="B3574" t="str">
            <v>GAMEZ SILVA YENNYS DEL CARMEN</v>
          </cell>
          <cell r="C3574" t="str">
            <v>Ariguani (El Dificil) (Mag)</v>
          </cell>
          <cell r="D3574">
            <v>51302834524</v>
          </cell>
          <cell r="E3574" t="str">
            <v>Santa Marta (Mag)</v>
          </cell>
          <cell r="F3574" t="str">
            <v>BANCOLOMBIA S.A.</v>
          </cell>
          <cell r="G3574" t="str">
            <v>AHORROS</v>
          </cell>
        </row>
        <row r="3575">
          <cell r="A3575">
            <v>39067093</v>
          </cell>
          <cell r="B3575" t="str">
            <v>OSPINO JIMENEZ LUZMILA</v>
          </cell>
          <cell r="C3575" t="str">
            <v>Ariguani (El Dificil) (Mag)</v>
          </cell>
          <cell r="D3575">
            <v>51376004266</v>
          </cell>
          <cell r="E3575" t="str">
            <v>Santa Marta (Mag)</v>
          </cell>
          <cell r="F3575" t="str">
            <v>BANCOLOMBIA S.A.</v>
          </cell>
          <cell r="G3575" t="str">
            <v>AHORROS</v>
          </cell>
        </row>
        <row r="3576">
          <cell r="A3576">
            <v>39067105</v>
          </cell>
          <cell r="B3576" t="str">
            <v>BARRIOS BARRIOS ELIDIS DEL CARMEN</v>
          </cell>
          <cell r="C3576" t="str">
            <v>Ariguani (El Dificil) (Mag)</v>
          </cell>
          <cell r="D3576">
            <v>51376002572</v>
          </cell>
          <cell r="E3576" t="str">
            <v>Santa Marta (Mag)</v>
          </cell>
          <cell r="F3576" t="str">
            <v>BANCOLOMBIA S.A.</v>
          </cell>
          <cell r="G3576" t="str">
            <v>AHORROS</v>
          </cell>
        </row>
        <row r="3577">
          <cell r="A3577">
            <v>39067126</v>
          </cell>
          <cell r="B3577" t="str">
            <v>CASTRO ESCOBAR LUZ ESTHER</v>
          </cell>
          <cell r="C3577" t="str">
            <v>Ariguani (El Dificil) (Mag)</v>
          </cell>
          <cell r="D3577">
            <v>51308185170</v>
          </cell>
          <cell r="E3577" t="str">
            <v>Santa Marta (Mag)</v>
          </cell>
          <cell r="F3577" t="str">
            <v>BANCOLOMBIA S.A.</v>
          </cell>
          <cell r="G3577" t="str">
            <v>AHORROS</v>
          </cell>
        </row>
        <row r="3578">
          <cell r="A3578">
            <v>39067162</v>
          </cell>
          <cell r="B3578" t="str">
            <v>ANAYA MACIAS DEYSI DEL CARMEN</v>
          </cell>
          <cell r="C3578" t="str">
            <v>Ariguani (El Dificil) (Mag)</v>
          </cell>
          <cell r="D3578">
            <v>51311420953</v>
          </cell>
          <cell r="E3578" t="str">
            <v>Santa Marta (Mag)</v>
          </cell>
          <cell r="F3578" t="str">
            <v>BANCOLOMBIA S.A.</v>
          </cell>
          <cell r="G3578" t="str">
            <v>AHORROS</v>
          </cell>
        </row>
        <row r="3579">
          <cell r="A3579">
            <v>39067169</v>
          </cell>
          <cell r="B3579" t="str">
            <v>ANDRADE PALACIO TOMASA MARIA</v>
          </cell>
          <cell r="C3579" t="str">
            <v>Ariguani (El Dificil) (Mag)</v>
          </cell>
          <cell r="D3579">
            <v>51311421232</v>
          </cell>
          <cell r="E3579" t="str">
            <v>Santa Marta (Mag)</v>
          </cell>
          <cell r="F3579" t="str">
            <v>BANCOLOMBIA S.A.</v>
          </cell>
          <cell r="G3579" t="str">
            <v>AHORROS</v>
          </cell>
        </row>
        <row r="3580">
          <cell r="A3580">
            <v>39067217</v>
          </cell>
          <cell r="B3580" t="str">
            <v>RIVERA OSPINO ROCIO DE JESUS</v>
          </cell>
          <cell r="C3580" t="str">
            <v>Ariguani (El Dificil) (Mag)</v>
          </cell>
          <cell r="D3580">
            <v>51306879611</v>
          </cell>
          <cell r="E3580" t="str">
            <v>Santa Marta (Mag)</v>
          </cell>
          <cell r="F3580" t="str">
            <v>BANCOLOMBIA S.A.</v>
          </cell>
          <cell r="G3580" t="str">
            <v>AHORROS</v>
          </cell>
        </row>
        <row r="3581">
          <cell r="A3581">
            <v>39067219</v>
          </cell>
          <cell r="B3581" t="str">
            <v>TAMARA PONTON YANIRIS CRISTINA</v>
          </cell>
          <cell r="C3581" t="str">
            <v>Ariguani (El Dificil) (Mag)</v>
          </cell>
          <cell r="D3581">
            <v>51359203440</v>
          </cell>
          <cell r="E3581" t="str">
            <v>Ariguani (El Dificil) (Mag)</v>
          </cell>
          <cell r="F3581" t="str">
            <v>BANCOLOMBIA S.A.</v>
          </cell>
          <cell r="G3581" t="str">
            <v>AHORROS</v>
          </cell>
        </row>
        <row r="3582">
          <cell r="A3582">
            <v>39067235</v>
          </cell>
          <cell r="B3582" t="str">
            <v>TORRES DIAZ ZORAIDA ESTHER</v>
          </cell>
          <cell r="C3582" t="str">
            <v>Ariguani (El Dificil) (Mag)</v>
          </cell>
          <cell r="D3582">
            <v>51376005647</v>
          </cell>
          <cell r="E3582" t="str">
            <v>Santa Marta (Mag)</v>
          </cell>
          <cell r="F3582" t="str">
            <v>BANCOLOMBIA S.A.</v>
          </cell>
          <cell r="G3582" t="str">
            <v>AHORROS</v>
          </cell>
        </row>
        <row r="3583">
          <cell r="A3583">
            <v>39067269</v>
          </cell>
          <cell r="B3583" t="str">
            <v>MERIÑO OSPINO ESPERANZA</v>
          </cell>
          <cell r="C3583" t="str">
            <v>Ariguani (El Dificil) (Mag)</v>
          </cell>
          <cell r="D3583">
            <v>51311421411</v>
          </cell>
          <cell r="E3583" t="str">
            <v>Santa Marta (Mag)</v>
          </cell>
          <cell r="F3583" t="str">
            <v>BANCOLOMBIA S.A.</v>
          </cell>
          <cell r="G3583" t="str">
            <v>AHORROS</v>
          </cell>
        </row>
        <row r="3584">
          <cell r="A3584">
            <v>39067275</v>
          </cell>
          <cell r="B3584" t="str">
            <v>BLANCO POSADA MARIA DELSOCORRO</v>
          </cell>
          <cell r="C3584" t="str">
            <v>Ariguani (El Dificil) (Mag)</v>
          </cell>
          <cell r="D3584">
            <v>51306238730</v>
          </cell>
          <cell r="E3584" t="str">
            <v>Santa Marta (Mag)</v>
          </cell>
          <cell r="F3584" t="str">
            <v>BANCOLOMBIA S.A.</v>
          </cell>
          <cell r="G3584" t="str">
            <v>AHORROS</v>
          </cell>
        </row>
        <row r="3585">
          <cell r="A3585">
            <v>39067278</v>
          </cell>
          <cell r="B3585" t="str">
            <v>OJEDA RICAURTE EUSEBIA ASTRID</v>
          </cell>
          <cell r="C3585" t="str">
            <v>Ariguani (El Dificil) (Mag)</v>
          </cell>
          <cell r="D3585">
            <v>51353892332</v>
          </cell>
          <cell r="E3585" t="str">
            <v>Santa Marta (Mag)</v>
          </cell>
          <cell r="F3585" t="str">
            <v>BANCOLOMBIA S.A.</v>
          </cell>
          <cell r="G3585" t="str">
            <v>AHORROS</v>
          </cell>
        </row>
        <row r="3586">
          <cell r="A3586">
            <v>39067279</v>
          </cell>
          <cell r="B3586" t="str">
            <v>PICALUA HERRERA MARIA BERNARDA</v>
          </cell>
          <cell r="C3586" t="str">
            <v>Ariguani (El Dificil) (Mag)</v>
          </cell>
          <cell r="D3586">
            <v>51305610741</v>
          </cell>
          <cell r="E3586" t="str">
            <v>Ariguani (El Dificil) (Mag)</v>
          </cell>
          <cell r="F3586" t="str">
            <v>BANCOLOMBIA S.A.</v>
          </cell>
          <cell r="G3586" t="str">
            <v>AHORROS</v>
          </cell>
        </row>
        <row r="3587">
          <cell r="A3587">
            <v>39067299</v>
          </cell>
          <cell r="B3587" t="str">
            <v>DAGER BARROS ESTELLA DEL ROSARIO</v>
          </cell>
          <cell r="C3587" t="str">
            <v>Ariguani (El Dificil) (Mag)</v>
          </cell>
          <cell r="D3587">
            <v>51311421674</v>
          </cell>
          <cell r="E3587" t="str">
            <v>Santa Marta (Mag)</v>
          </cell>
          <cell r="F3587" t="str">
            <v>BANCOLOMBIA S.A.</v>
          </cell>
          <cell r="G3587" t="str">
            <v>AHORROS</v>
          </cell>
        </row>
        <row r="3588">
          <cell r="A3588">
            <v>39067300</v>
          </cell>
          <cell r="B3588" t="str">
            <v>TOVAR GARCIA LUZ DARIS</v>
          </cell>
          <cell r="C3588" t="str">
            <v>Ariguani (El Dificil) (Mag)</v>
          </cell>
          <cell r="D3588">
            <v>51376016764</v>
          </cell>
          <cell r="E3588" t="str">
            <v>Santa Marta (Mag)</v>
          </cell>
          <cell r="F3588" t="str">
            <v>BANCOLOMBIA S.A.</v>
          </cell>
          <cell r="G3588" t="str">
            <v>AHORROS</v>
          </cell>
        </row>
        <row r="3589">
          <cell r="A3589">
            <v>39067324</v>
          </cell>
          <cell r="B3589" t="str">
            <v>ANDRADE PIZARRO ROSMERY</v>
          </cell>
          <cell r="C3589" t="str">
            <v>Ariguani (El Dificil) (Mag)</v>
          </cell>
          <cell r="D3589">
            <v>51306519682</v>
          </cell>
          <cell r="E3589" t="str">
            <v>Ariguani (El Dificil) (Mag)</v>
          </cell>
          <cell r="F3589" t="str">
            <v>BANCOLOMBIA S.A.</v>
          </cell>
          <cell r="G3589" t="str">
            <v>AHORROS</v>
          </cell>
        </row>
        <row r="3590">
          <cell r="A3590">
            <v>39067348</v>
          </cell>
          <cell r="B3590" t="str">
            <v>CORTINA BATISTA ASTRID DEL ROCIO</v>
          </cell>
          <cell r="C3590" t="str">
            <v>Ariguani (El Dificil) (Mag)</v>
          </cell>
          <cell r="D3590">
            <v>51311421836</v>
          </cell>
          <cell r="E3590" t="str">
            <v>Santa Marta (Mag)</v>
          </cell>
          <cell r="F3590" t="str">
            <v>BANCOLOMBIA S.A.</v>
          </cell>
          <cell r="G3590" t="str">
            <v>AHORROS</v>
          </cell>
        </row>
        <row r="3591">
          <cell r="A3591">
            <v>39067375</v>
          </cell>
          <cell r="B3591" t="str">
            <v>PEREZ GARCIA MARY LUZ</v>
          </cell>
          <cell r="C3591" t="str">
            <v>Ariguani (El Dificil) (Mag)</v>
          </cell>
          <cell r="D3591">
            <v>51309640938</v>
          </cell>
          <cell r="E3591" t="str">
            <v>Santa Marta (Mag)</v>
          </cell>
          <cell r="F3591" t="str">
            <v>BANCOLOMBIA S.A.</v>
          </cell>
          <cell r="G3591" t="str">
            <v>AHORROS</v>
          </cell>
        </row>
        <row r="3592">
          <cell r="A3592">
            <v>39067379</v>
          </cell>
          <cell r="B3592" t="str">
            <v>RADA MOLINARES ROSA ESTHER</v>
          </cell>
          <cell r="C3592" t="str">
            <v>Ariguani (El Dificil) (Mag)</v>
          </cell>
          <cell r="D3592">
            <v>51306313014</v>
          </cell>
          <cell r="E3592" t="str">
            <v>Santa Marta (Mag)</v>
          </cell>
          <cell r="F3592" t="str">
            <v>BANCOLOMBIA S.A.</v>
          </cell>
          <cell r="G3592" t="str">
            <v>AHORROS</v>
          </cell>
        </row>
        <row r="3593">
          <cell r="A3593">
            <v>39067385</v>
          </cell>
          <cell r="B3593" t="str">
            <v>MUGNO ANDRADE GISELA DE JESUS</v>
          </cell>
          <cell r="C3593" t="str">
            <v>Ariguani (El Dificil) (Mag)</v>
          </cell>
          <cell r="D3593">
            <v>51306128756</v>
          </cell>
          <cell r="E3593" t="str">
            <v>Santa Marta (Mag)</v>
          </cell>
          <cell r="F3593" t="str">
            <v>BANCOLOMBIA S.A.</v>
          </cell>
          <cell r="G3593" t="str">
            <v>AHORROS</v>
          </cell>
        </row>
        <row r="3594">
          <cell r="A3594">
            <v>39067405</v>
          </cell>
          <cell r="B3594" t="str">
            <v>JIMENEZ OSPINO MINELBA DEL SOCORRO</v>
          </cell>
          <cell r="C3594" t="str">
            <v>Ariguani (El Dificil) (Mag)</v>
          </cell>
          <cell r="D3594">
            <v>51302513060</v>
          </cell>
          <cell r="E3594" t="str">
            <v>Santa Marta (Mag)</v>
          </cell>
          <cell r="F3594" t="str">
            <v>BANCOLOMBIA S.A.</v>
          </cell>
          <cell r="G3594" t="str">
            <v>AHORROS</v>
          </cell>
        </row>
        <row r="3595">
          <cell r="A3595">
            <v>39067457</v>
          </cell>
          <cell r="B3595" t="str">
            <v>QUIROZ CAMPOS YINETH CECILIA</v>
          </cell>
          <cell r="C3595" t="str">
            <v>Ariguani (El Dificil) (Mag)</v>
          </cell>
          <cell r="D3595">
            <v>51376004460</v>
          </cell>
          <cell r="E3595" t="str">
            <v>Santa Marta (Mag)</v>
          </cell>
          <cell r="F3595" t="str">
            <v>BANCOLOMBIA S.A.</v>
          </cell>
          <cell r="G3595" t="str">
            <v>AHORROS</v>
          </cell>
        </row>
        <row r="3596">
          <cell r="A3596">
            <v>39067509</v>
          </cell>
          <cell r="B3596" t="str">
            <v>ARIAS PASSO NORYS LUZ</v>
          </cell>
          <cell r="C3596" t="str">
            <v>Ariguani (El Dificil) (Mag)</v>
          </cell>
          <cell r="D3596">
            <v>51364676313</v>
          </cell>
          <cell r="E3596" t="str">
            <v>Ariguani (El Dificil) (Mag)</v>
          </cell>
          <cell r="F3596" t="str">
            <v>BANCOLOMBIA S.A.</v>
          </cell>
          <cell r="G3596" t="str">
            <v>AHORROS</v>
          </cell>
        </row>
        <row r="3597">
          <cell r="A3597">
            <v>39067544</v>
          </cell>
          <cell r="B3597" t="str">
            <v>OROZCO DE ANGEL MARELBYS ESTHER</v>
          </cell>
          <cell r="C3597" t="str">
            <v>Ariguani (El Dificil) (Mag)</v>
          </cell>
          <cell r="D3597">
            <v>51306135108</v>
          </cell>
          <cell r="E3597" t="str">
            <v>Santa Marta (Mag)</v>
          </cell>
          <cell r="F3597" t="str">
            <v>BANCOLOMBIA S.A.</v>
          </cell>
          <cell r="G3597" t="str">
            <v>AHORROS</v>
          </cell>
        </row>
        <row r="3598">
          <cell r="A3598">
            <v>39067583</v>
          </cell>
          <cell r="B3598" t="str">
            <v>VISBAL TOVAR DELIA ROSA</v>
          </cell>
          <cell r="C3598" t="str">
            <v>Ariguani (El Dificil) (Mag)</v>
          </cell>
          <cell r="D3598">
            <v>51311496917</v>
          </cell>
          <cell r="E3598" t="str">
            <v>Santa Marta (Mag)</v>
          </cell>
          <cell r="F3598" t="str">
            <v>BANCOLOMBIA S.A.</v>
          </cell>
          <cell r="G3598" t="str">
            <v>AHORROS</v>
          </cell>
        </row>
        <row r="3599">
          <cell r="A3599">
            <v>39067593</v>
          </cell>
          <cell r="B3599" t="str">
            <v>TORRES ARAGON AMIRA ISABEL</v>
          </cell>
          <cell r="C3599" t="str">
            <v>Ariguani (El Dificil) (Mag)</v>
          </cell>
          <cell r="D3599">
            <v>51376017705</v>
          </cell>
          <cell r="E3599" t="str">
            <v>Santa Marta (Mag)</v>
          </cell>
          <cell r="F3599" t="str">
            <v>BANCOLOMBIA S.A.</v>
          </cell>
          <cell r="G3599" t="str">
            <v>AHORROS</v>
          </cell>
        </row>
        <row r="3600">
          <cell r="A3600">
            <v>39067653</v>
          </cell>
          <cell r="B3600" t="str">
            <v>RUIZ BUSTAMANTE VILMA YANETH</v>
          </cell>
          <cell r="C3600" t="str">
            <v>Ariguani (El Dificil) (Mag)</v>
          </cell>
          <cell r="D3600">
            <v>51306898446</v>
          </cell>
          <cell r="E3600" t="str">
            <v>Santa Marta (Mag)</v>
          </cell>
          <cell r="F3600" t="str">
            <v>BANCOLOMBIA S.A.</v>
          </cell>
          <cell r="G3600" t="str">
            <v>AHORROS</v>
          </cell>
        </row>
        <row r="3601">
          <cell r="A3601">
            <v>39067746</v>
          </cell>
          <cell r="B3601" t="str">
            <v>TORRES ARAGON MAIRENA DEL CARMEN</v>
          </cell>
          <cell r="C3601" t="str">
            <v>Ariguani (El Dificil) (Mag)</v>
          </cell>
          <cell r="D3601">
            <v>51321321317</v>
          </cell>
          <cell r="E3601" t="str">
            <v>Ariguani (El Dificil) (Mag)</v>
          </cell>
          <cell r="F3601" t="str">
            <v>BANCOLOMBIA S.A.</v>
          </cell>
          <cell r="G3601" t="str">
            <v>AHORROS</v>
          </cell>
        </row>
        <row r="3602">
          <cell r="A3602">
            <v>39067764</v>
          </cell>
          <cell r="B3602" t="str">
            <v>ANDRADE PIZARRO SANDRA ZENITH</v>
          </cell>
          <cell r="C3602" t="str">
            <v>Ariguani (El Dificil) (Mag)</v>
          </cell>
          <cell r="D3602">
            <v>51376013969</v>
          </cell>
          <cell r="E3602" t="str">
            <v>Santa Marta (Mag)</v>
          </cell>
          <cell r="F3602" t="str">
            <v>BANCOLOMBIA S.A.</v>
          </cell>
          <cell r="G3602" t="str">
            <v>AHORROS</v>
          </cell>
        </row>
        <row r="3603">
          <cell r="A3603">
            <v>39067782</v>
          </cell>
          <cell r="B3603" t="str">
            <v>FIGUEROA RADA FRANCIA ELENA</v>
          </cell>
          <cell r="C3603" t="str">
            <v>Ariguani (El Dificil) (Mag)</v>
          </cell>
          <cell r="D3603">
            <v>51376011660</v>
          </cell>
          <cell r="E3603" t="str">
            <v>Santa Marta (Mag)</v>
          </cell>
          <cell r="F3603" t="str">
            <v>BANCOLOMBIA S.A.</v>
          </cell>
          <cell r="G3603" t="str">
            <v>AHORROS</v>
          </cell>
        </row>
        <row r="3604">
          <cell r="A3604">
            <v>39067799</v>
          </cell>
          <cell r="B3604" t="str">
            <v>OSPINO SANCHEZ YADIRA MARIA</v>
          </cell>
          <cell r="C3604" t="str">
            <v>Ariguani (El Dificil) (Mag)</v>
          </cell>
          <cell r="D3604">
            <v>51308428951</v>
          </cell>
          <cell r="E3604" t="str">
            <v>Santa Marta (Mag)</v>
          </cell>
          <cell r="F3604" t="str">
            <v>BANCOLOMBIA S.A.</v>
          </cell>
          <cell r="G3604" t="str">
            <v>AHORROS</v>
          </cell>
        </row>
        <row r="3605">
          <cell r="A3605">
            <v>39067802</v>
          </cell>
          <cell r="B3605" t="str">
            <v>PADILLA CABARCAS MARELVIS ESTHER</v>
          </cell>
          <cell r="C3605" t="str">
            <v>Ariguani (El Dificil) (Mag)</v>
          </cell>
          <cell r="D3605">
            <v>51321260211</v>
          </cell>
          <cell r="E3605" t="str">
            <v>Santa Marta (Mag)</v>
          </cell>
          <cell r="F3605" t="str">
            <v>BANCOLOMBIA S.A.</v>
          </cell>
          <cell r="G3605" t="str">
            <v>AHORROS</v>
          </cell>
        </row>
        <row r="3606">
          <cell r="A3606">
            <v>39067845</v>
          </cell>
          <cell r="B3606" t="str">
            <v>ANAYA TAPIAS JUANA ESTHER</v>
          </cell>
          <cell r="C3606" t="str">
            <v>Ariguani (El Dificil) (Mag)</v>
          </cell>
          <cell r="D3606">
            <v>51307313603</v>
          </cell>
          <cell r="E3606" t="str">
            <v>Santa Marta (Mag)</v>
          </cell>
          <cell r="F3606" t="str">
            <v>BANCOLOMBIA S.A.</v>
          </cell>
          <cell r="G3606" t="str">
            <v>AHORROS</v>
          </cell>
        </row>
        <row r="3607">
          <cell r="A3607">
            <v>39067871</v>
          </cell>
          <cell r="B3607" t="str">
            <v>BARRIOS DELGADO DANIS JUDITH</v>
          </cell>
          <cell r="C3607" t="str">
            <v>Ariguani (El Dificil) (Mag)</v>
          </cell>
          <cell r="D3607">
            <v>51302893903</v>
          </cell>
          <cell r="E3607" t="str">
            <v>Ariguani (El Dificil) (Mag)</v>
          </cell>
          <cell r="F3607" t="str">
            <v>BANCOLOMBIA S.A.</v>
          </cell>
          <cell r="G3607" t="str">
            <v>AHORROS</v>
          </cell>
        </row>
        <row r="3608">
          <cell r="A3608">
            <v>39067872</v>
          </cell>
          <cell r="B3608" t="str">
            <v>DIAZ TORRES RUBIELA ESTHER</v>
          </cell>
          <cell r="C3608" t="str">
            <v>Ariguani (El Dificil) (Mag)</v>
          </cell>
          <cell r="D3608">
            <v>51311422336</v>
          </cell>
          <cell r="E3608" t="str">
            <v>Santa Marta (Mag)</v>
          </cell>
          <cell r="F3608" t="str">
            <v>BANCOLOMBIA S.A.</v>
          </cell>
          <cell r="G3608" t="str">
            <v>AHORROS</v>
          </cell>
        </row>
        <row r="3609">
          <cell r="A3609">
            <v>39067882</v>
          </cell>
          <cell r="B3609" t="str">
            <v>GARCIA BUSTAMANTE CONSUELO YANETH</v>
          </cell>
          <cell r="C3609" t="str">
            <v>Ariguani (El Dificil) (Mag)</v>
          </cell>
          <cell r="D3609">
            <v>51306425831</v>
          </cell>
          <cell r="E3609" t="str">
            <v>Santa Marta (Mag)</v>
          </cell>
          <cell r="F3609" t="str">
            <v>BANCOLOMBIA S.A.</v>
          </cell>
          <cell r="G3609" t="str">
            <v>AHORROS</v>
          </cell>
        </row>
        <row r="3610">
          <cell r="A3610">
            <v>39067903</v>
          </cell>
          <cell r="B3610" t="str">
            <v>TORRES TERAN GLORIA INES</v>
          </cell>
          <cell r="C3610" t="str">
            <v>Ariguani (El Dificil) (Mag)</v>
          </cell>
          <cell r="D3610">
            <v>51376016803</v>
          </cell>
          <cell r="E3610" t="str">
            <v>Santa Marta (Mag)</v>
          </cell>
          <cell r="F3610" t="str">
            <v>BANCOLOMBIA S.A.</v>
          </cell>
          <cell r="G3610" t="str">
            <v>AHORROS</v>
          </cell>
        </row>
        <row r="3611">
          <cell r="A3611">
            <v>39067904</v>
          </cell>
          <cell r="B3611" t="str">
            <v>HERNANDEZ NIETO MARLY DE JESUS</v>
          </cell>
          <cell r="C3611" t="str">
            <v>Ariguani (El Dificil) (Mag)</v>
          </cell>
          <cell r="D3611">
            <v>51376020721</v>
          </cell>
          <cell r="E3611" t="str">
            <v>Ariguani (El Dificil) (Mag)</v>
          </cell>
          <cell r="F3611" t="str">
            <v>BANCOLOMBIA S.A.</v>
          </cell>
          <cell r="G3611" t="str">
            <v>AHORROS</v>
          </cell>
        </row>
        <row r="3612">
          <cell r="A3612">
            <v>39067910</v>
          </cell>
          <cell r="B3612" t="str">
            <v>BARRIOS PALACIN ADALGIZA LUZ</v>
          </cell>
          <cell r="C3612" t="str">
            <v>Ariguani (El Dificil) (Mag)</v>
          </cell>
          <cell r="D3612">
            <v>51359307181</v>
          </cell>
          <cell r="E3612" t="str">
            <v>Santa Marta (Mag)</v>
          </cell>
          <cell r="F3612" t="str">
            <v>BANCOLOMBIA S.A.</v>
          </cell>
          <cell r="G3612" t="str">
            <v>AHORROS</v>
          </cell>
        </row>
        <row r="3613">
          <cell r="A3613">
            <v>39067931</v>
          </cell>
          <cell r="B3613" t="str">
            <v>FONSECA CHARRIS PRESENTACION</v>
          </cell>
          <cell r="C3613" t="str">
            <v>Plato (Mag)</v>
          </cell>
          <cell r="D3613">
            <v>51313204166</v>
          </cell>
          <cell r="E3613" t="str">
            <v>Santa Marta (Mag)</v>
          </cell>
          <cell r="F3613" t="str">
            <v>BANCOLOMBIA S.A.</v>
          </cell>
          <cell r="G3613" t="str">
            <v>AHORROS</v>
          </cell>
        </row>
        <row r="3614">
          <cell r="A3614">
            <v>39067938</v>
          </cell>
          <cell r="B3614" t="str">
            <v>OSPINO CASTILLO LUZ ESTELLA</v>
          </cell>
          <cell r="C3614" t="str">
            <v>Ariguani (El Dificil) (Mag)</v>
          </cell>
          <cell r="D3614">
            <v>51301926603</v>
          </cell>
          <cell r="E3614" t="str">
            <v>Santa Marta (Mag)</v>
          </cell>
          <cell r="F3614" t="str">
            <v>BANCOLOMBIA S.A.</v>
          </cell>
          <cell r="G3614" t="str">
            <v>AHORROS</v>
          </cell>
        </row>
        <row r="3615">
          <cell r="A3615">
            <v>39067940</v>
          </cell>
          <cell r="B3615" t="str">
            <v>CHIQUILLO MARTINEZ MITZI YENITH</v>
          </cell>
          <cell r="C3615" t="str">
            <v>Nueva Granada (Mag)</v>
          </cell>
          <cell r="D3615">
            <v>51350211121</v>
          </cell>
          <cell r="E3615" t="str">
            <v>Santa Marta (Mag)</v>
          </cell>
          <cell r="F3615" t="str">
            <v>BANCOLOMBIA S.A.</v>
          </cell>
          <cell r="G3615" t="str">
            <v>AHORROS</v>
          </cell>
        </row>
        <row r="3616">
          <cell r="A3616">
            <v>39068015</v>
          </cell>
          <cell r="B3616" t="str">
            <v>PEÑA CAMPO MARIDUBIS</v>
          </cell>
          <cell r="C3616" t="str">
            <v>Fundacion (Mag)</v>
          </cell>
          <cell r="D3616">
            <v>91656011853</v>
          </cell>
          <cell r="E3616" t="str">
            <v>Santa Marta (Mag)</v>
          </cell>
          <cell r="F3616" t="str">
            <v>BANCOLOMBIA S.A.</v>
          </cell>
          <cell r="G3616" t="str">
            <v>AHORROS</v>
          </cell>
        </row>
        <row r="3617">
          <cell r="A3617">
            <v>39068146</v>
          </cell>
          <cell r="B3617" t="str">
            <v>CUGIA PEÑA JANETH PATRICIA</v>
          </cell>
          <cell r="C3617" t="str">
            <v>Ariguani (El Dificil) (Mag)</v>
          </cell>
          <cell r="D3617">
            <v>51306128144</v>
          </cell>
          <cell r="E3617" t="str">
            <v>Santa Marta (Mag)</v>
          </cell>
          <cell r="F3617" t="str">
            <v>BANCOLOMBIA S.A.</v>
          </cell>
          <cell r="G3617" t="str">
            <v>AHORROS</v>
          </cell>
        </row>
        <row r="3618">
          <cell r="A3618">
            <v>39068262</v>
          </cell>
          <cell r="B3618" t="str">
            <v>PALLARES PALMERA ANA FABIOLA</v>
          </cell>
          <cell r="C3618" t="str">
            <v>Ariguani (El Dificil) (Mag)</v>
          </cell>
          <cell r="D3618">
            <v>51307555127</v>
          </cell>
          <cell r="E3618" t="str">
            <v>Santa Marta (Mag)</v>
          </cell>
          <cell r="F3618" t="str">
            <v>BANCOLOMBIA S.A.</v>
          </cell>
          <cell r="G3618" t="str">
            <v>AHORROS</v>
          </cell>
        </row>
        <row r="3619">
          <cell r="A3619">
            <v>39068322</v>
          </cell>
          <cell r="B3619" t="str">
            <v>ANAYA DE LA ROSA DIANA ASTRITH</v>
          </cell>
          <cell r="C3619" t="str">
            <v>Ariguani (El Dificil) (Mag)</v>
          </cell>
          <cell r="D3619">
            <v>51332207354</v>
          </cell>
          <cell r="E3619" t="str">
            <v>Bosconia (Ces)</v>
          </cell>
          <cell r="F3619" t="str">
            <v>BANCOLOMBIA S.A.</v>
          </cell>
          <cell r="G3619" t="str">
            <v>AHORROS</v>
          </cell>
        </row>
        <row r="3620">
          <cell r="A3620">
            <v>39068334</v>
          </cell>
          <cell r="B3620" t="str">
            <v>BUELVAS OSPINO CLAUDIA REGINA</v>
          </cell>
          <cell r="C3620" t="str">
            <v>Ariguani (El Dificil) (Mag)</v>
          </cell>
          <cell r="D3620">
            <v>51311421607</v>
          </cell>
          <cell r="E3620" t="str">
            <v>Santa Marta (Mag)</v>
          </cell>
          <cell r="F3620" t="str">
            <v>BANCOLOMBIA S.A.</v>
          </cell>
          <cell r="G3620" t="str">
            <v>AHORROS</v>
          </cell>
        </row>
        <row r="3621">
          <cell r="A3621">
            <v>39068355</v>
          </cell>
          <cell r="B3621" t="str">
            <v>VERGARA SAUMETH ROSMIRA ISABEL</v>
          </cell>
          <cell r="C3621" t="str">
            <v>Ariguani (El Dificil) (Mag)</v>
          </cell>
          <cell r="D3621">
            <v>51376010137</v>
          </cell>
          <cell r="E3621" t="str">
            <v>Santa Marta (Mag)</v>
          </cell>
          <cell r="F3621" t="str">
            <v>BANCOLOMBIA S.A.</v>
          </cell>
          <cell r="G3621" t="str">
            <v>AHORROS</v>
          </cell>
        </row>
        <row r="3622">
          <cell r="A3622">
            <v>39068365</v>
          </cell>
          <cell r="B3622" t="str">
            <v>OJEDA RICAURTE YANETH CECILIA</v>
          </cell>
          <cell r="C3622" t="str">
            <v>Ariguani (El Dificil) (Mag)</v>
          </cell>
          <cell r="D3622">
            <v>51360642015</v>
          </cell>
          <cell r="E3622" t="str">
            <v>Santa Marta (Mag)</v>
          </cell>
          <cell r="F3622" t="str">
            <v>BANCOLOMBIA S.A.</v>
          </cell>
          <cell r="G3622" t="str">
            <v>AHORROS</v>
          </cell>
        </row>
        <row r="3623">
          <cell r="A3623">
            <v>39068390</v>
          </cell>
          <cell r="B3623" t="str">
            <v>PEÑARANDA FIGUEROA MARTHA LUCIA</v>
          </cell>
          <cell r="C3623" t="str">
            <v>Ariguani (El Dificil) (Mag)</v>
          </cell>
          <cell r="D3623">
            <v>51376016461</v>
          </cell>
          <cell r="E3623" t="str">
            <v>Santa Marta (Mag)</v>
          </cell>
          <cell r="F3623" t="str">
            <v>BANCOLOMBIA S.A.</v>
          </cell>
          <cell r="G3623" t="str">
            <v>AHORROS</v>
          </cell>
        </row>
        <row r="3624">
          <cell r="A3624">
            <v>39068414</v>
          </cell>
          <cell r="B3624" t="str">
            <v>BUELVAS OSPINO MARIA EUGENIA</v>
          </cell>
          <cell r="C3624" t="str">
            <v>Ariguani (El Dificil) (Mag)</v>
          </cell>
          <cell r="D3624">
            <v>51306238632</v>
          </cell>
          <cell r="E3624" t="str">
            <v>Santa Marta (Mag)</v>
          </cell>
          <cell r="F3624" t="str">
            <v>BANCOLOMBIA S.A.</v>
          </cell>
          <cell r="G3624" t="str">
            <v>AHORROS</v>
          </cell>
        </row>
        <row r="3625">
          <cell r="A3625">
            <v>39068464</v>
          </cell>
          <cell r="B3625" t="str">
            <v>FRIERI ESCOBAR CECILIA MARIA</v>
          </cell>
          <cell r="C3625" t="str">
            <v>Ariguani (El Dificil) (Mag)</v>
          </cell>
          <cell r="D3625">
            <v>51343794677</v>
          </cell>
          <cell r="E3625" t="str">
            <v>Santa Marta (Mag)</v>
          </cell>
          <cell r="F3625" t="str">
            <v>BANCOLOMBIA S.A.</v>
          </cell>
          <cell r="G3625" t="str">
            <v>AHORROS</v>
          </cell>
        </row>
        <row r="3626">
          <cell r="A3626">
            <v>39068518</v>
          </cell>
          <cell r="B3626" t="str">
            <v>NORIEGA DE AVILA SANDRA ELENA</v>
          </cell>
          <cell r="C3626" t="str">
            <v>Sabanas De San Angel (Mag)</v>
          </cell>
          <cell r="D3626">
            <v>51324770244</v>
          </cell>
          <cell r="E3626" t="str">
            <v>Santa Marta (Mag)</v>
          </cell>
          <cell r="F3626" t="str">
            <v>BANCOLOMBIA S.A.</v>
          </cell>
          <cell r="G3626" t="str">
            <v>AHORROS</v>
          </cell>
        </row>
        <row r="3627">
          <cell r="A3627">
            <v>39068519</v>
          </cell>
          <cell r="B3627" t="str">
            <v>MALDONADO SIERRA MARY LUZ</v>
          </cell>
          <cell r="C3627" t="str">
            <v>Ariguani (El Dificil) (Mag)</v>
          </cell>
          <cell r="D3627">
            <v>51306230771</v>
          </cell>
          <cell r="E3627" t="str">
            <v>Santa Marta (Mag)</v>
          </cell>
          <cell r="F3627" t="str">
            <v>BANCOLOMBIA S.A.</v>
          </cell>
          <cell r="G3627" t="str">
            <v>AHORROS</v>
          </cell>
        </row>
        <row r="3628">
          <cell r="A3628">
            <v>39068520</v>
          </cell>
          <cell r="B3628" t="str">
            <v>GARCIA BARRIOS ESPERANZA ESTHER</v>
          </cell>
          <cell r="C3628" t="str">
            <v>Ariguani (El Dificil) (Mag)</v>
          </cell>
          <cell r="D3628">
            <v>51306128284</v>
          </cell>
          <cell r="E3628" t="str">
            <v>Santa Marta (Mag)</v>
          </cell>
          <cell r="F3628" t="str">
            <v>BANCOLOMBIA S.A.</v>
          </cell>
          <cell r="G3628" t="str">
            <v>AHORROS</v>
          </cell>
        </row>
        <row r="3629">
          <cell r="A3629">
            <v>39068525</v>
          </cell>
          <cell r="B3629" t="str">
            <v>YARURO CASTILLA VICTORIA ISABEL</v>
          </cell>
          <cell r="C3629" t="str">
            <v>Ariguani (El Dificil) (Mag)</v>
          </cell>
          <cell r="D3629">
            <v>51306128811</v>
          </cell>
          <cell r="E3629" t="str">
            <v>Santa Marta (Mag)</v>
          </cell>
          <cell r="F3629" t="str">
            <v>BANCOLOMBIA S.A.</v>
          </cell>
          <cell r="G3629" t="str">
            <v>AHORROS</v>
          </cell>
        </row>
        <row r="3630">
          <cell r="A3630">
            <v>39068573</v>
          </cell>
          <cell r="B3630" t="str">
            <v>MACHADO VERGARA YARLENIS ESTHER</v>
          </cell>
          <cell r="C3630" t="str">
            <v>Ariguani (El Dificil) (Mag)</v>
          </cell>
          <cell r="D3630">
            <v>51359777683</v>
          </cell>
          <cell r="E3630" t="str">
            <v>Santa Marta (Mag)</v>
          </cell>
          <cell r="F3630" t="str">
            <v>BANCOLOMBIA S.A.</v>
          </cell>
          <cell r="G3630" t="str">
            <v>AHORROS</v>
          </cell>
        </row>
        <row r="3631">
          <cell r="A3631">
            <v>39068698</v>
          </cell>
          <cell r="B3631" t="str">
            <v>OSPINO CASTILLO YESICA DEL ROSARIO</v>
          </cell>
          <cell r="C3631" t="str">
            <v>Ariguani (El Dificil) (Mag)</v>
          </cell>
          <cell r="D3631">
            <v>51306166739</v>
          </cell>
          <cell r="E3631" t="str">
            <v>Santa Marta (Mag)</v>
          </cell>
          <cell r="F3631" t="str">
            <v>BANCOLOMBIA S.A.</v>
          </cell>
          <cell r="G3631" t="str">
            <v>AHORROS</v>
          </cell>
        </row>
        <row r="3632">
          <cell r="A3632">
            <v>39068709</v>
          </cell>
          <cell r="B3632" t="str">
            <v>TOVAR GARCIA NUBIA ESTHER</v>
          </cell>
          <cell r="C3632" t="str">
            <v>Ariguani (El Dificil) (Mag)</v>
          </cell>
          <cell r="D3632">
            <v>51377588049</v>
          </cell>
          <cell r="E3632" t="str">
            <v>Ariguani (El Dificil) (Mag)</v>
          </cell>
          <cell r="F3632" t="str">
            <v>BANCOLOMBIA S.A.</v>
          </cell>
          <cell r="G3632" t="str">
            <v>AHORROS</v>
          </cell>
        </row>
        <row r="3633">
          <cell r="A3633">
            <v>39068717</v>
          </cell>
          <cell r="B3633" t="str">
            <v>BARRAZA CALANCHE BERTHA MARIA</v>
          </cell>
          <cell r="C3633" t="str">
            <v>Ariguani (El Dificil) (Mag)</v>
          </cell>
          <cell r="D3633">
            <v>51359600201</v>
          </cell>
          <cell r="E3633" t="str">
            <v>Santa Marta (Mag)</v>
          </cell>
          <cell r="F3633" t="str">
            <v>BANCOLOMBIA S.A.</v>
          </cell>
          <cell r="G3633" t="str">
            <v>AHORROS</v>
          </cell>
        </row>
        <row r="3634">
          <cell r="A3634">
            <v>39068758</v>
          </cell>
          <cell r="B3634" t="str">
            <v>CASTRO OSPINO MARIA DEL ROSARIO</v>
          </cell>
          <cell r="C3634" t="str">
            <v>Ariguani (El Dificil) (Mag)</v>
          </cell>
          <cell r="D3634">
            <v>51305806866</v>
          </cell>
          <cell r="E3634" t="str">
            <v>Santa Marta (Mag)</v>
          </cell>
          <cell r="F3634" t="str">
            <v>BANCOLOMBIA S.A.</v>
          </cell>
          <cell r="G3634" t="str">
            <v>AHORROS</v>
          </cell>
        </row>
        <row r="3635">
          <cell r="A3635">
            <v>39068981</v>
          </cell>
          <cell r="B3635" t="str">
            <v>MARQUEZ VEGA MILADYS ESTHER</v>
          </cell>
          <cell r="C3635" t="str">
            <v>Ariguani (El Dificil) (Mag)</v>
          </cell>
          <cell r="D3635">
            <v>51306426064</v>
          </cell>
          <cell r="E3635" t="str">
            <v>Santa Marta (Mag)</v>
          </cell>
          <cell r="F3635" t="str">
            <v>BANCOLOMBIA S.A.</v>
          </cell>
          <cell r="G3635" t="str">
            <v>AHORROS</v>
          </cell>
        </row>
        <row r="3636">
          <cell r="A3636">
            <v>39069009</v>
          </cell>
          <cell r="B3636" t="str">
            <v>OSPINO BETHIN SANDRA ZENITH</v>
          </cell>
          <cell r="C3636" t="str">
            <v>Ariguani (El Dificil) (Mag)</v>
          </cell>
          <cell r="D3636">
            <v>51361333733</v>
          </cell>
          <cell r="E3636" t="str">
            <v>Santa Marta (Mag)</v>
          </cell>
          <cell r="F3636" t="str">
            <v>BANCOLOMBIA S.A.</v>
          </cell>
          <cell r="G3636" t="str">
            <v>AHORROS</v>
          </cell>
        </row>
        <row r="3637">
          <cell r="A3637">
            <v>39069018</v>
          </cell>
          <cell r="B3637" t="str">
            <v>BERTEL BLANCO YOMARIS ESTER</v>
          </cell>
          <cell r="C3637" t="str">
            <v>Nueva Granada (Mag)</v>
          </cell>
          <cell r="D3637">
            <v>51613093536</v>
          </cell>
          <cell r="E3637" t="str">
            <v>Nueva Granada (Mag)</v>
          </cell>
          <cell r="F3637" t="str">
            <v>BANCOLOMBIA S.A.</v>
          </cell>
          <cell r="G3637" t="str">
            <v>AHORROS</v>
          </cell>
        </row>
        <row r="3638">
          <cell r="A3638">
            <v>39069100</v>
          </cell>
          <cell r="B3638" t="str">
            <v>RIOS LIÑAN EMILCE ESTHER</v>
          </cell>
          <cell r="C3638" t="str">
            <v>Ariguani (El Dificil) (Mag)</v>
          </cell>
          <cell r="D3638">
            <v>51302614141</v>
          </cell>
          <cell r="E3638" t="str">
            <v>Santa Marta (Mag)</v>
          </cell>
          <cell r="F3638" t="str">
            <v>BANCOLOMBIA S.A.</v>
          </cell>
          <cell r="G3638" t="str">
            <v>AHORROS</v>
          </cell>
        </row>
        <row r="3639">
          <cell r="A3639">
            <v>39069102</v>
          </cell>
          <cell r="B3639" t="str">
            <v>TORRES OCHOA CIRA PATRICIA</v>
          </cell>
          <cell r="C3639" t="str">
            <v>Ariguani (El Dificil) (Mag)</v>
          </cell>
          <cell r="D3639">
            <v>51305015508</v>
          </cell>
          <cell r="E3639" t="str">
            <v>Santa Marta (Mag)</v>
          </cell>
          <cell r="F3639" t="str">
            <v>BANCOLOMBIA S.A.</v>
          </cell>
          <cell r="G3639" t="str">
            <v>AHORROS</v>
          </cell>
        </row>
        <row r="3640">
          <cell r="A3640">
            <v>39069116</v>
          </cell>
          <cell r="B3640" t="str">
            <v>NUÑEZ ANDRADE MARLYS JANETH</v>
          </cell>
          <cell r="C3640" t="str">
            <v>Ariguani (El Dificil) (Mag)</v>
          </cell>
          <cell r="D3640">
            <v>51306573661</v>
          </cell>
          <cell r="E3640" t="str">
            <v>Santa Marta (Mag)</v>
          </cell>
          <cell r="F3640" t="str">
            <v>BANCOLOMBIA S.A.</v>
          </cell>
          <cell r="G3640" t="str">
            <v>AHORROS</v>
          </cell>
        </row>
        <row r="3641">
          <cell r="A3641">
            <v>39069164</v>
          </cell>
          <cell r="B3641" t="str">
            <v>PADILLA BAENA LUZ ESTELLA</v>
          </cell>
          <cell r="C3641" t="str">
            <v>Ariguani (El Dificil) (Mag)</v>
          </cell>
          <cell r="D3641">
            <v>51306238713</v>
          </cell>
          <cell r="E3641" t="str">
            <v>Santa Marta (Mag)</v>
          </cell>
          <cell r="F3641" t="str">
            <v>BANCOLOMBIA S.A.</v>
          </cell>
          <cell r="G3641" t="str">
            <v>AHORROS</v>
          </cell>
        </row>
        <row r="3642">
          <cell r="A3642">
            <v>39069241</v>
          </cell>
          <cell r="B3642" t="str">
            <v>MERIÑO GOMEZ YESENIS JUDITH</v>
          </cell>
          <cell r="C3642" t="str">
            <v>Ariguani (El Dificil) (Mag)</v>
          </cell>
          <cell r="D3642">
            <v>51303077921</v>
          </cell>
          <cell r="E3642" t="str">
            <v>Ariguani (El Dificil) (Mag)</v>
          </cell>
          <cell r="F3642" t="str">
            <v>BANCOLOMBIA S.A.</v>
          </cell>
          <cell r="G3642" t="str">
            <v>AHORROS</v>
          </cell>
        </row>
        <row r="3643">
          <cell r="A3643">
            <v>39069242</v>
          </cell>
          <cell r="B3643" t="str">
            <v>SANCHEZ TORRES LINA JUDITH</v>
          </cell>
          <cell r="C3643" t="str">
            <v>Ariguani (El Dificil) (Mag)</v>
          </cell>
          <cell r="D3643">
            <v>51309360340</v>
          </cell>
          <cell r="E3643" t="str">
            <v>Santa Marta (Mag)</v>
          </cell>
          <cell r="F3643" t="str">
            <v>BANCOLOMBIA S.A.</v>
          </cell>
          <cell r="G3643" t="str">
            <v>AHORROS</v>
          </cell>
        </row>
        <row r="3644">
          <cell r="A3644">
            <v>39069318</v>
          </cell>
          <cell r="B3644" t="str">
            <v>VIDES SIERRA YASMIN XILENA</v>
          </cell>
          <cell r="C3644" t="str">
            <v>Ariguani (El Dificil) (Mag)</v>
          </cell>
          <cell r="D3644">
            <v>51673585632</v>
          </cell>
          <cell r="E3644" t="str">
            <v>Santa Marta (Mag)</v>
          </cell>
          <cell r="F3644" t="str">
            <v>BANCOLOMBIA S.A.</v>
          </cell>
          <cell r="G3644" t="str">
            <v>AHORROS</v>
          </cell>
        </row>
        <row r="3645">
          <cell r="A3645">
            <v>39069373</v>
          </cell>
          <cell r="B3645" t="str">
            <v>VIDES NUÑEZ ISABEL CRISTINA</v>
          </cell>
          <cell r="C3645" t="str">
            <v>Nueva Granada (Mag)</v>
          </cell>
          <cell r="D3645">
            <v>51364285136</v>
          </cell>
          <cell r="E3645" t="str">
            <v>Santa Marta (Mag)</v>
          </cell>
          <cell r="F3645" t="str">
            <v>BANCOLOMBIA S.A.</v>
          </cell>
          <cell r="G3645" t="str">
            <v>AHORROS</v>
          </cell>
        </row>
        <row r="3646">
          <cell r="A3646">
            <v>39069522</v>
          </cell>
          <cell r="B3646" t="str">
            <v>VILLALBA PUERTA NADIA MARGARITA</v>
          </cell>
          <cell r="C3646" t="str">
            <v>Ariguani (El Dificil) (Mag)</v>
          </cell>
          <cell r="D3646">
            <v>51306341336</v>
          </cell>
          <cell r="E3646" t="str">
            <v>Santa Marta (Mag)</v>
          </cell>
          <cell r="F3646" t="str">
            <v>BANCOLOMBIA S.A.</v>
          </cell>
          <cell r="G3646" t="str">
            <v>AHORROS</v>
          </cell>
        </row>
        <row r="3647">
          <cell r="A3647">
            <v>39069527</v>
          </cell>
          <cell r="B3647" t="str">
            <v>PASO VILLALOBOS LEINIS MARIA</v>
          </cell>
          <cell r="C3647" t="str">
            <v>Ariguani (El Dificil) (Mag)</v>
          </cell>
          <cell r="D3647">
            <v>51650295441</v>
          </cell>
          <cell r="E3647" t="str">
            <v>Santa Marta (Mag)</v>
          </cell>
          <cell r="F3647" t="str">
            <v>BANCOLOMBIA S.A.</v>
          </cell>
          <cell r="G3647" t="str">
            <v>AHORROS</v>
          </cell>
        </row>
        <row r="3648">
          <cell r="A3648">
            <v>39069554</v>
          </cell>
          <cell r="B3648" t="str">
            <v>CASTILLO HERNANDEZ MARELBYS ROCIO</v>
          </cell>
          <cell r="C3648" t="str">
            <v>Ariguani (El Dificil) (Mag)</v>
          </cell>
          <cell r="D3648">
            <v>51306679256</v>
          </cell>
          <cell r="E3648" t="str">
            <v>Santa Marta (Mag)</v>
          </cell>
          <cell r="F3648" t="str">
            <v>BANCOLOMBIA S.A.</v>
          </cell>
          <cell r="G3648" t="str">
            <v>AHORROS</v>
          </cell>
        </row>
        <row r="3649">
          <cell r="A3649">
            <v>39069577</v>
          </cell>
          <cell r="B3649" t="str">
            <v>CARDENAS CASTILLO PATRICIA ESTHER</v>
          </cell>
          <cell r="C3649" t="str">
            <v>Piji#O Del Carmen (Mag)</v>
          </cell>
          <cell r="D3649">
            <v>51359480737</v>
          </cell>
          <cell r="E3649" t="str">
            <v>Ariguani (El Dificil) (Mag)</v>
          </cell>
          <cell r="F3649" t="str">
            <v>BANCOLOMBIA S.A.</v>
          </cell>
          <cell r="G3649" t="str">
            <v>AHORROS</v>
          </cell>
        </row>
        <row r="3650">
          <cell r="A3650">
            <v>39069616</v>
          </cell>
          <cell r="B3650" t="str">
            <v>ATENCIO ACUÃ ENEMITH DEL ROSARIO</v>
          </cell>
          <cell r="C3650" t="str">
            <v>Ariguani (El Dificil) (Mag)</v>
          </cell>
          <cell r="D3650">
            <v>51335793041</v>
          </cell>
          <cell r="E3650" t="str">
            <v>Ariguani (El Dificil) (Mag)</v>
          </cell>
          <cell r="F3650" t="str">
            <v>BANCOLOMBIA S.A.</v>
          </cell>
          <cell r="G3650" t="str">
            <v>AHORROS</v>
          </cell>
        </row>
        <row r="3651">
          <cell r="A3651">
            <v>39069626</v>
          </cell>
          <cell r="B3651" t="str">
            <v>MENDOZA MUÑOZ NALGYS DEL ROSARIO</v>
          </cell>
          <cell r="C3651" t="str">
            <v>Nueva Granada (Mag)</v>
          </cell>
          <cell r="D3651">
            <v>51318121838</v>
          </cell>
          <cell r="E3651" t="str">
            <v>Ariguani (El Dificil) (Mag)</v>
          </cell>
          <cell r="F3651" t="str">
            <v>BANCOLOMBIA S.A.</v>
          </cell>
          <cell r="G3651" t="str">
            <v>AHORROS</v>
          </cell>
        </row>
        <row r="3652">
          <cell r="A3652">
            <v>39069716</v>
          </cell>
          <cell r="B3652" t="str">
            <v>HURTADO REGALAO ANA LUCIA</v>
          </cell>
          <cell r="C3652" t="str">
            <v>Nueva Granada (Mag)</v>
          </cell>
          <cell r="D3652">
            <v>51315452434</v>
          </cell>
          <cell r="E3652" t="str">
            <v>Santa Marta (Mag)</v>
          </cell>
          <cell r="F3652" t="str">
            <v>BANCOLOMBIA S.A.</v>
          </cell>
          <cell r="G3652" t="str">
            <v>AHORROS</v>
          </cell>
        </row>
        <row r="3653">
          <cell r="A3653">
            <v>39069722</v>
          </cell>
          <cell r="B3653" t="str">
            <v>BUSTAMANTE ESPAÑA ADRIANA</v>
          </cell>
          <cell r="C3653" t="str">
            <v>Ariguani (El Dificil) (Mag)</v>
          </cell>
          <cell r="D3653">
            <v>51319504331</v>
          </cell>
          <cell r="E3653" t="str">
            <v>Santa Marta (Mag)</v>
          </cell>
          <cell r="F3653" t="str">
            <v>BANCOLOMBIA S.A.</v>
          </cell>
          <cell r="G3653" t="str">
            <v>AHORROS</v>
          </cell>
        </row>
        <row r="3654">
          <cell r="A3654">
            <v>39069801</v>
          </cell>
          <cell r="B3654" t="str">
            <v>DIAZ MERCADO MARTHA CECILIA</v>
          </cell>
          <cell r="C3654" t="str">
            <v>Ariguani (El Dificil) (Mag)</v>
          </cell>
          <cell r="D3654">
            <v>51313612868</v>
          </cell>
          <cell r="E3654" t="str">
            <v>Santa Marta (Mag)</v>
          </cell>
          <cell r="F3654" t="str">
            <v>BANCOLOMBIA S.A.</v>
          </cell>
          <cell r="G3654" t="str">
            <v>AHORROS</v>
          </cell>
        </row>
        <row r="3655">
          <cell r="A3655">
            <v>39069887</v>
          </cell>
          <cell r="B3655" t="str">
            <v>RIQUETT CASTRO MARTHA ANGELICA</v>
          </cell>
          <cell r="C3655" t="str">
            <v>Nueva Granada (Mag)</v>
          </cell>
          <cell r="D3655">
            <v>51309471672</v>
          </cell>
          <cell r="E3655" t="str">
            <v>Santa Marta (Mag)</v>
          </cell>
          <cell r="F3655" t="str">
            <v>BANCOLOMBIA S.A.</v>
          </cell>
          <cell r="G3655" t="str">
            <v>AHORROS</v>
          </cell>
        </row>
        <row r="3656">
          <cell r="A3656">
            <v>39069910</v>
          </cell>
          <cell r="B3656" t="str">
            <v>BOLIVAR RIVERA KENIS JOHANA</v>
          </cell>
          <cell r="C3656" t="str">
            <v>Ariguani (El Dificil) (Mag)</v>
          </cell>
          <cell r="D3656">
            <v>51313348770</v>
          </cell>
          <cell r="E3656" t="str">
            <v>Santa Marta (Mag)</v>
          </cell>
          <cell r="F3656" t="str">
            <v>BANCOLOMBIA S.A.</v>
          </cell>
          <cell r="G3656" t="str">
            <v>AHORROS</v>
          </cell>
        </row>
        <row r="3657">
          <cell r="A3657">
            <v>39069921</v>
          </cell>
          <cell r="B3657" t="str">
            <v>QUIROZ BENITEZ MARIA DE LAS MERCEDES</v>
          </cell>
          <cell r="C3657" t="str">
            <v>Ariguani (El Dificil) (Mag)</v>
          </cell>
          <cell r="D3657">
            <v>51368901401</v>
          </cell>
          <cell r="E3657" t="str">
            <v>Santa Marta (Mag)</v>
          </cell>
          <cell r="F3657" t="str">
            <v>BANCOLOMBIA S.A.</v>
          </cell>
          <cell r="G3657" t="str">
            <v>AHORROS</v>
          </cell>
        </row>
        <row r="3658">
          <cell r="A3658">
            <v>39070003</v>
          </cell>
          <cell r="B3658" t="str">
            <v>MOSQUERA FONSECA LUZ ESTHER</v>
          </cell>
          <cell r="C3658" t="str">
            <v>Ariguani (El Dificil) (Mag)</v>
          </cell>
          <cell r="D3658">
            <v>51306426170</v>
          </cell>
          <cell r="E3658" t="str">
            <v>Ariguani (El Dificil) (Mag)</v>
          </cell>
          <cell r="F3658" t="str">
            <v>BANCOLOMBIA S.A.</v>
          </cell>
          <cell r="G3658" t="str">
            <v>AHORROS</v>
          </cell>
        </row>
        <row r="3659">
          <cell r="A3659">
            <v>39070011</v>
          </cell>
          <cell r="B3659" t="str">
            <v>BELEÑO QUIROZ MINELLA MALENA</v>
          </cell>
          <cell r="C3659" t="str">
            <v>Sabanas De San Angel (Mag)</v>
          </cell>
          <cell r="D3659">
            <v>8104066934</v>
          </cell>
          <cell r="E3659" t="str">
            <v>Santa Marta (Mag)</v>
          </cell>
          <cell r="F3659" t="str">
            <v>BANCOLOMBIA S.A.</v>
          </cell>
          <cell r="G3659" t="str">
            <v>AHORROS</v>
          </cell>
        </row>
        <row r="3660">
          <cell r="A3660">
            <v>39070214</v>
          </cell>
          <cell r="B3660" t="str">
            <v>SOTO VILLALBA ANA ROSA</v>
          </cell>
          <cell r="C3660" t="str">
            <v>Ariguani (El Dificil) (Mag)</v>
          </cell>
          <cell r="D3660">
            <v>52640368781</v>
          </cell>
          <cell r="E3660" t="str">
            <v>Santa Marta (Mag)</v>
          </cell>
          <cell r="F3660" t="str">
            <v>BANCOLOMBIA S.A.</v>
          </cell>
          <cell r="G3660" t="str">
            <v>AHORROS</v>
          </cell>
        </row>
        <row r="3661">
          <cell r="A3661">
            <v>39070288</v>
          </cell>
          <cell r="B3661" t="str">
            <v>SILVA BENITEZ ALCIRA DE JESUS</v>
          </cell>
          <cell r="C3661" t="str">
            <v>Ariguani (El Dificil) (Mag)</v>
          </cell>
          <cell r="D3661">
            <v>51346106984</v>
          </cell>
          <cell r="E3661" t="str">
            <v>Ariguani (El Dificil) (Mag)</v>
          </cell>
          <cell r="F3661" t="str">
            <v>BANCOLOMBIA S.A.</v>
          </cell>
          <cell r="G3661" t="str">
            <v>AHORROS</v>
          </cell>
        </row>
        <row r="3662">
          <cell r="A3662">
            <v>39070805</v>
          </cell>
          <cell r="B3662" t="str">
            <v>CABRALES SANCHEZ ETEL JANETH</v>
          </cell>
          <cell r="C3662" t="str">
            <v>Ariguani (El Dificil) (Mag)</v>
          </cell>
          <cell r="D3662">
            <v>51306083108</v>
          </cell>
          <cell r="E3662" t="str">
            <v>Santa Marta (Mag)</v>
          </cell>
          <cell r="F3662" t="str">
            <v>BANCOLOMBIA S.A.</v>
          </cell>
          <cell r="G3662" t="str">
            <v>AHORROS</v>
          </cell>
        </row>
        <row r="3663">
          <cell r="A3663">
            <v>39070807</v>
          </cell>
          <cell r="B3663" t="str">
            <v>MENDOZA DAVILA SARA ELENA</v>
          </cell>
          <cell r="C3663" t="str">
            <v>Ariguani (El Dificil) (Mag)</v>
          </cell>
          <cell r="D3663">
            <v>51650315760</v>
          </cell>
          <cell r="E3663" t="str">
            <v>Santa Marta (Mag)</v>
          </cell>
          <cell r="F3663" t="str">
            <v>BANCOLOMBIA S.A.</v>
          </cell>
          <cell r="G3663" t="str">
            <v>AHORROS</v>
          </cell>
        </row>
        <row r="3664">
          <cell r="A3664">
            <v>39070879</v>
          </cell>
          <cell r="B3664" t="str">
            <v>VARGAS DE LA HOZ MILEDYS BEATRIZ</v>
          </cell>
          <cell r="C3664" t="str">
            <v>Ariguani (El Dificil) (Mag)</v>
          </cell>
          <cell r="D3664">
            <v>51317677778</v>
          </cell>
          <cell r="E3664" t="str">
            <v>Santa Marta (Mag)</v>
          </cell>
          <cell r="F3664" t="str">
            <v>BANCOLOMBIA S.A.</v>
          </cell>
          <cell r="G3664" t="str">
            <v>AHORROS</v>
          </cell>
        </row>
        <row r="3665">
          <cell r="A3665">
            <v>39070900</v>
          </cell>
          <cell r="B3665" t="str">
            <v>CONTRERAS CONTRERAS ELIA LENITH</v>
          </cell>
          <cell r="C3665" t="str">
            <v>Piji#O Del Carmen (Mag)</v>
          </cell>
          <cell r="D3665">
            <v>51359777390</v>
          </cell>
          <cell r="E3665" t="str">
            <v>Santa Marta (Mag)</v>
          </cell>
          <cell r="F3665" t="str">
            <v>BANCOLOMBIA S.A.</v>
          </cell>
          <cell r="G3665" t="str">
            <v>AHORROS</v>
          </cell>
        </row>
        <row r="3666">
          <cell r="A3666">
            <v>39070996</v>
          </cell>
          <cell r="B3666" t="str">
            <v>OSPINO ARRIETA LAUDITH ROSA</v>
          </cell>
          <cell r="C3666" t="str">
            <v>Nueva Granada (Mag)</v>
          </cell>
          <cell r="D3666">
            <v>51379508301</v>
          </cell>
          <cell r="E3666" t="str">
            <v>Ariguani (El Dificil) (Mag)</v>
          </cell>
          <cell r="F3666" t="str">
            <v>BANCOLOMBIA S.A.</v>
          </cell>
          <cell r="G3666" t="str">
            <v>AHORROS</v>
          </cell>
        </row>
        <row r="3667">
          <cell r="A3667">
            <v>39071060</v>
          </cell>
          <cell r="B3667" t="str">
            <v>VILLA ROMERO DIANA DEL CARMEN</v>
          </cell>
          <cell r="C3667" t="str">
            <v>Nueva Granada (Mag)</v>
          </cell>
          <cell r="D3667">
            <v>51215601581</v>
          </cell>
          <cell r="E3667" t="str">
            <v>Nueva Granada (Mag)</v>
          </cell>
          <cell r="F3667" t="str">
            <v>BANCOLOMBIA S.A.</v>
          </cell>
          <cell r="G3667" t="str">
            <v>AHORROS</v>
          </cell>
        </row>
        <row r="3668">
          <cell r="A3668">
            <v>39071062</v>
          </cell>
          <cell r="B3668" t="str">
            <v>BARRIOS PALMERA LILIANA PATRICIA</v>
          </cell>
          <cell r="C3668" t="str">
            <v>Ariguani (El Dificil) (Mag)</v>
          </cell>
          <cell r="D3668">
            <v>51319460865</v>
          </cell>
          <cell r="E3668" t="str">
            <v>Santa Marta (Mag)</v>
          </cell>
          <cell r="F3668" t="str">
            <v>BANCOLOMBIA S.A.</v>
          </cell>
          <cell r="G3668" t="str">
            <v>AHORROS</v>
          </cell>
        </row>
        <row r="3669">
          <cell r="A3669">
            <v>39071158</v>
          </cell>
          <cell r="B3669" t="str">
            <v>DE LA HOZ VARGAS JOHANNA GREGORIA</v>
          </cell>
          <cell r="C3669" t="str">
            <v>Sabanas De San Angel (Mag)</v>
          </cell>
          <cell r="D3669">
            <v>51331204505</v>
          </cell>
          <cell r="E3669" t="str">
            <v>Ariguani (El Dificil) (Mag)</v>
          </cell>
          <cell r="F3669" t="str">
            <v>BANCOLOMBIA S.A.</v>
          </cell>
          <cell r="G3669" t="str">
            <v>AHORROS</v>
          </cell>
        </row>
        <row r="3670">
          <cell r="A3670">
            <v>39071276</v>
          </cell>
          <cell r="B3670" t="str">
            <v>SAUMETH CORTINA MAITHE BERONICA</v>
          </cell>
          <cell r="C3670" t="str">
            <v>Ariguani (El Dificil) (Mag)</v>
          </cell>
          <cell r="D3670">
            <v>51325382051</v>
          </cell>
          <cell r="E3670" t="str">
            <v>Ariguani (El Dificil) (Mag)</v>
          </cell>
          <cell r="F3670" t="str">
            <v>BANCOLOMBIA S.A.</v>
          </cell>
          <cell r="G3670" t="str">
            <v>AHORROS</v>
          </cell>
        </row>
        <row r="3671">
          <cell r="A3671">
            <v>39071497</v>
          </cell>
          <cell r="B3671" t="str">
            <v>BELEÑO OSPINO LILA MARGARITA</v>
          </cell>
          <cell r="C3671" t="str">
            <v>Ariguani (El Dificil) (Mag)</v>
          </cell>
          <cell r="D3671">
            <v>51329542371</v>
          </cell>
          <cell r="E3671" t="str">
            <v>Ariguani (El Dificil) (Mag)</v>
          </cell>
          <cell r="F3671" t="str">
            <v>BANCOLOMBIA S.A.</v>
          </cell>
          <cell r="G3671" t="str">
            <v>AHORROS</v>
          </cell>
        </row>
        <row r="3672">
          <cell r="A3672">
            <v>39071539</v>
          </cell>
          <cell r="B3672" t="str">
            <v>GRANADOS JIMENEZ ANICETA DEL ROSARIO</v>
          </cell>
          <cell r="C3672" t="str">
            <v>Sabanas De San Angel (Mag)</v>
          </cell>
          <cell r="D3672">
            <v>51313600231</v>
          </cell>
          <cell r="E3672" t="str">
            <v>Santa Marta (Mag)</v>
          </cell>
          <cell r="F3672" t="str">
            <v>BANCOLOMBIA S.A.</v>
          </cell>
          <cell r="G3672" t="str">
            <v>AHORROS</v>
          </cell>
        </row>
        <row r="3673">
          <cell r="A3673">
            <v>39071692</v>
          </cell>
          <cell r="B3673" t="str">
            <v>BARRIOS MERCADO LISBETH KARINA</v>
          </cell>
          <cell r="C3673" t="str">
            <v>Ariguani (El Dificil) (Mag)</v>
          </cell>
          <cell r="D3673">
            <v>51376904290</v>
          </cell>
          <cell r="E3673" t="str">
            <v>Ariguani (El Dificil) (Mag)</v>
          </cell>
          <cell r="F3673" t="str">
            <v>BANCOLOMBIA S.A.</v>
          </cell>
          <cell r="G3673" t="str">
            <v>AHORROS</v>
          </cell>
        </row>
        <row r="3674">
          <cell r="A3674">
            <v>39071873</v>
          </cell>
          <cell r="B3674" t="str">
            <v>VILORIA ANDRADE LEIDYS DEL CARMEN</v>
          </cell>
          <cell r="C3674" t="str">
            <v>Ariguani (El Dificil) (Mag)</v>
          </cell>
          <cell r="D3674">
            <v>51327523183</v>
          </cell>
          <cell r="E3674" t="str">
            <v>Ariguani (El Dificil) (Mag)</v>
          </cell>
          <cell r="F3674" t="str">
            <v>BANCOLOMBIA S.A.</v>
          </cell>
          <cell r="G3674" t="str">
            <v>AHORROS</v>
          </cell>
        </row>
        <row r="3675">
          <cell r="A3675">
            <v>39072219</v>
          </cell>
          <cell r="B3675" t="str">
            <v>LOPEZ PEREZ DINA MILENA</v>
          </cell>
          <cell r="C3675" t="str">
            <v>Nueva Granada (Mag)</v>
          </cell>
          <cell r="D3675">
            <v>51312018253</v>
          </cell>
          <cell r="E3675" t="str">
            <v>Ariguani (El Dificil) (Mag)</v>
          </cell>
          <cell r="F3675" t="str">
            <v>BANCOLOMBIA S.A.</v>
          </cell>
          <cell r="G3675" t="str">
            <v>AHORROS</v>
          </cell>
        </row>
        <row r="3676">
          <cell r="A3676">
            <v>39085425</v>
          </cell>
          <cell r="B3676" t="str">
            <v>PEÑARANDA MASSON DALGY ZENITH</v>
          </cell>
          <cell r="C3676" t="str">
            <v>Plato (Mag)</v>
          </cell>
          <cell r="D3676">
            <v>51257010056</v>
          </cell>
          <cell r="E3676" t="str">
            <v>Tenerife (Mag)</v>
          </cell>
          <cell r="F3676" t="str">
            <v>BANCOLOMBIA S.A.</v>
          </cell>
          <cell r="G3676" t="str">
            <v>AHORROS</v>
          </cell>
        </row>
        <row r="3677">
          <cell r="A3677">
            <v>39085658</v>
          </cell>
          <cell r="B3677" t="str">
            <v>PEÑA BERRIO MIRIAM ESTHER</v>
          </cell>
          <cell r="C3677" t="str">
            <v>Plato (Mag)</v>
          </cell>
          <cell r="D3677">
            <v>51210938510</v>
          </cell>
          <cell r="E3677" t="str">
            <v>Santa Marta (Mag)</v>
          </cell>
          <cell r="F3677" t="str">
            <v>BANCOLOMBIA S.A.</v>
          </cell>
          <cell r="G3677" t="str">
            <v>AHORROS</v>
          </cell>
        </row>
        <row r="3678">
          <cell r="A3678">
            <v>39086064</v>
          </cell>
          <cell r="B3678" t="str">
            <v>FONSECA MERCADO AMELIA CELEDONIA</v>
          </cell>
          <cell r="C3678" t="str">
            <v>Plato (Mag)</v>
          </cell>
          <cell r="D3678">
            <v>51313204255</v>
          </cell>
          <cell r="E3678" t="str">
            <v>Santa Marta (Mag)</v>
          </cell>
          <cell r="F3678" t="str">
            <v>BANCOLOMBIA S.A.</v>
          </cell>
          <cell r="G3678" t="str">
            <v>AHORROS</v>
          </cell>
        </row>
        <row r="3679">
          <cell r="A3679">
            <v>39086133</v>
          </cell>
          <cell r="B3679" t="str">
            <v>SALCEDO GOMEZ IDALITH VIRGINIA</v>
          </cell>
          <cell r="C3679" t="str">
            <v>Plato (Mag)</v>
          </cell>
          <cell r="D3679">
            <v>51257002420</v>
          </cell>
          <cell r="E3679" t="str">
            <v>Santa Marta (Mag)</v>
          </cell>
          <cell r="F3679" t="str">
            <v>BANCOLOMBIA S.A.</v>
          </cell>
          <cell r="G3679" t="str">
            <v>AHORROS</v>
          </cell>
        </row>
        <row r="3680">
          <cell r="A3680">
            <v>39086357</v>
          </cell>
          <cell r="B3680" t="str">
            <v>POMARICO RODRIGUEZ ADYS</v>
          </cell>
          <cell r="C3680" t="str">
            <v>Plato (Mag)</v>
          </cell>
          <cell r="D3680">
            <v>51211043427</v>
          </cell>
          <cell r="E3680" t="str">
            <v>Santa Marta (Mag)</v>
          </cell>
          <cell r="F3680" t="str">
            <v>BANCOLOMBIA S.A.</v>
          </cell>
          <cell r="G3680" t="str">
            <v>AHORROS</v>
          </cell>
        </row>
        <row r="3681">
          <cell r="A3681">
            <v>39086415</v>
          </cell>
          <cell r="B3681" t="str">
            <v>CAMPO CASTRO CARMEN YESENIA</v>
          </cell>
          <cell r="C3681" t="str">
            <v>Plato (Mag)</v>
          </cell>
          <cell r="D3681">
            <v>51211043567</v>
          </cell>
          <cell r="E3681" t="str">
            <v>Santa Marta (Mag)</v>
          </cell>
          <cell r="F3681" t="str">
            <v>BANCOLOMBIA S.A.</v>
          </cell>
          <cell r="G3681" t="str">
            <v>AHORROS</v>
          </cell>
        </row>
        <row r="3682">
          <cell r="A3682">
            <v>39086576</v>
          </cell>
          <cell r="B3682" t="str">
            <v>POMARICO DE GARRIDO TEOFILA DEL SOCORRO</v>
          </cell>
          <cell r="C3682" t="str">
            <v>Plato (Mag)</v>
          </cell>
          <cell r="D3682">
            <v>51211046540</v>
          </cell>
          <cell r="E3682" t="str">
            <v>Santa Marta (Mag)</v>
          </cell>
          <cell r="F3682" t="str">
            <v>BANCOLOMBIA S.A.</v>
          </cell>
          <cell r="G3682" t="str">
            <v>AHORROS</v>
          </cell>
        </row>
        <row r="3683">
          <cell r="A3683">
            <v>39086592</v>
          </cell>
          <cell r="B3683" t="str">
            <v>PUELLO CHAMORRO ROSALBA MARIA</v>
          </cell>
          <cell r="C3683" t="str">
            <v>Plato (Mag)</v>
          </cell>
          <cell r="D3683">
            <v>51211043761</v>
          </cell>
          <cell r="E3683" t="str">
            <v>Santa Marta (Mag)</v>
          </cell>
          <cell r="F3683" t="str">
            <v>BANCOLOMBIA S.A.</v>
          </cell>
          <cell r="G3683" t="str">
            <v>AHORROS</v>
          </cell>
        </row>
        <row r="3684">
          <cell r="A3684">
            <v>39086716</v>
          </cell>
          <cell r="B3684" t="str">
            <v>VILLEGAS HERNANDEZ LUZ MARINA</v>
          </cell>
          <cell r="C3684" t="str">
            <v>San Zenon (Mag)</v>
          </cell>
          <cell r="D3684">
            <v>51211043940</v>
          </cell>
          <cell r="E3684" t="str">
            <v>Santa Marta (Mag)</v>
          </cell>
          <cell r="F3684" t="str">
            <v>BANCOLOMBIA S.A.</v>
          </cell>
          <cell r="G3684" t="str">
            <v>AHORROS</v>
          </cell>
        </row>
        <row r="3685">
          <cell r="A3685">
            <v>39086728</v>
          </cell>
          <cell r="B3685" t="str">
            <v>MARQUEZ HERRERA HELDA JUDITH</v>
          </cell>
          <cell r="C3685" t="str">
            <v>Tenerife (Mag)</v>
          </cell>
          <cell r="D3685">
            <v>51211046795</v>
          </cell>
          <cell r="E3685" t="str">
            <v>Santa Marta (Mag)</v>
          </cell>
          <cell r="F3685" t="str">
            <v>BANCOLOMBIA S.A.</v>
          </cell>
          <cell r="G3685" t="str">
            <v>AHORROS</v>
          </cell>
        </row>
        <row r="3686">
          <cell r="A3686">
            <v>39086767</v>
          </cell>
          <cell r="B3686" t="str">
            <v>RODRIGUEZ AKLE MARIA DEL CARMEN</v>
          </cell>
          <cell r="C3686" t="str">
            <v>Plato (Mag)</v>
          </cell>
          <cell r="D3686">
            <v>51257002174</v>
          </cell>
          <cell r="E3686" t="str">
            <v>Santa Marta (Mag)</v>
          </cell>
          <cell r="F3686" t="str">
            <v>BANCOLOMBIA S.A.</v>
          </cell>
          <cell r="G3686" t="str">
            <v>AHORROS</v>
          </cell>
        </row>
        <row r="3687">
          <cell r="A3687">
            <v>39086815</v>
          </cell>
          <cell r="B3687" t="str">
            <v>GARCIA AMADOR MIRYAM DE JESUS</v>
          </cell>
          <cell r="C3687" t="str">
            <v>Plato (Mag)</v>
          </cell>
          <cell r="D3687">
            <v>51215533551</v>
          </cell>
          <cell r="E3687" t="str">
            <v>Santa Marta (Mag)</v>
          </cell>
          <cell r="F3687" t="str">
            <v>BANCOLOMBIA S.A.</v>
          </cell>
          <cell r="G3687" t="str">
            <v>AHORROS</v>
          </cell>
        </row>
        <row r="3688">
          <cell r="A3688">
            <v>39086915</v>
          </cell>
          <cell r="B3688" t="str">
            <v>SAUMETH ALFARO ELOISA MERCEDES</v>
          </cell>
          <cell r="C3688" t="str">
            <v>Santa Bárbara De Pinto (Mag)</v>
          </cell>
          <cell r="D3688">
            <v>51248023574</v>
          </cell>
          <cell r="E3688" t="str">
            <v>Santa Marta (Mag)</v>
          </cell>
          <cell r="F3688" t="str">
            <v>BANCOLOMBIA S.A.</v>
          </cell>
          <cell r="G3688" t="str">
            <v>AHORROS</v>
          </cell>
        </row>
        <row r="3689">
          <cell r="A3689">
            <v>39086959</v>
          </cell>
          <cell r="B3689" t="str">
            <v>MARTINEZ WHITE MARINA LUCIA</v>
          </cell>
          <cell r="C3689" t="str">
            <v>Plato (Mag)</v>
          </cell>
          <cell r="D3689">
            <v>51209611612</v>
          </cell>
          <cell r="E3689" t="str">
            <v>Santa Marta (Mag)</v>
          </cell>
          <cell r="F3689" t="str">
            <v>BANCOLOMBIA S.A.</v>
          </cell>
          <cell r="G3689" t="str">
            <v>AHORROS</v>
          </cell>
        </row>
        <row r="3690">
          <cell r="A3690">
            <v>39087006</v>
          </cell>
          <cell r="B3690" t="str">
            <v>ULLOA GUZMAN LUZ MARINA</v>
          </cell>
          <cell r="C3690" t="str">
            <v>Plato (Mag)</v>
          </cell>
          <cell r="D3690">
            <v>51211044075</v>
          </cell>
          <cell r="E3690" t="str">
            <v>Santa Marta (Mag)</v>
          </cell>
          <cell r="F3690" t="str">
            <v>BANCOLOMBIA S.A.</v>
          </cell>
          <cell r="G3690" t="str">
            <v>AHORROS</v>
          </cell>
        </row>
        <row r="3691">
          <cell r="A3691">
            <v>39087046</v>
          </cell>
          <cell r="B3691" t="str">
            <v>PEREZ MOJICA MARGY DEL ROSARIO</v>
          </cell>
          <cell r="C3691" t="str">
            <v>Plato (Mag)</v>
          </cell>
          <cell r="D3691">
            <v>51215501977</v>
          </cell>
          <cell r="E3691" t="str">
            <v>Santa Marta (Mag)</v>
          </cell>
          <cell r="F3691" t="str">
            <v>BANCOLOMBIA S.A.</v>
          </cell>
          <cell r="G3691" t="str">
            <v>AHORROS</v>
          </cell>
        </row>
        <row r="3692">
          <cell r="A3692">
            <v>39087070</v>
          </cell>
          <cell r="B3692" t="str">
            <v>VERGARA CORTINA ANA CARMELA</v>
          </cell>
          <cell r="C3692" t="str">
            <v>Plato (Mag)</v>
          </cell>
          <cell r="D3692">
            <v>51210261102</v>
          </cell>
          <cell r="E3692" t="str">
            <v>Santa Marta (Mag)</v>
          </cell>
          <cell r="F3692" t="str">
            <v>BANCOLOMBIA S.A.</v>
          </cell>
          <cell r="G3692" t="str">
            <v>AHORROS</v>
          </cell>
        </row>
        <row r="3693">
          <cell r="A3693">
            <v>39087132</v>
          </cell>
          <cell r="B3693" t="str">
            <v>BARRIOS LOPEZ EVA MARIA</v>
          </cell>
          <cell r="C3693" t="str">
            <v>Plato (Mag)</v>
          </cell>
          <cell r="D3693">
            <v>51211047147</v>
          </cell>
          <cell r="E3693" t="str">
            <v>Santa Marta (Mag)</v>
          </cell>
          <cell r="F3693" t="str">
            <v>BANCOLOMBIA S.A.</v>
          </cell>
          <cell r="G3693" t="str">
            <v>AHORROS</v>
          </cell>
        </row>
        <row r="3694">
          <cell r="A3694">
            <v>39087137</v>
          </cell>
          <cell r="B3694" t="str">
            <v>ESTRADA WILCHES RUBY ROCIO</v>
          </cell>
          <cell r="C3694" t="str">
            <v>Plato (Mag)</v>
          </cell>
          <cell r="D3694">
            <v>51211044342</v>
          </cell>
          <cell r="E3694" t="str">
            <v>Santa Marta (Mag)</v>
          </cell>
          <cell r="F3694" t="str">
            <v>BANCOLOMBIA S.A.</v>
          </cell>
          <cell r="G3694" t="str">
            <v>AHORROS</v>
          </cell>
        </row>
        <row r="3695">
          <cell r="A3695">
            <v>39087155</v>
          </cell>
          <cell r="B3695" t="str">
            <v>CAMARGO CABALLERO FANNY ESTHER</v>
          </cell>
          <cell r="C3695" t="str">
            <v>Plato (Mag)</v>
          </cell>
          <cell r="D3695">
            <v>51210069597</v>
          </cell>
          <cell r="E3695" t="str">
            <v>Santa Marta (Mag)</v>
          </cell>
          <cell r="F3695" t="str">
            <v>BANCOLOMBIA S.A.</v>
          </cell>
          <cell r="G3695" t="str">
            <v>AHORROS</v>
          </cell>
        </row>
        <row r="3696">
          <cell r="A3696">
            <v>39087156</v>
          </cell>
          <cell r="B3696" t="str">
            <v>CANTILLO GARCIA ELBA</v>
          </cell>
          <cell r="C3696" t="str">
            <v>Plato (Mag)</v>
          </cell>
          <cell r="D3696">
            <v>51211044512</v>
          </cell>
          <cell r="E3696" t="str">
            <v>Santa Marta (Mag)</v>
          </cell>
          <cell r="F3696" t="str">
            <v>BANCOLOMBIA S.A.</v>
          </cell>
          <cell r="G3696" t="str">
            <v>AHORROS</v>
          </cell>
        </row>
        <row r="3697">
          <cell r="A3697">
            <v>39087165</v>
          </cell>
          <cell r="B3697" t="str">
            <v>REYES CACERES MARIA DEL SOCORRO</v>
          </cell>
          <cell r="C3697" t="str">
            <v>Plato (Mag)</v>
          </cell>
          <cell r="D3697">
            <v>51313228600</v>
          </cell>
          <cell r="E3697" t="str">
            <v>Santa Marta (Mag)</v>
          </cell>
          <cell r="F3697" t="str">
            <v>BANCOLOMBIA S.A.</v>
          </cell>
          <cell r="G3697" t="str">
            <v>AHORROS</v>
          </cell>
        </row>
        <row r="3698">
          <cell r="A3698">
            <v>39087324</v>
          </cell>
          <cell r="B3698" t="str">
            <v>ACUÑA CASSIANI AMALIA FRANCISCA</v>
          </cell>
          <cell r="C3698" t="str">
            <v>Plato (Mag)</v>
          </cell>
          <cell r="D3698">
            <v>51212154621</v>
          </cell>
          <cell r="E3698" t="str">
            <v>Santa Marta (Mag)</v>
          </cell>
          <cell r="F3698" t="str">
            <v>BANCOLOMBIA S.A.</v>
          </cell>
          <cell r="G3698" t="str">
            <v>AHORROS</v>
          </cell>
        </row>
        <row r="3699">
          <cell r="A3699">
            <v>39087371</v>
          </cell>
          <cell r="B3699" t="str">
            <v>CASTRO CASTRO PIEDAD ELOISA</v>
          </cell>
          <cell r="C3699" t="str">
            <v>Plato (Mag)</v>
          </cell>
          <cell r="D3699">
            <v>51211044644</v>
          </cell>
          <cell r="E3699" t="str">
            <v>Santa Marta (Mag)</v>
          </cell>
          <cell r="F3699" t="str">
            <v>BANCOLOMBIA S.A.</v>
          </cell>
          <cell r="G3699" t="str">
            <v>AHORROS</v>
          </cell>
        </row>
        <row r="3700">
          <cell r="A3700">
            <v>39087378</v>
          </cell>
          <cell r="B3700" t="str">
            <v>CHAMORRO MERIÑO BEATRIZ ELENA</v>
          </cell>
          <cell r="C3700" t="str">
            <v>Plato (Mag)</v>
          </cell>
          <cell r="D3700">
            <v>51257023779</v>
          </cell>
          <cell r="E3700" t="str">
            <v>Santa Marta (Mag)</v>
          </cell>
          <cell r="F3700" t="str">
            <v>BANCOLOMBIA S.A.</v>
          </cell>
          <cell r="G3700" t="str">
            <v>AHORROS</v>
          </cell>
        </row>
        <row r="3701">
          <cell r="A3701">
            <v>39087415</v>
          </cell>
          <cell r="B3701" t="str">
            <v>ALVAREZ SALCEDO NORMA CECILIA</v>
          </cell>
          <cell r="C3701" t="str">
            <v>Plato (Mag)</v>
          </cell>
          <cell r="D3701">
            <v>51313228847</v>
          </cell>
          <cell r="E3701" t="str">
            <v>Santa Marta (Mag)</v>
          </cell>
          <cell r="F3701" t="str">
            <v>BANCOLOMBIA S.A.</v>
          </cell>
          <cell r="G3701" t="str">
            <v>AHORROS</v>
          </cell>
        </row>
        <row r="3702">
          <cell r="A3702">
            <v>39087513</v>
          </cell>
          <cell r="B3702" t="str">
            <v>NORIEGA DE MOLINA DUBIS ISABEL</v>
          </cell>
          <cell r="C3702" t="str">
            <v>Plato (Mag)</v>
          </cell>
          <cell r="D3702">
            <v>51211047511</v>
          </cell>
          <cell r="E3702" t="str">
            <v>Santa Marta (Mag)</v>
          </cell>
          <cell r="F3702" t="str">
            <v>BANCOLOMBIA S.A.</v>
          </cell>
          <cell r="G3702" t="str">
            <v>AHORROS</v>
          </cell>
        </row>
        <row r="3703">
          <cell r="A3703">
            <v>39087543</v>
          </cell>
          <cell r="B3703" t="str">
            <v>HERNANDEZ ESCOBAR ANGELICA MARIA</v>
          </cell>
          <cell r="C3703" t="str">
            <v>Plato (Mag)</v>
          </cell>
          <cell r="D3703">
            <v>51215502159</v>
          </cell>
          <cell r="E3703" t="str">
            <v>Santa Marta (Mag)</v>
          </cell>
          <cell r="F3703" t="str">
            <v>BANCOLOMBIA S.A.</v>
          </cell>
          <cell r="G3703" t="str">
            <v>AHORROS</v>
          </cell>
        </row>
        <row r="3704">
          <cell r="A3704">
            <v>39087593</v>
          </cell>
          <cell r="B3704" t="str">
            <v>DIAZ FUENTES BETTY MARINA</v>
          </cell>
          <cell r="C3704" t="str">
            <v>Plato (Mag)</v>
          </cell>
          <cell r="D3704">
            <v>51257011039</v>
          </cell>
          <cell r="E3704" t="str">
            <v>Santa Marta (Mag)</v>
          </cell>
          <cell r="F3704" t="str">
            <v>BANCOLOMBIA S.A.</v>
          </cell>
          <cell r="G3704" t="str">
            <v>AHORROS</v>
          </cell>
        </row>
        <row r="3705">
          <cell r="A3705">
            <v>39087729</v>
          </cell>
          <cell r="B3705" t="str">
            <v>MADRID BOHORQUEZ LILIA ESTHER</v>
          </cell>
          <cell r="C3705" t="str">
            <v>Tenerife (Mag)</v>
          </cell>
          <cell r="D3705">
            <v>51313204743</v>
          </cell>
          <cell r="E3705" t="str">
            <v>Santa Marta (Mag)</v>
          </cell>
          <cell r="F3705" t="str">
            <v>BANCOLOMBIA S.A.</v>
          </cell>
          <cell r="G3705" t="str">
            <v>AHORROS</v>
          </cell>
        </row>
        <row r="3706">
          <cell r="A3706">
            <v>39087750</v>
          </cell>
          <cell r="B3706" t="str">
            <v>PEÑARANDA HERNANDEZ HELENA MERCEDES</v>
          </cell>
          <cell r="C3706" t="str">
            <v>Santa Bárbara De Pinto (Mag)</v>
          </cell>
          <cell r="D3706">
            <v>51253465526</v>
          </cell>
          <cell r="E3706" t="str">
            <v>Santa Marta (Mag)</v>
          </cell>
          <cell r="F3706" t="str">
            <v>BANCOLOMBIA S.A.</v>
          </cell>
          <cell r="G3706" t="str">
            <v>AHORROS</v>
          </cell>
        </row>
        <row r="3707">
          <cell r="A3707">
            <v>39087789</v>
          </cell>
          <cell r="B3707" t="str">
            <v>CAMARGO CABALLERO LOURDES DE JESUS</v>
          </cell>
          <cell r="C3707" t="str">
            <v>Plato (Mag)</v>
          </cell>
          <cell r="D3707">
            <v>51313229525</v>
          </cell>
          <cell r="E3707" t="str">
            <v>Santa Marta (Mag)</v>
          </cell>
          <cell r="F3707" t="str">
            <v>BANCOLOMBIA S.A.</v>
          </cell>
          <cell r="G3707" t="str">
            <v>AHORROS</v>
          </cell>
        </row>
        <row r="3708">
          <cell r="A3708">
            <v>39087803</v>
          </cell>
          <cell r="B3708" t="str">
            <v>TORRES MOLINA CIELO ESPERANZA</v>
          </cell>
          <cell r="C3708" t="str">
            <v>Plato (Mag)</v>
          </cell>
          <cell r="D3708">
            <v>51211101273</v>
          </cell>
          <cell r="E3708" t="str">
            <v>Santa Marta (Mag)</v>
          </cell>
          <cell r="F3708" t="str">
            <v>BANCOLOMBIA S.A.</v>
          </cell>
          <cell r="G3708" t="str">
            <v>AHORROS</v>
          </cell>
        </row>
        <row r="3709">
          <cell r="A3709">
            <v>39087834</v>
          </cell>
          <cell r="B3709" t="str">
            <v>RADA HERNANDEZ TERESA DEL CARMEN</v>
          </cell>
          <cell r="C3709" t="str">
            <v>Plato (Mag)</v>
          </cell>
          <cell r="D3709">
            <v>51257000422</v>
          </cell>
          <cell r="E3709" t="str">
            <v>Santa Marta (Mag)</v>
          </cell>
          <cell r="F3709" t="str">
            <v>BANCOLOMBIA S.A.</v>
          </cell>
          <cell r="G3709" t="str">
            <v>AHORROS</v>
          </cell>
        </row>
        <row r="3710">
          <cell r="A3710">
            <v>39087957</v>
          </cell>
          <cell r="B3710" t="str">
            <v>ACUÑA MARBELLO ENA EDITH</v>
          </cell>
          <cell r="C3710" t="str">
            <v>Plato (Mag)</v>
          </cell>
          <cell r="D3710">
            <v>77981577917</v>
          </cell>
          <cell r="E3710" t="str">
            <v>Santa Marta (Mag)</v>
          </cell>
          <cell r="F3710" t="str">
            <v>BANCOLOMBIA S.A.</v>
          </cell>
          <cell r="G3710" t="str">
            <v>AHORROS</v>
          </cell>
        </row>
        <row r="3711">
          <cell r="A3711">
            <v>39088073</v>
          </cell>
          <cell r="B3711" t="str">
            <v>MEDINA LIZCANO FIDELINA MARIA</v>
          </cell>
          <cell r="C3711" t="str">
            <v>Chivolo (Mag)</v>
          </cell>
          <cell r="D3711">
            <v>51214560708</v>
          </cell>
          <cell r="E3711" t="str">
            <v>Plato (Mag)</v>
          </cell>
          <cell r="F3711" t="str">
            <v>BANCOLOMBIA S.A.</v>
          </cell>
          <cell r="G3711" t="str">
            <v>AHORROS</v>
          </cell>
        </row>
        <row r="3712">
          <cell r="A3712">
            <v>39088080</v>
          </cell>
          <cell r="B3712" t="str">
            <v>PADILLA DE LA HOZ NELLY EDITH</v>
          </cell>
          <cell r="C3712" t="str">
            <v>Plato (Mag)</v>
          </cell>
          <cell r="D3712">
            <v>51278712072</v>
          </cell>
          <cell r="E3712" t="str">
            <v>Santa Marta (Mag)</v>
          </cell>
          <cell r="F3712" t="str">
            <v>BANCOLOMBIA S.A.</v>
          </cell>
          <cell r="G3712" t="str">
            <v>AHORROS</v>
          </cell>
        </row>
        <row r="3713">
          <cell r="A3713">
            <v>39088199</v>
          </cell>
          <cell r="B3713" t="str">
            <v>MEJIA DE GONZALEZ MARGARITA ROSA</v>
          </cell>
          <cell r="C3713" t="str">
            <v>Plato (Mag)</v>
          </cell>
          <cell r="D3713">
            <v>51257002349</v>
          </cell>
          <cell r="E3713" t="str">
            <v>Plato (Mag)</v>
          </cell>
          <cell r="F3713" t="str">
            <v>BANCOLOMBIA S.A.</v>
          </cell>
          <cell r="G3713" t="str">
            <v>AHORROS</v>
          </cell>
        </row>
        <row r="3714">
          <cell r="A3714">
            <v>39088237</v>
          </cell>
          <cell r="B3714" t="str">
            <v>LEONES DE DIAZ LUZ DARY</v>
          </cell>
          <cell r="C3714" t="str">
            <v>Plato (Mag)</v>
          </cell>
          <cell r="D3714">
            <v>51211044849</v>
          </cell>
          <cell r="E3714" t="str">
            <v>Santa Marta (Mag)</v>
          </cell>
          <cell r="F3714" t="str">
            <v>BANCOLOMBIA S.A.</v>
          </cell>
          <cell r="G3714" t="str">
            <v>AHORROS</v>
          </cell>
        </row>
        <row r="3715">
          <cell r="A3715">
            <v>39088257</v>
          </cell>
          <cell r="B3715" t="str">
            <v>MORA VENERA YOLANDA JUDITH</v>
          </cell>
          <cell r="C3715" t="str">
            <v>Plato (Mag)</v>
          </cell>
          <cell r="D3715">
            <v>51211045004</v>
          </cell>
          <cell r="E3715" t="str">
            <v>Santa Marta (Mag)</v>
          </cell>
          <cell r="F3715" t="str">
            <v>BANCOLOMBIA S.A.</v>
          </cell>
          <cell r="G3715" t="str">
            <v>AHORROS</v>
          </cell>
        </row>
        <row r="3716">
          <cell r="A3716">
            <v>39088285</v>
          </cell>
          <cell r="B3716" t="str">
            <v>MELENDEZ MEJIA MARTHA MARIA</v>
          </cell>
          <cell r="C3716" t="str">
            <v>Plato (Mag)</v>
          </cell>
          <cell r="D3716">
            <v>51202312989</v>
          </cell>
          <cell r="E3716" t="str">
            <v>Santa Marta (Mag)</v>
          </cell>
          <cell r="F3716" t="str">
            <v>BANCOLOMBIA S.A.</v>
          </cell>
          <cell r="G3716" t="str">
            <v>AHORROS</v>
          </cell>
        </row>
        <row r="3717">
          <cell r="A3717">
            <v>39088332</v>
          </cell>
          <cell r="B3717" t="str">
            <v>AVILA VERA DELNA LEONOR</v>
          </cell>
          <cell r="C3717" t="str">
            <v>Plato (Mag)</v>
          </cell>
          <cell r="D3717">
            <v>51257913108</v>
          </cell>
          <cell r="E3717" t="str">
            <v>Santa Marta (Mag)</v>
          </cell>
          <cell r="F3717" t="str">
            <v>BANCOLOMBIA S.A.</v>
          </cell>
          <cell r="G3717" t="str">
            <v>AHORROS</v>
          </cell>
        </row>
        <row r="3718">
          <cell r="A3718">
            <v>39088338</v>
          </cell>
          <cell r="B3718" t="str">
            <v>RIZZO HERNANDEZ GISELA MARIA</v>
          </cell>
          <cell r="C3718" t="str">
            <v>Plato (Mag)</v>
          </cell>
          <cell r="D3718">
            <v>51211047619</v>
          </cell>
          <cell r="E3718" t="str">
            <v>Santa Marta (Mag)</v>
          </cell>
          <cell r="F3718" t="str">
            <v>BANCOLOMBIA S.A.</v>
          </cell>
          <cell r="G3718" t="str">
            <v>AHORROS</v>
          </cell>
        </row>
        <row r="3719">
          <cell r="A3719">
            <v>39088349</v>
          </cell>
          <cell r="B3719" t="str">
            <v>GIL DE LA HOZ ALBA REGINA</v>
          </cell>
          <cell r="C3719" t="str">
            <v>Plato (Mag)</v>
          </cell>
          <cell r="D3719">
            <v>51257006688</v>
          </cell>
          <cell r="E3719" t="str">
            <v>Santa Marta (Mag)</v>
          </cell>
          <cell r="F3719" t="str">
            <v>BANCOLOMBIA S.A.</v>
          </cell>
          <cell r="G3719" t="str">
            <v>AHORROS</v>
          </cell>
        </row>
        <row r="3720">
          <cell r="A3720">
            <v>39088390</v>
          </cell>
          <cell r="B3720" t="str">
            <v>OSPINO JARABA NUMIDIA ESPERANZA</v>
          </cell>
          <cell r="C3720" t="str">
            <v>Nueva Granada (Mag)</v>
          </cell>
          <cell r="D3720">
            <v>51210936240</v>
          </cell>
          <cell r="E3720" t="str">
            <v>Santa Marta (Mag)</v>
          </cell>
          <cell r="F3720" t="str">
            <v>BANCOLOMBIA S.A.</v>
          </cell>
          <cell r="G3720" t="str">
            <v>AHORROS</v>
          </cell>
        </row>
        <row r="3721">
          <cell r="A3721">
            <v>39088416</v>
          </cell>
          <cell r="B3721" t="str">
            <v>PALENCIA BLANCO DALGY</v>
          </cell>
          <cell r="C3721" t="str">
            <v>Plato (Mag)</v>
          </cell>
          <cell r="D3721">
            <v>51211045152</v>
          </cell>
          <cell r="E3721" t="str">
            <v>Santa Marta (Mag)</v>
          </cell>
          <cell r="F3721" t="str">
            <v>BANCOLOMBIA S.A.</v>
          </cell>
          <cell r="G3721" t="str">
            <v>AHORROS</v>
          </cell>
        </row>
        <row r="3722">
          <cell r="A3722">
            <v>39088632</v>
          </cell>
          <cell r="B3722" t="str">
            <v>REYES CACERES ESPERANZA DE JESUS</v>
          </cell>
          <cell r="C3722" t="str">
            <v>Plato (Mag)</v>
          </cell>
          <cell r="D3722">
            <v>51257005074</v>
          </cell>
          <cell r="E3722" t="str">
            <v>Santa Marta (Mag)</v>
          </cell>
          <cell r="F3722" t="str">
            <v>BANCOLOMBIA S.A.</v>
          </cell>
          <cell r="G3722" t="str">
            <v>AHORROS</v>
          </cell>
        </row>
        <row r="3723">
          <cell r="A3723">
            <v>39088639</v>
          </cell>
          <cell r="B3723" t="str">
            <v>BARRIOS DE CERVANTES CARMEN IMELDA</v>
          </cell>
          <cell r="C3723" t="str">
            <v>Plato (Mag)</v>
          </cell>
          <cell r="D3723">
            <v>51257015802</v>
          </cell>
          <cell r="E3723" t="str">
            <v>Santa Marta (Mag)</v>
          </cell>
          <cell r="F3723" t="str">
            <v>BANCOLOMBIA S.A.</v>
          </cell>
          <cell r="G3723" t="str">
            <v>AHORROS</v>
          </cell>
        </row>
        <row r="3724">
          <cell r="A3724">
            <v>39088677</v>
          </cell>
          <cell r="B3724" t="str">
            <v>CASTRO DE LUNA AMIRIS DEL SOCORRO</v>
          </cell>
          <cell r="C3724" t="str">
            <v>Plato (Mag)</v>
          </cell>
          <cell r="D3724">
            <v>51215502302</v>
          </cell>
          <cell r="E3724" t="str">
            <v>Santa Marta (Mag)</v>
          </cell>
          <cell r="F3724" t="str">
            <v>BANCOLOMBIA S.A.</v>
          </cell>
          <cell r="G3724" t="str">
            <v>AHORROS</v>
          </cell>
        </row>
        <row r="3725">
          <cell r="A3725">
            <v>39088702</v>
          </cell>
          <cell r="B3725" t="str">
            <v>RODRIGUEZ TORRES ELENA ROSA</v>
          </cell>
          <cell r="C3725" t="str">
            <v>Plato (Mag)</v>
          </cell>
          <cell r="D3725">
            <v>51204404368</v>
          </cell>
          <cell r="E3725" t="str">
            <v>Santa Marta (Mag)</v>
          </cell>
          <cell r="F3725" t="str">
            <v>BANCOLOMBIA S.A.</v>
          </cell>
          <cell r="G3725" t="str">
            <v>AHORROS</v>
          </cell>
        </row>
        <row r="3726">
          <cell r="A3726">
            <v>39088715</v>
          </cell>
          <cell r="B3726" t="str">
            <v>CUDRIZ LARIOS MARTINA JUDITH</v>
          </cell>
          <cell r="C3726" t="str">
            <v>Plato (Mag)</v>
          </cell>
          <cell r="D3726">
            <v>51313205138</v>
          </cell>
          <cell r="E3726" t="str">
            <v>Santa Marta (Mag)</v>
          </cell>
          <cell r="F3726" t="str">
            <v>BANCOLOMBIA S.A.</v>
          </cell>
          <cell r="G3726" t="str">
            <v>AHORROS</v>
          </cell>
        </row>
        <row r="3727">
          <cell r="A3727">
            <v>39088794</v>
          </cell>
          <cell r="B3727" t="str">
            <v>PEÑA ROMERO ANA CECILIA</v>
          </cell>
          <cell r="C3727" t="str">
            <v>Plato (Mag)</v>
          </cell>
          <cell r="D3727">
            <v>51205249480</v>
          </cell>
          <cell r="E3727" t="str">
            <v>Santa Marta (Mag)</v>
          </cell>
          <cell r="F3727" t="str">
            <v>BANCOLOMBIA S.A.</v>
          </cell>
          <cell r="G3727" t="str">
            <v>AHORROS</v>
          </cell>
        </row>
        <row r="3728">
          <cell r="A3728">
            <v>39088843</v>
          </cell>
          <cell r="B3728" t="str">
            <v>TORREGROSA DE LA HOZ LUZ MARINA</v>
          </cell>
          <cell r="C3728" t="str">
            <v>Plato (Mag)</v>
          </cell>
          <cell r="D3728">
            <v>51289622750</v>
          </cell>
          <cell r="E3728" t="str">
            <v>Santa Marta (Mag)</v>
          </cell>
          <cell r="F3728" t="str">
            <v>BANCOLOMBIA S.A.</v>
          </cell>
          <cell r="G3728" t="str">
            <v>AHORROS</v>
          </cell>
        </row>
        <row r="3729">
          <cell r="A3729">
            <v>39088855</v>
          </cell>
          <cell r="B3729" t="str">
            <v>CASTRO GARCIA ROSVERYS MARIA</v>
          </cell>
          <cell r="C3729" t="str">
            <v>Plato (Mag)</v>
          </cell>
          <cell r="D3729">
            <v>51209695263</v>
          </cell>
          <cell r="E3729" t="str">
            <v>Santa Marta (Mag)</v>
          </cell>
          <cell r="F3729" t="str">
            <v>BANCOLOMBIA S.A.</v>
          </cell>
          <cell r="G3729" t="str">
            <v>AHORROS</v>
          </cell>
        </row>
        <row r="3730">
          <cell r="A3730">
            <v>39088865</v>
          </cell>
          <cell r="B3730" t="str">
            <v>JARABA MORA EDOCILDA DEL SOCORRO</v>
          </cell>
          <cell r="C3730" t="str">
            <v>Plato (Mag)</v>
          </cell>
          <cell r="D3730">
            <v>51211101231</v>
          </cell>
          <cell r="E3730" t="str">
            <v>Santa Marta (Mag)</v>
          </cell>
          <cell r="F3730" t="str">
            <v>BANCOLOMBIA S.A.</v>
          </cell>
          <cell r="G3730" t="str">
            <v>AHORROS</v>
          </cell>
        </row>
        <row r="3731">
          <cell r="A3731">
            <v>39088936</v>
          </cell>
          <cell r="B3731" t="str">
            <v>QUINTERO CACERES MARILYN DEL CARMEN</v>
          </cell>
          <cell r="C3731" t="str">
            <v>Plato (Mag)</v>
          </cell>
          <cell r="D3731">
            <v>51257002132</v>
          </cell>
          <cell r="E3731" t="str">
            <v>Santa Marta (Mag)</v>
          </cell>
          <cell r="F3731" t="str">
            <v>BANCOLOMBIA S.A.</v>
          </cell>
          <cell r="G3731" t="str">
            <v>AHORROS</v>
          </cell>
        </row>
        <row r="3732">
          <cell r="A3732">
            <v>39088986</v>
          </cell>
          <cell r="B3732" t="str">
            <v>AYALA FELIZZOLA MARTHA DE JESUS</v>
          </cell>
          <cell r="C3732" t="str">
            <v>Plato (Mag)</v>
          </cell>
          <cell r="D3732">
            <v>51209539377</v>
          </cell>
          <cell r="E3732" t="str">
            <v>Santa Marta (Mag)</v>
          </cell>
          <cell r="F3732" t="str">
            <v>BANCOLOMBIA S.A.</v>
          </cell>
          <cell r="G3732" t="str">
            <v>AHORROS</v>
          </cell>
        </row>
        <row r="3733">
          <cell r="A3733">
            <v>39089065</v>
          </cell>
          <cell r="B3733" t="str">
            <v>OSPINO DE NAVARRO DORIS ZENITH</v>
          </cell>
          <cell r="C3733" t="str">
            <v>Plato (Mag)</v>
          </cell>
          <cell r="D3733">
            <v>51313232780</v>
          </cell>
          <cell r="E3733" t="str">
            <v>Santa Marta (Mag)</v>
          </cell>
          <cell r="F3733" t="str">
            <v>BANCOLOMBIA S.A.</v>
          </cell>
          <cell r="G3733" t="str">
            <v>AHORROS</v>
          </cell>
        </row>
        <row r="3734">
          <cell r="A3734">
            <v>39089084</v>
          </cell>
          <cell r="B3734" t="str">
            <v>NORIEGA PEÑA BETTY RUTH</v>
          </cell>
          <cell r="C3734" t="str">
            <v>Plato (Mag)</v>
          </cell>
          <cell r="D3734">
            <v>51313232925</v>
          </cell>
          <cell r="E3734" t="str">
            <v>Santa Marta (Mag)</v>
          </cell>
          <cell r="F3734" t="str">
            <v>BANCOLOMBIA S.A.</v>
          </cell>
          <cell r="G3734" t="str">
            <v>AHORROS</v>
          </cell>
        </row>
        <row r="3735">
          <cell r="A3735">
            <v>39089098</v>
          </cell>
          <cell r="B3735" t="str">
            <v>RAMOS BERDUGO RUBY DEL ROSARIO</v>
          </cell>
          <cell r="C3735" t="str">
            <v>Plato (Mag)</v>
          </cell>
          <cell r="D3735">
            <v>51313233158</v>
          </cell>
          <cell r="E3735" t="str">
            <v>Santa Marta (Mag)</v>
          </cell>
          <cell r="F3735" t="str">
            <v>BANCOLOMBIA S.A.</v>
          </cell>
          <cell r="G3735" t="str">
            <v>AHORROS</v>
          </cell>
        </row>
        <row r="3736">
          <cell r="A3736">
            <v>39089160</v>
          </cell>
          <cell r="B3736" t="str">
            <v>SAUMETH ROJANO LUZ MARINA</v>
          </cell>
          <cell r="C3736" t="str">
            <v>Plato (Mag)</v>
          </cell>
          <cell r="D3736">
            <v>51205529971</v>
          </cell>
          <cell r="E3736" t="str">
            <v>Santa Marta (Mag)</v>
          </cell>
          <cell r="F3736" t="str">
            <v>BANCOLOMBIA S.A.</v>
          </cell>
          <cell r="G3736" t="str">
            <v>AHORROS</v>
          </cell>
        </row>
        <row r="3737">
          <cell r="A3737">
            <v>39089164</v>
          </cell>
          <cell r="B3737" t="str">
            <v>ALMENDRALES CHAMORRO LEDYS ESTHER</v>
          </cell>
          <cell r="C3737" t="str">
            <v>Plato (Mag)</v>
          </cell>
          <cell r="D3737">
            <v>51213278154</v>
          </cell>
          <cell r="E3737" t="str">
            <v>Santa Marta (Mag)</v>
          </cell>
          <cell r="F3737" t="str">
            <v>BANCOLOMBIA S.A.</v>
          </cell>
          <cell r="G3737" t="str">
            <v>AHORROS</v>
          </cell>
        </row>
        <row r="3738">
          <cell r="A3738">
            <v>39089172</v>
          </cell>
          <cell r="B3738" t="str">
            <v>MELENDEZ MEJIA YOLANDA MARGARITA</v>
          </cell>
          <cell r="C3738" t="str">
            <v>Chivolo (Mag)</v>
          </cell>
          <cell r="D3738">
            <v>51257007137</v>
          </cell>
          <cell r="E3738" t="str">
            <v>Santa Marta (Mag)</v>
          </cell>
          <cell r="F3738" t="str">
            <v>BANCOLOMBIA S.A.</v>
          </cell>
          <cell r="G3738" t="str">
            <v>AHORROS</v>
          </cell>
        </row>
        <row r="3739">
          <cell r="A3739">
            <v>39089192</v>
          </cell>
          <cell r="B3739" t="str">
            <v>RANGEL GUERRERO MAYIBER DEL CARMEN</v>
          </cell>
          <cell r="C3739" t="str">
            <v>Plato (Mag)</v>
          </cell>
          <cell r="D3739">
            <v>51210131748</v>
          </cell>
          <cell r="E3739" t="str">
            <v>Santa Marta (Mag)</v>
          </cell>
          <cell r="F3739" t="str">
            <v>BANCOLOMBIA S.A.</v>
          </cell>
          <cell r="G3739" t="str">
            <v>AHORROS</v>
          </cell>
        </row>
        <row r="3740">
          <cell r="A3740">
            <v>39089245</v>
          </cell>
          <cell r="B3740" t="str">
            <v>BALLESTAS AMADOR MARIA DEL CARMEN</v>
          </cell>
          <cell r="C3740" t="str">
            <v>Plato (Mag)</v>
          </cell>
          <cell r="D3740">
            <v>51211047996</v>
          </cell>
          <cell r="E3740" t="str">
            <v>Santa Marta (Mag)</v>
          </cell>
          <cell r="F3740" t="str">
            <v>BANCOLOMBIA S.A.</v>
          </cell>
          <cell r="G3740" t="str">
            <v>AHORROS</v>
          </cell>
        </row>
        <row r="3741">
          <cell r="A3741">
            <v>39089247</v>
          </cell>
          <cell r="B3741" t="str">
            <v>GOMEZ CARO MARIA MARCELINA</v>
          </cell>
          <cell r="C3741" t="str">
            <v>Plato (Mag)</v>
          </cell>
          <cell r="D3741">
            <v>51211045764</v>
          </cell>
          <cell r="E3741" t="str">
            <v>Santa Marta (Mag)</v>
          </cell>
          <cell r="F3741" t="str">
            <v>BANCOLOMBIA S.A.</v>
          </cell>
          <cell r="G3741" t="str">
            <v>AHORROS</v>
          </cell>
        </row>
        <row r="3742">
          <cell r="A3742">
            <v>39089311</v>
          </cell>
          <cell r="B3742" t="str">
            <v>GUTIERREZ DE ZABALA VIRGINIA DE JESUS</v>
          </cell>
          <cell r="C3742" t="str">
            <v>Plato (Mag)</v>
          </cell>
          <cell r="D3742">
            <v>51230771689</v>
          </cell>
          <cell r="E3742" t="str">
            <v>Plato (Mag)</v>
          </cell>
          <cell r="F3742" t="str">
            <v>BANCOLOMBIA S.A.</v>
          </cell>
          <cell r="G3742" t="str">
            <v>AHORROS</v>
          </cell>
        </row>
        <row r="3743">
          <cell r="A3743">
            <v>39089319</v>
          </cell>
          <cell r="B3743" t="str">
            <v>LOPEZ CASTRO EDILSA MARIA</v>
          </cell>
          <cell r="C3743" t="str">
            <v>Tenerife (Mag)</v>
          </cell>
          <cell r="D3743">
            <v>51216501369</v>
          </cell>
          <cell r="E3743" t="str">
            <v>Santa Marta (Mag)</v>
          </cell>
          <cell r="F3743" t="str">
            <v>BANCOLOMBIA S.A.</v>
          </cell>
          <cell r="G3743" t="str">
            <v>AHORROS</v>
          </cell>
        </row>
        <row r="3744">
          <cell r="A3744">
            <v>39089322</v>
          </cell>
          <cell r="B3744" t="str">
            <v>DIAZ ACUÑA NURYS ELENA</v>
          </cell>
          <cell r="C3744" t="str">
            <v>Plato (Mag)</v>
          </cell>
          <cell r="D3744">
            <v>51313233751</v>
          </cell>
          <cell r="E3744" t="str">
            <v>Santa Marta (Mag)</v>
          </cell>
          <cell r="F3744" t="str">
            <v>BANCOLOMBIA S.A.</v>
          </cell>
          <cell r="G3744" t="str">
            <v>AHORROS</v>
          </cell>
        </row>
        <row r="3745">
          <cell r="A3745">
            <v>39089334</v>
          </cell>
          <cell r="B3745" t="str">
            <v>CASTRO DIAZ MYRIAM ESTHER</v>
          </cell>
          <cell r="C3745" t="str">
            <v>Plato (Mag)</v>
          </cell>
          <cell r="D3745">
            <v>51313233972</v>
          </cell>
          <cell r="E3745" t="str">
            <v>Santa Marta (Mag)</v>
          </cell>
          <cell r="F3745" t="str">
            <v>BANCOLOMBIA S.A.</v>
          </cell>
          <cell r="G3745" t="str">
            <v>AHORROS</v>
          </cell>
        </row>
        <row r="3746">
          <cell r="A3746">
            <v>39089335</v>
          </cell>
          <cell r="B3746" t="str">
            <v>CARDOZO DE ARCO ROSMARY</v>
          </cell>
          <cell r="C3746" t="str">
            <v>Plato (Mag)</v>
          </cell>
          <cell r="D3746">
            <v>51313234278</v>
          </cell>
          <cell r="E3746" t="str">
            <v>Santa Marta (Mag)</v>
          </cell>
          <cell r="F3746" t="str">
            <v>BANCOLOMBIA S.A.</v>
          </cell>
          <cell r="G3746" t="str">
            <v>AHORROS</v>
          </cell>
        </row>
        <row r="3747">
          <cell r="A3747">
            <v>39089336</v>
          </cell>
          <cell r="B3747" t="str">
            <v>CASTRO RAMOS MABEL FELIPA</v>
          </cell>
          <cell r="C3747" t="str">
            <v>Plato (Mag)</v>
          </cell>
          <cell r="D3747">
            <v>51211045934</v>
          </cell>
          <cell r="E3747" t="str">
            <v>Santa Marta (Mag)</v>
          </cell>
          <cell r="F3747" t="str">
            <v>BANCOLOMBIA S.A.</v>
          </cell>
          <cell r="G3747" t="str">
            <v>AHORROS</v>
          </cell>
        </row>
        <row r="3748">
          <cell r="A3748">
            <v>39089337</v>
          </cell>
          <cell r="B3748" t="str">
            <v>ROCHA TAPIA TULIA AMERICA</v>
          </cell>
          <cell r="C3748" t="str">
            <v>Plato (Mag)</v>
          </cell>
          <cell r="D3748">
            <v>51213235111</v>
          </cell>
          <cell r="E3748" t="str">
            <v>Santa Marta (Mag)</v>
          </cell>
          <cell r="F3748" t="str">
            <v>BANCOLOMBIA S.A.</v>
          </cell>
          <cell r="G3748" t="str">
            <v>AHORROS</v>
          </cell>
        </row>
        <row r="3749">
          <cell r="A3749">
            <v>39089358</v>
          </cell>
          <cell r="B3749" t="str">
            <v>OSPINO ALANDETE SILVANA DEL SOCORRO</v>
          </cell>
          <cell r="C3749" t="str">
            <v>Plato (Mag)</v>
          </cell>
          <cell r="D3749">
            <v>51208618591</v>
          </cell>
          <cell r="E3749" t="str">
            <v>Santa Marta (Mag)</v>
          </cell>
          <cell r="F3749" t="str">
            <v>BANCOLOMBIA S.A.</v>
          </cell>
          <cell r="G3749" t="str">
            <v>AHORROS</v>
          </cell>
        </row>
        <row r="3750">
          <cell r="A3750">
            <v>39089532</v>
          </cell>
          <cell r="B3750" t="str">
            <v>OCHOA ANDRADE DORIS ESTHER</v>
          </cell>
          <cell r="C3750" t="str">
            <v>Plato (Mag)</v>
          </cell>
          <cell r="D3750">
            <v>51257008864</v>
          </cell>
          <cell r="E3750" t="str">
            <v>Santa Marta (Mag)</v>
          </cell>
          <cell r="F3750" t="str">
            <v>BANCOLOMBIA S.A.</v>
          </cell>
          <cell r="G3750" t="str">
            <v>AHORROS</v>
          </cell>
        </row>
        <row r="3751">
          <cell r="A3751">
            <v>39089593</v>
          </cell>
          <cell r="B3751" t="str">
            <v>RAMOS DE OSPINO LUZ DARY</v>
          </cell>
          <cell r="C3751" t="str">
            <v>Plato (Mag)</v>
          </cell>
          <cell r="D3751">
            <v>51257016241</v>
          </cell>
          <cell r="E3751" t="str">
            <v>Santa Marta (Mag)</v>
          </cell>
          <cell r="F3751" t="str">
            <v>BANCOLOMBIA S.A.</v>
          </cell>
          <cell r="G3751" t="str">
            <v>AHORROS</v>
          </cell>
        </row>
        <row r="3752">
          <cell r="A3752">
            <v>39089633</v>
          </cell>
          <cell r="B3752" t="str">
            <v>ORTIZ PADILLA GLADYS ESTHER</v>
          </cell>
          <cell r="C3752" t="str">
            <v>Plato (Mag)</v>
          </cell>
          <cell r="D3752">
            <v>51213236524</v>
          </cell>
          <cell r="E3752" t="str">
            <v>Santa Marta (Mag)</v>
          </cell>
          <cell r="F3752" t="str">
            <v>BANCOLOMBIA S.A.</v>
          </cell>
          <cell r="G3752" t="str">
            <v>AHORROS</v>
          </cell>
        </row>
        <row r="3753">
          <cell r="A3753">
            <v>39089641</v>
          </cell>
          <cell r="B3753" t="str">
            <v>MORENO CORREA ARACELY MARGOTH</v>
          </cell>
          <cell r="C3753" t="str">
            <v>Tenerife (Mag)</v>
          </cell>
          <cell r="D3753">
            <v>51261859223</v>
          </cell>
          <cell r="E3753" t="str">
            <v>Santa Marta (Mag)</v>
          </cell>
          <cell r="F3753" t="str">
            <v>BANCOLOMBIA S.A.</v>
          </cell>
          <cell r="G3753" t="str">
            <v>AHORROS</v>
          </cell>
        </row>
        <row r="3754">
          <cell r="A3754">
            <v>39089695</v>
          </cell>
          <cell r="B3754" t="str">
            <v>PAEZ BROCHERO RITA BEATRIZ</v>
          </cell>
          <cell r="C3754" t="str">
            <v>Pivijay (Mag)</v>
          </cell>
          <cell r="D3754">
            <v>51211101010</v>
          </cell>
          <cell r="E3754" t="str">
            <v>Santa Marta (Mag)</v>
          </cell>
          <cell r="F3754" t="str">
            <v>BANCOLOMBIA S.A.</v>
          </cell>
          <cell r="G3754" t="str">
            <v>AHORROS</v>
          </cell>
        </row>
        <row r="3755">
          <cell r="A3755">
            <v>39089819</v>
          </cell>
          <cell r="B3755" t="str">
            <v>TORRES QUIROZ ELVIRA ISABEL</v>
          </cell>
          <cell r="C3755" t="str">
            <v>Plato (Mag)</v>
          </cell>
          <cell r="D3755">
            <v>51211048186</v>
          </cell>
          <cell r="E3755" t="str">
            <v>Santa Marta (Mag)</v>
          </cell>
          <cell r="F3755" t="str">
            <v>BANCOLOMBIA S.A.</v>
          </cell>
          <cell r="G3755" t="str">
            <v>AHORROS</v>
          </cell>
        </row>
        <row r="3756">
          <cell r="A3756">
            <v>39089836</v>
          </cell>
          <cell r="B3756" t="str">
            <v>RODRIGUEZ PEÑA MARIA DAMARIS</v>
          </cell>
          <cell r="C3756" t="str">
            <v>Plato (Mag)</v>
          </cell>
          <cell r="D3756">
            <v>51257008055</v>
          </cell>
          <cell r="E3756" t="str">
            <v>Santa Marta (Mag)</v>
          </cell>
          <cell r="F3756" t="str">
            <v>BANCOLOMBIA S.A.</v>
          </cell>
          <cell r="G3756" t="str">
            <v>AHORROS</v>
          </cell>
        </row>
        <row r="3757">
          <cell r="A3757">
            <v>39089920</v>
          </cell>
          <cell r="B3757" t="str">
            <v>CABALLERO SANTANA LUZ MARINA</v>
          </cell>
          <cell r="C3757" t="str">
            <v>Plato (Mag)</v>
          </cell>
          <cell r="D3757">
            <v>51211048259</v>
          </cell>
          <cell r="E3757" t="str">
            <v>Santa Marta (Mag)</v>
          </cell>
          <cell r="F3757" t="str">
            <v>BANCOLOMBIA S.A.</v>
          </cell>
          <cell r="G3757" t="str">
            <v>AHORROS</v>
          </cell>
        </row>
        <row r="3758">
          <cell r="A3758">
            <v>39089951</v>
          </cell>
          <cell r="B3758" t="str">
            <v>BUELVAS LASTRE HERLINDA CARMELA</v>
          </cell>
          <cell r="C3758" t="str">
            <v>Plato (Mag)</v>
          </cell>
          <cell r="D3758">
            <v>51211046230</v>
          </cell>
          <cell r="E3758" t="str">
            <v>Santa Marta (Mag)</v>
          </cell>
          <cell r="F3758" t="str">
            <v>BANCOLOMBIA S.A.</v>
          </cell>
          <cell r="G3758" t="str">
            <v>AHORROS</v>
          </cell>
        </row>
        <row r="3759">
          <cell r="A3759">
            <v>39090058</v>
          </cell>
          <cell r="B3759" t="str">
            <v>DE ANGEL MARRIAGA AMALFI ZENITH</v>
          </cell>
          <cell r="C3759" t="str">
            <v>Plato (Mag)</v>
          </cell>
          <cell r="D3759">
            <v>51211046752</v>
          </cell>
          <cell r="E3759" t="str">
            <v>Santa Marta (Mag)</v>
          </cell>
          <cell r="F3759" t="str">
            <v>BANCOLOMBIA S.A.</v>
          </cell>
          <cell r="G3759" t="str">
            <v>AHORROS</v>
          </cell>
        </row>
        <row r="3760">
          <cell r="A3760">
            <v>39090084</v>
          </cell>
          <cell r="B3760" t="str">
            <v>MELENDEZ MEJIA YADIRA ESTHER</v>
          </cell>
          <cell r="C3760" t="str">
            <v>Plato (Mag)</v>
          </cell>
          <cell r="D3760">
            <v>51257023588</v>
          </cell>
          <cell r="E3760" t="str">
            <v>Santa Marta (Mag)</v>
          </cell>
          <cell r="F3760" t="str">
            <v>BANCOLOMBIA S.A.</v>
          </cell>
          <cell r="G3760" t="str">
            <v>AHORROS</v>
          </cell>
        </row>
        <row r="3761">
          <cell r="A3761">
            <v>39090095</v>
          </cell>
          <cell r="B3761" t="str">
            <v>PUELLO CHAMORO JACKELINE DE JESUS</v>
          </cell>
          <cell r="C3761" t="str">
            <v>Plato (Mag)</v>
          </cell>
          <cell r="D3761">
            <v>51313205634</v>
          </cell>
          <cell r="E3761" t="str">
            <v>Santa Marta (Mag)</v>
          </cell>
          <cell r="F3761" t="str">
            <v>BANCOLOMBIA S.A.</v>
          </cell>
          <cell r="G3761" t="str">
            <v>AHORROS</v>
          </cell>
        </row>
        <row r="3762">
          <cell r="A3762">
            <v>39090107</v>
          </cell>
          <cell r="B3762" t="str">
            <v>FERREIRA LLORENTE AMADA CECILIA</v>
          </cell>
          <cell r="C3762" t="str">
            <v>Plato (Mag)</v>
          </cell>
          <cell r="D3762">
            <v>51257022002</v>
          </cell>
          <cell r="E3762" t="str">
            <v>Santa Marta (Mag)</v>
          </cell>
          <cell r="F3762" t="str">
            <v>BANCOLOMBIA S.A.</v>
          </cell>
          <cell r="G3762" t="str">
            <v>AHORROS</v>
          </cell>
        </row>
        <row r="3763">
          <cell r="A3763">
            <v>39090113</v>
          </cell>
          <cell r="B3763" t="str">
            <v>VISBAL WILCHES SORAYA MARGARITA</v>
          </cell>
          <cell r="C3763" t="str">
            <v>Plato (Mag)</v>
          </cell>
          <cell r="D3763">
            <v>51213236753</v>
          </cell>
          <cell r="E3763" t="str">
            <v>Santa Marta (Mag)</v>
          </cell>
          <cell r="F3763" t="str">
            <v>BANCOLOMBIA S.A.</v>
          </cell>
          <cell r="G3763" t="str">
            <v>AHORROS</v>
          </cell>
        </row>
        <row r="3764">
          <cell r="A3764">
            <v>39090139</v>
          </cell>
          <cell r="B3764" t="str">
            <v>MARTINEZ PACHECO ROSAURA</v>
          </cell>
          <cell r="C3764" t="str">
            <v>Plato (Mag)</v>
          </cell>
          <cell r="D3764">
            <v>51213237130</v>
          </cell>
          <cell r="E3764" t="str">
            <v>Santa Marta (Mag)</v>
          </cell>
          <cell r="F3764" t="str">
            <v>BANCOLOMBIA S.A.</v>
          </cell>
          <cell r="G3764" t="str">
            <v>AHORROS</v>
          </cell>
        </row>
        <row r="3765">
          <cell r="A3765">
            <v>39090150</v>
          </cell>
          <cell r="B3765" t="str">
            <v>BOLAÑO CABALLERO ALMA ROSA</v>
          </cell>
          <cell r="C3765" t="str">
            <v>Plato (Mag)</v>
          </cell>
          <cell r="D3765">
            <v>51213237300</v>
          </cell>
          <cell r="E3765" t="str">
            <v>Santa Marta (Mag)</v>
          </cell>
          <cell r="F3765" t="str">
            <v>BANCOLOMBIA S.A.</v>
          </cell>
          <cell r="G3765" t="str">
            <v>AHORROS</v>
          </cell>
        </row>
        <row r="3766">
          <cell r="A3766">
            <v>39090173</v>
          </cell>
          <cell r="B3766" t="str">
            <v>CAMARGO SIMANCA IRINA MARIA</v>
          </cell>
          <cell r="C3766" t="str">
            <v>Chivolo (Mag)</v>
          </cell>
          <cell r="D3766">
            <v>51246057714</v>
          </cell>
          <cell r="E3766" t="str">
            <v>Santa Marta (Mag)</v>
          </cell>
          <cell r="F3766" t="str">
            <v>BANCOLOMBIA S.A.</v>
          </cell>
          <cell r="G3766" t="str">
            <v>AHORROS</v>
          </cell>
        </row>
        <row r="3767">
          <cell r="A3767">
            <v>39090210</v>
          </cell>
          <cell r="B3767" t="str">
            <v>GONZALEZ ALVARADO SARA MABEL</v>
          </cell>
          <cell r="C3767" t="str">
            <v>Plato (Mag)</v>
          </cell>
          <cell r="D3767">
            <v>51271803200</v>
          </cell>
          <cell r="E3767" t="str">
            <v>Santa Marta (Mag)</v>
          </cell>
          <cell r="F3767" t="str">
            <v>BANCOLOMBIA S.A.</v>
          </cell>
          <cell r="G3767" t="str">
            <v>AHORROS</v>
          </cell>
        </row>
        <row r="3768">
          <cell r="A3768">
            <v>39090257</v>
          </cell>
          <cell r="B3768" t="str">
            <v>JARABA ZAPATA MARIA DEL ROSARIO</v>
          </cell>
          <cell r="C3768" t="str">
            <v>Plato (Mag)</v>
          </cell>
          <cell r="D3768">
            <v>51213237750</v>
          </cell>
          <cell r="E3768" t="str">
            <v>Santa Marta (Mag)</v>
          </cell>
          <cell r="F3768" t="str">
            <v>BANCOLOMBIA S.A.</v>
          </cell>
          <cell r="G3768" t="str">
            <v>AHORROS</v>
          </cell>
        </row>
        <row r="3769">
          <cell r="A3769">
            <v>39090357</v>
          </cell>
          <cell r="B3769" t="str">
            <v>CASTRO MOLINA RUBY MARIA</v>
          </cell>
          <cell r="C3769" t="str">
            <v>Plato (Mag)</v>
          </cell>
          <cell r="D3769">
            <v>51213237989</v>
          </cell>
          <cell r="E3769" t="str">
            <v>Santa Marta (Mag)</v>
          </cell>
          <cell r="F3769" t="str">
            <v>BANCOLOMBIA S.A.</v>
          </cell>
          <cell r="G3769" t="str">
            <v>AHORROS</v>
          </cell>
        </row>
        <row r="3770">
          <cell r="A3770">
            <v>39090408</v>
          </cell>
          <cell r="B3770" t="str">
            <v>MUÑOZ PULGAR EMMA MARIA</v>
          </cell>
          <cell r="C3770" t="str">
            <v>Plato (Mag)</v>
          </cell>
          <cell r="D3770">
            <v>51313205804</v>
          </cell>
          <cell r="E3770" t="str">
            <v>Santa Marta (Mag)</v>
          </cell>
          <cell r="F3770" t="str">
            <v>BANCOLOMBIA S.A.</v>
          </cell>
          <cell r="G3770" t="str">
            <v>AHORROS</v>
          </cell>
        </row>
        <row r="3771">
          <cell r="A3771">
            <v>39090495</v>
          </cell>
          <cell r="B3771" t="str">
            <v>ACOSTA MACIAS NUBY DEL SOCORRO</v>
          </cell>
          <cell r="C3771" t="str">
            <v>Plato (Mag)</v>
          </cell>
          <cell r="D3771">
            <v>51228303465</v>
          </cell>
          <cell r="E3771" t="str">
            <v>Plato (Mag)</v>
          </cell>
          <cell r="F3771" t="str">
            <v>BANCOLOMBIA S.A.</v>
          </cell>
          <cell r="G3771" t="str">
            <v>AHORROS</v>
          </cell>
        </row>
        <row r="3772">
          <cell r="A3772">
            <v>39090537</v>
          </cell>
          <cell r="B3772" t="str">
            <v>DIAZ CASTRILLO NORA ESTHER</v>
          </cell>
          <cell r="C3772" t="str">
            <v>Plato (Mag)</v>
          </cell>
          <cell r="D3772">
            <v>51211046876</v>
          </cell>
          <cell r="E3772" t="str">
            <v>Santa Marta (Mag)</v>
          </cell>
          <cell r="F3772" t="str">
            <v>BANCOLOMBIA S.A.</v>
          </cell>
          <cell r="G3772" t="str">
            <v>AHORROS</v>
          </cell>
        </row>
        <row r="3773">
          <cell r="A3773">
            <v>39090602</v>
          </cell>
          <cell r="B3773" t="str">
            <v>OROZCO VEGA ELDA CECILIA</v>
          </cell>
          <cell r="C3773" t="str">
            <v>Plato (Mag)</v>
          </cell>
          <cell r="D3773">
            <v>51213235927</v>
          </cell>
          <cell r="E3773" t="str">
            <v>Santa Marta (Mag)</v>
          </cell>
          <cell r="F3773" t="str">
            <v>BANCOLOMBIA S.A.</v>
          </cell>
          <cell r="G3773" t="str">
            <v>AHORROS</v>
          </cell>
        </row>
        <row r="3774">
          <cell r="A3774">
            <v>39090604</v>
          </cell>
          <cell r="B3774" t="str">
            <v>ARAGON BUELVAS REINEIRA DE LA CONCEPCION</v>
          </cell>
          <cell r="C3774" t="str">
            <v>Plato (Mag)</v>
          </cell>
          <cell r="D3774">
            <v>51211046973</v>
          </cell>
          <cell r="E3774" t="str">
            <v>Santa Marta (Mag)</v>
          </cell>
          <cell r="F3774" t="str">
            <v>BANCOLOMBIA S.A.</v>
          </cell>
          <cell r="G3774" t="str">
            <v>AHORROS</v>
          </cell>
        </row>
        <row r="3775">
          <cell r="A3775">
            <v>39090617</v>
          </cell>
          <cell r="B3775" t="str">
            <v>RODRIGUEZ MADARRIAGA NORMA JUDITH</v>
          </cell>
          <cell r="C3775" t="str">
            <v>Plato (Mag)</v>
          </cell>
          <cell r="D3775">
            <v>51218877951</v>
          </cell>
          <cell r="E3775" t="str">
            <v>Santa Marta (Mag)</v>
          </cell>
          <cell r="F3775" t="str">
            <v>BANCOLOMBIA S.A.</v>
          </cell>
          <cell r="G3775" t="str">
            <v>AHORROS</v>
          </cell>
        </row>
        <row r="3776">
          <cell r="A3776">
            <v>39090624</v>
          </cell>
          <cell r="B3776" t="str">
            <v>PEÑA NUÑEZ KATIA</v>
          </cell>
          <cell r="C3776" t="str">
            <v>Plato (Mag)</v>
          </cell>
          <cell r="D3776">
            <v>51208343002</v>
          </cell>
          <cell r="E3776" t="str">
            <v>Santa Marta (Mag)</v>
          </cell>
          <cell r="F3776" t="str">
            <v>BANCOLOMBIA S.A.</v>
          </cell>
          <cell r="G3776" t="str">
            <v>AHORROS</v>
          </cell>
        </row>
        <row r="3777">
          <cell r="A3777">
            <v>39090715</v>
          </cell>
          <cell r="B3777" t="str">
            <v>PERTUZ RODRIGUEZ ELIZABETH</v>
          </cell>
          <cell r="C3777" t="str">
            <v>Plato (Mag)</v>
          </cell>
          <cell r="D3777">
            <v>51257025926</v>
          </cell>
          <cell r="E3777" t="str">
            <v>Santa Marta (Mag)</v>
          </cell>
          <cell r="F3777" t="str">
            <v>BANCOLOMBIA S.A.</v>
          </cell>
          <cell r="G3777" t="str">
            <v>AHORROS</v>
          </cell>
        </row>
        <row r="3778">
          <cell r="A3778">
            <v>39090719</v>
          </cell>
          <cell r="B3778" t="str">
            <v>MARTINEZ MARTINEZ ESTHER ROSALIA</v>
          </cell>
          <cell r="C3778" t="str">
            <v>Plato (Mag)</v>
          </cell>
          <cell r="D3778">
            <v>51213236133</v>
          </cell>
          <cell r="E3778" t="str">
            <v>Santa Marta (Mag)</v>
          </cell>
          <cell r="F3778" t="str">
            <v>BANCOLOMBIA S.A.</v>
          </cell>
          <cell r="G3778" t="str">
            <v>AHORROS</v>
          </cell>
        </row>
        <row r="3779">
          <cell r="A3779">
            <v>39090728</v>
          </cell>
          <cell r="B3779" t="str">
            <v>GONZALEZ BERRIO MEUDIS ESPERANZA</v>
          </cell>
          <cell r="C3779" t="str">
            <v>Plato (Mag)</v>
          </cell>
          <cell r="D3779">
            <v>51213236494</v>
          </cell>
          <cell r="E3779" t="str">
            <v>Santa Marta (Mag)</v>
          </cell>
          <cell r="F3779" t="str">
            <v>BANCOLOMBIA S.A.</v>
          </cell>
          <cell r="G3779" t="str">
            <v>AHORROS</v>
          </cell>
        </row>
        <row r="3780">
          <cell r="A3780">
            <v>39090754</v>
          </cell>
          <cell r="B3780" t="str">
            <v>MANZUR MERCADO DALGY JUDITH</v>
          </cell>
          <cell r="C3780" t="str">
            <v>Plato (Mag)</v>
          </cell>
          <cell r="D3780">
            <v>51211100501</v>
          </cell>
          <cell r="E3780" t="str">
            <v>Santa Marta (Mag)</v>
          </cell>
          <cell r="F3780" t="str">
            <v>BANCOLOMBIA S.A.</v>
          </cell>
          <cell r="G3780" t="str">
            <v>AHORROS</v>
          </cell>
        </row>
        <row r="3781">
          <cell r="A3781">
            <v>39090882</v>
          </cell>
          <cell r="B3781" t="str">
            <v>ROYERO MEDINA YOLIS</v>
          </cell>
          <cell r="C3781" t="str">
            <v>Plato (Mag)</v>
          </cell>
          <cell r="D3781">
            <v>51225461540</v>
          </cell>
          <cell r="E3781" t="str">
            <v>Tenerife (Mag)</v>
          </cell>
          <cell r="F3781" t="str">
            <v>BANCOLOMBIA S.A.</v>
          </cell>
          <cell r="G3781" t="str">
            <v>AHORROS</v>
          </cell>
        </row>
        <row r="3782">
          <cell r="A3782">
            <v>39090890</v>
          </cell>
          <cell r="B3782" t="str">
            <v>MARTINEZ CABARCAS ANGELA MARIA</v>
          </cell>
          <cell r="C3782" t="str">
            <v>Plato (Mag)</v>
          </cell>
          <cell r="D3782">
            <v>51213236621</v>
          </cell>
          <cell r="E3782" t="str">
            <v>Santa Marta (Mag)</v>
          </cell>
          <cell r="F3782" t="str">
            <v>BANCOLOMBIA S.A.</v>
          </cell>
          <cell r="G3782" t="str">
            <v>AHORROS</v>
          </cell>
        </row>
        <row r="3783">
          <cell r="A3783">
            <v>39090952</v>
          </cell>
          <cell r="B3783" t="str">
            <v>HERRERA BROCHERO ROSIRIS MARIA</v>
          </cell>
          <cell r="C3783" t="str">
            <v>Plato (Mag)</v>
          </cell>
          <cell r="D3783">
            <v>51262300149</v>
          </cell>
          <cell r="E3783" t="str">
            <v>Plato (Mag)</v>
          </cell>
          <cell r="F3783" t="str">
            <v>BANCOLOMBIA S.A.</v>
          </cell>
          <cell r="G3783" t="str">
            <v>AHORROS</v>
          </cell>
        </row>
        <row r="3784">
          <cell r="A3784">
            <v>39090965</v>
          </cell>
          <cell r="B3784" t="str">
            <v>VENERA ARRIETA ALBA LUZ</v>
          </cell>
          <cell r="C3784" t="str">
            <v>Plato (Mag)</v>
          </cell>
          <cell r="D3784">
            <v>51213237504</v>
          </cell>
          <cell r="E3784" t="str">
            <v>Santa Marta (Mag)</v>
          </cell>
          <cell r="F3784" t="str">
            <v>BANCOLOMBIA S.A.</v>
          </cell>
          <cell r="G3784" t="str">
            <v>AHORROS</v>
          </cell>
        </row>
        <row r="3785">
          <cell r="A3785">
            <v>39090993</v>
          </cell>
          <cell r="B3785" t="str">
            <v>DIAZ FERREIRA MARLET DEL CARMEN</v>
          </cell>
          <cell r="C3785" t="str">
            <v>Plato (Mag)</v>
          </cell>
          <cell r="D3785">
            <v>51211048364</v>
          </cell>
          <cell r="E3785" t="str">
            <v>Santa Marta (Mag)</v>
          </cell>
          <cell r="F3785" t="str">
            <v>BANCOLOMBIA S.A.</v>
          </cell>
          <cell r="G3785" t="str">
            <v>AHORROS</v>
          </cell>
        </row>
        <row r="3786">
          <cell r="A3786">
            <v>39091029</v>
          </cell>
          <cell r="B3786" t="str">
            <v>CARDOZO DE ARCO MIRTA ELENA</v>
          </cell>
          <cell r="C3786" t="str">
            <v>Plato (Mag)</v>
          </cell>
          <cell r="D3786">
            <v>51313205910</v>
          </cell>
          <cell r="E3786" t="str">
            <v>Santa Marta (Mag)</v>
          </cell>
          <cell r="F3786" t="str">
            <v>BANCOLOMBIA S.A.</v>
          </cell>
          <cell r="G3786" t="str">
            <v>AHORROS</v>
          </cell>
        </row>
        <row r="3787">
          <cell r="A3787">
            <v>39091052</v>
          </cell>
          <cell r="B3787" t="str">
            <v>SAUMETH POMARICO YISELA MARIA</v>
          </cell>
          <cell r="C3787" t="str">
            <v>Plato (Mag)</v>
          </cell>
          <cell r="D3787">
            <v>51238746900</v>
          </cell>
          <cell r="E3787" t="str">
            <v>Santa Marta (Mag)</v>
          </cell>
          <cell r="F3787" t="str">
            <v>BANCOLOMBIA S.A.</v>
          </cell>
          <cell r="G3787" t="str">
            <v>AHORROS</v>
          </cell>
        </row>
        <row r="3788">
          <cell r="A3788">
            <v>39091091</v>
          </cell>
          <cell r="B3788" t="str">
            <v>ROCHA TAPIA BERENA DEL ROSARIO</v>
          </cell>
          <cell r="C3788" t="str">
            <v>Plato (Mag)</v>
          </cell>
          <cell r="D3788">
            <v>51211048411</v>
          </cell>
          <cell r="E3788" t="str">
            <v>Santa Marta (Mag)</v>
          </cell>
          <cell r="F3788" t="str">
            <v>BANCOLOMBIA S.A.</v>
          </cell>
          <cell r="G3788" t="str">
            <v>AHORROS</v>
          </cell>
        </row>
        <row r="3789">
          <cell r="A3789">
            <v>39091095</v>
          </cell>
          <cell r="B3789" t="str">
            <v>ANDRADE SAUMETH YESENIA JACKELINE</v>
          </cell>
          <cell r="C3789" t="str">
            <v>Plato (Mag)</v>
          </cell>
          <cell r="D3789">
            <v>51213237865</v>
          </cell>
          <cell r="E3789" t="str">
            <v>Santa Marta (Mag)</v>
          </cell>
          <cell r="F3789" t="str">
            <v>BANCOLOMBIA S.A.</v>
          </cell>
          <cell r="G3789" t="str">
            <v>AHORROS</v>
          </cell>
        </row>
        <row r="3790">
          <cell r="A3790">
            <v>39091110</v>
          </cell>
          <cell r="B3790" t="str">
            <v>RAMOS BERDUGO ROSALBA DEL CARMEN</v>
          </cell>
          <cell r="C3790" t="str">
            <v>Plato (Mag)</v>
          </cell>
          <cell r="D3790">
            <v>51256457010</v>
          </cell>
          <cell r="E3790" t="str">
            <v>Plato (Mag)</v>
          </cell>
          <cell r="F3790" t="str">
            <v>BANCOLOMBIA S.A.</v>
          </cell>
          <cell r="G3790" t="str">
            <v>AHORROS</v>
          </cell>
        </row>
        <row r="3791">
          <cell r="A3791">
            <v>39091122</v>
          </cell>
          <cell r="B3791" t="str">
            <v>MONTALVO OSPINO EDITH NACIRA</v>
          </cell>
          <cell r="C3791" t="str">
            <v>Plato (Mag)</v>
          </cell>
          <cell r="D3791">
            <v>51313206037</v>
          </cell>
          <cell r="E3791" t="str">
            <v>Santa Marta (Mag)</v>
          </cell>
          <cell r="F3791" t="str">
            <v>BANCOLOMBIA S.A.</v>
          </cell>
          <cell r="G3791" t="str">
            <v>AHORROS</v>
          </cell>
        </row>
        <row r="3792">
          <cell r="A3792">
            <v>39091133</v>
          </cell>
          <cell r="B3792" t="str">
            <v>CACERES HOYOS DANITH ESTHER</v>
          </cell>
          <cell r="C3792" t="str">
            <v>Plato (Mag)</v>
          </cell>
          <cell r="D3792">
            <v>51211048470</v>
          </cell>
          <cell r="E3792" t="str">
            <v>Santa Marta (Mag)</v>
          </cell>
          <cell r="F3792" t="str">
            <v>BANCOLOMBIA S.A.</v>
          </cell>
          <cell r="G3792" t="str">
            <v>AHORROS</v>
          </cell>
        </row>
        <row r="3793">
          <cell r="A3793">
            <v>39091186</v>
          </cell>
          <cell r="B3793" t="str">
            <v>ORTIZ GONZALEZ AMALFI ISABEL</v>
          </cell>
          <cell r="C3793" t="str">
            <v>Plato (Mag)</v>
          </cell>
          <cell r="D3793">
            <v>51210447974</v>
          </cell>
          <cell r="E3793" t="str">
            <v>Ariguani (El Dificil) (Mag)</v>
          </cell>
          <cell r="F3793" t="str">
            <v>BANCOLOMBIA S.A.</v>
          </cell>
          <cell r="G3793" t="str">
            <v>AHORROS</v>
          </cell>
        </row>
        <row r="3794">
          <cell r="A3794">
            <v>39091231</v>
          </cell>
          <cell r="B3794" t="str">
            <v>MARTINEZ VERGARA ANA FERMINA</v>
          </cell>
          <cell r="C3794" t="str">
            <v>Plato (Mag)</v>
          </cell>
          <cell r="D3794">
            <v>51313225902</v>
          </cell>
          <cell r="E3794" t="str">
            <v>Santa Marta (Mag)</v>
          </cell>
          <cell r="F3794" t="str">
            <v>BANCOLOMBIA S.A.</v>
          </cell>
          <cell r="G3794" t="str">
            <v>AHORROS</v>
          </cell>
        </row>
        <row r="3795">
          <cell r="A3795">
            <v>39091257</v>
          </cell>
          <cell r="B3795" t="str">
            <v>CABALLERO SUAREZ YESENIA DEL ROSARIO</v>
          </cell>
          <cell r="C3795" t="str">
            <v>Plato (Mag)</v>
          </cell>
          <cell r="D3795">
            <v>51229368951</v>
          </cell>
          <cell r="E3795" t="str">
            <v>Plato (Mag)</v>
          </cell>
          <cell r="F3795" t="str">
            <v>BANCOLOMBIA S.A.</v>
          </cell>
          <cell r="G3795" t="str">
            <v>AHORROS</v>
          </cell>
        </row>
        <row r="3796">
          <cell r="A3796">
            <v>39091300</v>
          </cell>
          <cell r="B3796" t="str">
            <v>RODRIGUEZ MARBELLO ANA FERMINA</v>
          </cell>
          <cell r="C3796" t="str">
            <v>Plato (Mag)</v>
          </cell>
          <cell r="D3796">
            <v>51278710584</v>
          </cell>
          <cell r="E3796" t="str">
            <v>Plato (Mag)</v>
          </cell>
          <cell r="F3796" t="str">
            <v>BANCOLOMBIA S.A.</v>
          </cell>
          <cell r="G3796" t="str">
            <v>AHORROS</v>
          </cell>
        </row>
        <row r="3797">
          <cell r="A3797">
            <v>39091376</v>
          </cell>
          <cell r="B3797" t="str">
            <v>NAVARRO DE ANGEL ADILERIS MARIA</v>
          </cell>
          <cell r="C3797" t="str">
            <v>Nueva Granada (Mag)</v>
          </cell>
          <cell r="D3797">
            <v>51309668565</v>
          </cell>
          <cell r="E3797" t="str">
            <v>Santa Marta (Mag)</v>
          </cell>
          <cell r="F3797" t="str">
            <v>BANCOLOMBIA S.A.</v>
          </cell>
          <cell r="G3797" t="str">
            <v>AHORROS</v>
          </cell>
        </row>
        <row r="3798">
          <cell r="A3798">
            <v>39091380</v>
          </cell>
          <cell r="B3798" t="str">
            <v>VISBAL DIAZ ELVIRA ESTHER</v>
          </cell>
          <cell r="C3798" t="str">
            <v>Plato (Mag)</v>
          </cell>
          <cell r="D3798">
            <v>51313206193</v>
          </cell>
          <cell r="E3798" t="str">
            <v>Santa Marta (Mag)</v>
          </cell>
          <cell r="F3798" t="str">
            <v>BANCOLOMBIA S.A.</v>
          </cell>
          <cell r="G3798" t="str">
            <v>AHORROS</v>
          </cell>
        </row>
        <row r="3799">
          <cell r="A3799">
            <v>39091381</v>
          </cell>
          <cell r="B3799" t="str">
            <v>GARCIA DIAZ BLANCA DE JESUS</v>
          </cell>
          <cell r="C3799" t="str">
            <v>Nueva Granada (Mag)</v>
          </cell>
          <cell r="D3799">
            <v>51215052901</v>
          </cell>
          <cell r="E3799" t="str">
            <v>Santa Marta (Mag)</v>
          </cell>
          <cell r="F3799" t="str">
            <v>BANCOLOMBIA S.A.</v>
          </cell>
          <cell r="G3799" t="str">
            <v>AHORROS</v>
          </cell>
        </row>
        <row r="3800">
          <cell r="A3800">
            <v>39091389</v>
          </cell>
          <cell r="B3800" t="str">
            <v>BARRIOS CACERES BLEIDYS DEL CARMEN</v>
          </cell>
          <cell r="C3800" t="str">
            <v>Chivolo (Mag)</v>
          </cell>
          <cell r="D3800">
            <v>51313226429</v>
          </cell>
          <cell r="E3800" t="str">
            <v>Santa Marta (Mag)</v>
          </cell>
          <cell r="F3800" t="str">
            <v>BANCOLOMBIA S.A.</v>
          </cell>
          <cell r="G3800" t="str">
            <v>AHORROS</v>
          </cell>
        </row>
        <row r="3801">
          <cell r="A3801">
            <v>39091511</v>
          </cell>
          <cell r="B3801" t="str">
            <v>ESPAÑA RUIZ ESPERANZA DEL CARMEN</v>
          </cell>
          <cell r="C3801" t="str">
            <v>Plato (Mag)</v>
          </cell>
          <cell r="D3801">
            <v>51309472911</v>
          </cell>
          <cell r="E3801" t="str">
            <v>Santa Marta (Mag)</v>
          </cell>
          <cell r="F3801" t="str">
            <v>BANCOLOMBIA S.A.</v>
          </cell>
          <cell r="G3801" t="str">
            <v>AHORROS</v>
          </cell>
        </row>
        <row r="3802">
          <cell r="A3802">
            <v>39091533</v>
          </cell>
          <cell r="B3802" t="str">
            <v>CERVANTES PADILLA MARIA CONCEPCION</v>
          </cell>
          <cell r="C3802" t="str">
            <v>Plato (Mag)</v>
          </cell>
          <cell r="D3802">
            <v>51256358046</v>
          </cell>
          <cell r="E3802" t="str">
            <v>Plato (Mag)</v>
          </cell>
          <cell r="F3802" t="str">
            <v>BANCOLOMBIA S.A.</v>
          </cell>
          <cell r="G3802" t="str">
            <v>AHORROS</v>
          </cell>
        </row>
        <row r="3803">
          <cell r="A3803">
            <v>39091579</v>
          </cell>
          <cell r="B3803" t="str">
            <v>GARCIA OSPINO LUZ CELYS</v>
          </cell>
          <cell r="C3803" t="str">
            <v>Plato (Mag)</v>
          </cell>
          <cell r="D3803">
            <v>51313226828</v>
          </cell>
          <cell r="E3803" t="str">
            <v>Santa Marta (Mag)</v>
          </cell>
          <cell r="F3803" t="str">
            <v>BANCOLOMBIA S.A.</v>
          </cell>
          <cell r="G3803" t="str">
            <v>AHORROS</v>
          </cell>
        </row>
        <row r="3804">
          <cell r="A3804">
            <v>39091592</v>
          </cell>
          <cell r="B3804" t="str">
            <v>CABALLERO OROZCO ARCADIA ISABEL</v>
          </cell>
          <cell r="C3804" t="str">
            <v>Plato (Mag)</v>
          </cell>
          <cell r="D3804">
            <v>51257003568</v>
          </cell>
          <cell r="E3804" t="str">
            <v>Santa Marta (Mag)</v>
          </cell>
          <cell r="F3804" t="str">
            <v>BANCOLOMBIA S.A.</v>
          </cell>
          <cell r="G3804" t="str">
            <v>AHORROS</v>
          </cell>
        </row>
        <row r="3805">
          <cell r="A3805">
            <v>39091597</v>
          </cell>
          <cell r="B3805" t="str">
            <v>MEZA MEDINA ALCIRA ROSA</v>
          </cell>
          <cell r="C3805" t="str">
            <v>Plato (Mag)</v>
          </cell>
          <cell r="D3805">
            <v>51313206401</v>
          </cell>
          <cell r="E3805" t="str">
            <v>Santa Marta (Mag)</v>
          </cell>
          <cell r="F3805" t="str">
            <v>BANCOLOMBIA S.A.</v>
          </cell>
          <cell r="G3805" t="str">
            <v>AHORROS</v>
          </cell>
        </row>
        <row r="3806">
          <cell r="A3806">
            <v>39091639</v>
          </cell>
          <cell r="B3806" t="str">
            <v>LOPEZ BELLO MARLENIS DEL CARMEN</v>
          </cell>
          <cell r="C3806" t="str">
            <v>Plato (Mag)</v>
          </cell>
          <cell r="D3806">
            <v>51313227174</v>
          </cell>
          <cell r="E3806" t="str">
            <v>Santa Marta (Mag)</v>
          </cell>
          <cell r="F3806" t="str">
            <v>BANCOLOMBIA S.A.</v>
          </cell>
          <cell r="G3806" t="str">
            <v>AHORROS</v>
          </cell>
        </row>
        <row r="3807">
          <cell r="A3807">
            <v>39091704</v>
          </cell>
          <cell r="B3807" t="str">
            <v>ROYERO MEDINA MELVIS</v>
          </cell>
          <cell r="C3807" t="str">
            <v>Plato (Mag)</v>
          </cell>
          <cell r="D3807">
            <v>51211047139</v>
          </cell>
          <cell r="E3807" t="str">
            <v>Santa Marta (Mag)</v>
          </cell>
          <cell r="F3807" t="str">
            <v>BANCOLOMBIA S.A.</v>
          </cell>
          <cell r="G3807" t="str">
            <v>AHORROS</v>
          </cell>
        </row>
        <row r="3808">
          <cell r="A3808">
            <v>39091712</v>
          </cell>
          <cell r="B3808" t="str">
            <v>ESPAÑA ORTEGA DAMARIS DE JESUS</v>
          </cell>
          <cell r="C3808" t="str">
            <v>Plato (Mag)</v>
          </cell>
          <cell r="D3808">
            <v>51313206568</v>
          </cell>
          <cell r="E3808" t="str">
            <v>Santa Marta (Mag)</v>
          </cell>
          <cell r="F3808" t="str">
            <v>BANCOLOMBIA S.A.</v>
          </cell>
          <cell r="G3808" t="str">
            <v>AHORROS</v>
          </cell>
        </row>
        <row r="3809">
          <cell r="A3809">
            <v>39091729</v>
          </cell>
          <cell r="B3809" t="str">
            <v>DIAZ ACUÑA DENIS CECILIA</v>
          </cell>
          <cell r="C3809" t="str">
            <v>Nueva Granada (Mag)</v>
          </cell>
          <cell r="D3809">
            <v>51272064168</v>
          </cell>
          <cell r="E3809" t="str">
            <v>Plato (Mag)</v>
          </cell>
          <cell r="F3809" t="str">
            <v>BANCOLOMBIA S.A.</v>
          </cell>
          <cell r="G3809" t="str">
            <v>AHORROS</v>
          </cell>
        </row>
        <row r="3810">
          <cell r="A3810">
            <v>39091760</v>
          </cell>
          <cell r="B3810" t="str">
            <v>RAMOS BERDUGO MARELVIS DEL ROSARIO</v>
          </cell>
          <cell r="C3810" t="str">
            <v>Plato (Mag)</v>
          </cell>
          <cell r="D3810">
            <v>51256454452</v>
          </cell>
          <cell r="E3810" t="str">
            <v>Plato (Mag)</v>
          </cell>
          <cell r="F3810" t="str">
            <v>BANCOLOMBIA S.A.</v>
          </cell>
          <cell r="G3810" t="str">
            <v>AHORROS</v>
          </cell>
        </row>
        <row r="3811">
          <cell r="A3811">
            <v>39091772</v>
          </cell>
          <cell r="B3811" t="str">
            <v>CERPA ARRIETA SILVIA AMPARAO</v>
          </cell>
          <cell r="C3811" t="str">
            <v>Plato (Mag)</v>
          </cell>
          <cell r="D3811">
            <v>51213854571</v>
          </cell>
          <cell r="E3811" t="str">
            <v>Santa Marta (Mag)</v>
          </cell>
          <cell r="F3811" t="str">
            <v>BANCOLOMBIA S.A.</v>
          </cell>
          <cell r="G3811" t="str">
            <v>AHORROS</v>
          </cell>
        </row>
        <row r="3812">
          <cell r="A3812">
            <v>39091779</v>
          </cell>
          <cell r="B3812" t="str">
            <v>CABALLERO OSPINO DAMIRIS YOLANDA</v>
          </cell>
          <cell r="C3812" t="str">
            <v>Plato (Mag)</v>
          </cell>
          <cell r="D3812">
            <v>51241642210</v>
          </cell>
          <cell r="E3812" t="str">
            <v>Santa Marta (Mag)</v>
          </cell>
          <cell r="F3812" t="str">
            <v>BANCOLOMBIA S.A.</v>
          </cell>
          <cell r="G3812" t="str">
            <v>AHORROS</v>
          </cell>
        </row>
        <row r="3813">
          <cell r="A3813">
            <v>39091795</v>
          </cell>
          <cell r="B3813" t="str">
            <v>ANAYA GAMEZ ANICETA MARIA</v>
          </cell>
          <cell r="C3813" t="str">
            <v>Nueva Granada (Mag)</v>
          </cell>
          <cell r="D3813">
            <v>51613026685</v>
          </cell>
          <cell r="E3813" t="str">
            <v>Santa Marta (Mag)</v>
          </cell>
          <cell r="F3813" t="str">
            <v>BANCOLOMBIA S.A.</v>
          </cell>
          <cell r="G3813" t="str">
            <v>AHORROS</v>
          </cell>
        </row>
        <row r="3814">
          <cell r="A3814">
            <v>39091802</v>
          </cell>
          <cell r="B3814" t="str">
            <v>PALENCIA VILLEGAS SILENY MARINA</v>
          </cell>
          <cell r="C3814" t="str">
            <v>Plato (Mag)</v>
          </cell>
          <cell r="D3814">
            <v>51313206754</v>
          </cell>
          <cell r="E3814" t="str">
            <v>Santa Marta (Mag)</v>
          </cell>
          <cell r="F3814" t="str">
            <v>BANCOLOMBIA S.A.</v>
          </cell>
          <cell r="G3814" t="str">
            <v>AHORROS</v>
          </cell>
        </row>
        <row r="3815">
          <cell r="A3815">
            <v>39091813</v>
          </cell>
          <cell r="B3815" t="str">
            <v>AYALA ADIEZ LUZ ESTELA</v>
          </cell>
          <cell r="C3815" t="str">
            <v>Nueva Granada (Mag)</v>
          </cell>
          <cell r="D3815">
            <v>51213281571</v>
          </cell>
          <cell r="E3815" t="str">
            <v>Santa Marta (Mag)</v>
          </cell>
          <cell r="F3815" t="str">
            <v>BANCOLOMBIA S.A.</v>
          </cell>
          <cell r="G3815" t="str">
            <v>AHORROS</v>
          </cell>
        </row>
        <row r="3816">
          <cell r="A3816">
            <v>39091826</v>
          </cell>
          <cell r="B3816" t="str">
            <v>VEGA ARAGON OSIRIS YOLANDA</v>
          </cell>
          <cell r="C3816" t="str">
            <v>Plato (Mag)</v>
          </cell>
          <cell r="D3816">
            <v>51228616421</v>
          </cell>
          <cell r="E3816" t="str">
            <v>Plato (Mag)</v>
          </cell>
          <cell r="F3816" t="str">
            <v>BANCOLOMBIA S.A.</v>
          </cell>
          <cell r="G3816" t="str">
            <v>AHORROS</v>
          </cell>
        </row>
        <row r="3817">
          <cell r="A3817">
            <v>39091844</v>
          </cell>
          <cell r="B3817" t="str">
            <v>PALENCIA PACHECO EMILSE DEL CARMEN</v>
          </cell>
          <cell r="C3817" t="str">
            <v>Plato (Mag)</v>
          </cell>
          <cell r="D3817">
            <v>51257025243</v>
          </cell>
          <cell r="E3817" t="str">
            <v>Santa Marta (Mag)</v>
          </cell>
          <cell r="F3817" t="str">
            <v>BANCOLOMBIA S.A.</v>
          </cell>
          <cell r="G3817" t="str">
            <v>AHORROS</v>
          </cell>
        </row>
        <row r="3818">
          <cell r="A3818">
            <v>39091846</v>
          </cell>
          <cell r="B3818" t="str">
            <v>RIVERA NAJERA ROSIRIS DEL CARMEN</v>
          </cell>
          <cell r="C3818" t="str">
            <v>Chivolo (Mag)</v>
          </cell>
          <cell r="D3818">
            <v>51214145671</v>
          </cell>
          <cell r="E3818" t="str">
            <v>Tenerife (Mag)</v>
          </cell>
          <cell r="F3818" t="str">
            <v>BANCOLOMBIA S.A.</v>
          </cell>
          <cell r="G3818" t="str">
            <v>AHORROS</v>
          </cell>
        </row>
        <row r="3819">
          <cell r="A3819">
            <v>39091859</v>
          </cell>
          <cell r="B3819" t="str">
            <v>SAUMETH MARTINEZ SILSA JUDITH</v>
          </cell>
          <cell r="C3819" t="str">
            <v>Plato (Mag)</v>
          </cell>
          <cell r="D3819">
            <v>51313227565</v>
          </cell>
          <cell r="E3819" t="str">
            <v>Santa Marta (Mag)</v>
          </cell>
          <cell r="F3819" t="str">
            <v>BANCOLOMBIA S.A.</v>
          </cell>
          <cell r="G3819" t="str">
            <v>AHORROS</v>
          </cell>
        </row>
        <row r="3820">
          <cell r="A3820">
            <v>39091870</v>
          </cell>
          <cell r="B3820" t="str">
            <v>ROMERO SAUMETH LEDYS ESTHER</v>
          </cell>
          <cell r="C3820" t="str">
            <v>Plato (Mag)</v>
          </cell>
          <cell r="D3820">
            <v>51313206932</v>
          </cell>
          <cell r="E3820" t="str">
            <v>Santa Marta (Mag)</v>
          </cell>
          <cell r="F3820" t="str">
            <v>BANCOLOMBIA S.A.</v>
          </cell>
          <cell r="G3820" t="str">
            <v>AHORROS</v>
          </cell>
        </row>
        <row r="3821">
          <cell r="A3821">
            <v>39091905</v>
          </cell>
          <cell r="B3821" t="str">
            <v>LOPERA PALACIO MARIA EUGENIA</v>
          </cell>
          <cell r="C3821" t="str">
            <v>Plato (Mag)</v>
          </cell>
          <cell r="D3821">
            <v>51257020648</v>
          </cell>
          <cell r="E3821" t="str">
            <v>Santa Marta (Mag)</v>
          </cell>
          <cell r="F3821" t="str">
            <v>BANCOLOMBIA S.A.</v>
          </cell>
          <cell r="G3821" t="str">
            <v>AHORROS</v>
          </cell>
        </row>
        <row r="3822">
          <cell r="A3822">
            <v>39091912</v>
          </cell>
          <cell r="B3822" t="str">
            <v>RUIZ MERCADO MARTHA ELENA</v>
          </cell>
          <cell r="C3822" t="str">
            <v>Plato (Mag)</v>
          </cell>
          <cell r="D3822">
            <v>51227223140</v>
          </cell>
          <cell r="E3822" t="str">
            <v>Plato (Mag)</v>
          </cell>
          <cell r="F3822" t="str">
            <v>BANCOLOMBIA S.A.</v>
          </cell>
          <cell r="G3822" t="str">
            <v>AHORROS</v>
          </cell>
        </row>
        <row r="3823">
          <cell r="A3823">
            <v>39091949</v>
          </cell>
          <cell r="B3823" t="str">
            <v>DELGADO ZARATH XIOMARA JUDITH</v>
          </cell>
          <cell r="C3823" t="str">
            <v>Plato (Mag)</v>
          </cell>
          <cell r="D3823">
            <v>51202126671</v>
          </cell>
          <cell r="E3823" t="str">
            <v>Santa Marta (Mag)</v>
          </cell>
          <cell r="F3823" t="str">
            <v>BANCOLOMBIA S.A.</v>
          </cell>
          <cell r="G3823" t="str">
            <v>AHORROS</v>
          </cell>
        </row>
        <row r="3824">
          <cell r="A3824">
            <v>39091969</v>
          </cell>
          <cell r="B3824" t="str">
            <v>FLOREZ MARTINEZ SARA DEL CARMEN</v>
          </cell>
          <cell r="C3824" t="str">
            <v>Plato (Mag)</v>
          </cell>
          <cell r="D3824">
            <v>51228427709</v>
          </cell>
          <cell r="E3824" t="str">
            <v>Plato (Mag)</v>
          </cell>
          <cell r="F3824" t="str">
            <v>BANCOLOMBIA S.A.</v>
          </cell>
          <cell r="G3824" t="str">
            <v>AHORROS</v>
          </cell>
        </row>
        <row r="3825">
          <cell r="A3825">
            <v>39091981</v>
          </cell>
          <cell r="B3825" t="str">
            <v>DE LA HOZ LORA SOLANGEL</v>
          </cell>
          <cell r="C3825" t="str">
            <v>Plato (Mag)</v>
          </cell>
          <cell r="D3825">
            <v>51215053681</v>
          </cell>
          <cell r="E3825" t="str">
            <v>Santa Marta (Mag)</v>
          </cell>
          <cell r="F3825" t="str">
            <v>BANCOLOMBIA S.A.</v>
          </cell>
          <cell r="G3825" t="str">
            <v>AHORROS</v>
          </cell>
        </row>
        <row r="3826">
          <cell r="A3826">
            <v>39091991</v>
          </cell>
          <cell r="B3826" t="str">
            <v>CAÑAS LUNA AIDA ROSA</v>
          </cell>
          <cell r="C3826" t="str">
            <v>Plato (Mag)</v>
          </cell>
          <cell r="D3826">
            <v>51215263138</v>
          </cell>
          <cell r="E3826" t="str">
            <v>Santa Marta (Mag)</v>
          </cell>
          <cell r="F3826" t="str">
            <v>BANCOLOMBIA S.A.</v>
          </cell>
          <cell r="G3826" t="str">
            <v>AHORROS</v>
          </cell>
        </row>
        <row r="3827">
          <cell r="A3827">
            <v>39092033</v>
          </cell>
          <cell r="B3827" t="str">
            <v>DIAZ PEÑA YOLIMA MAGDALENA</v>
          </cell>
          <cell r="C3827" t="str">
            <v>Plato (Mag)</v>
          </cell>
          <cell r="D3827">
            <v>51213495686</v>
          </cell>
          <cell r="E3827" t="str">
            <v>Plato (Mag)</v>
          </cell>
          <cell r="F3827" t="str">
            <v>BANCOLOMBIA S.A.</v>
          </cell>
          <cell r="G3827" t="str">
            <v>AHORROS</v>
          </cell>
        </row>
        <row r="3828">
          <cell r="A3828">
            <v>39092060</v>
          </cell>
          <cell r="B3828" t="str">
            <v>DIAZ VASQUEZ LUCILA EDITH</v>
          </cell>
          <cell r="C3828" t="str">
            <v>Plato (Mag)</v>
          </cell>
          <cell r="D3828">
            <v>51313207092</v>
          </cell>
          <cell r="E3828" t="str">
            <v>Santa Marta (Mag)</v>
          </cell>
          <cell r="F3828" t="str">
            <v>BANCOLOMBIA S.A.</v>
          </cell>
          <cell r="G3828" t="str">
            <v>AHORROS</v>
          </cell>
        </row>
        <row r="3829">
          <cell r="A3829">
            <v>39092087</v>
          </cell>
          <cell r="B3829" t="str">
            <v>BLANCO OLIVEROS ESMERALDA ISABEL</v>
          </cell>
          <cell r="C3829" t="str">
            <v>Nueva Granada (Mag)</v>
          </cell>
          <cell r="D3829">
            <v>51257022932</v>
          </cell>
          <cell r="E3829" t="str">
            <v>Santa Marta (Mag)</v>
          </cell>
          <cell r="F3829" t="str">
            <v>BANCOLOMBIA S.A.</v>
          </cell>
          <cell r="G3829" t="str">
            <v>AHORROS</v>
          </cell>
        </row>
        <row r="3830">
          <cell r="A3830">
            <v>39092175</v>
          </cell>
          <cell r="B3830" t="str">
            <v>PEÑA NUÑEZ MARIA DE LA CONCEPCION</v>
          </cell>
          <cell r="C3830" t="str">
            <v>Plato (Mag)</v>
          </cell>
          <cell r="D3830">
            <v>51207048961</v>
          </cell>
          <cell r="E3830" t="str">
            <v>Santa Marta (Mag)</v>
          </cell>
          <cell r="F3830" t="str">
            <v>BANCOLOMBIA S.A.</v>
          </cell>
          <cell r="G3830" t="str">
            <v>AHORROS</v>
          </cell>
        </row>
        <row r="3831">
          <cell r="A3831">
            <v>39092192</v>
          </cell>
          <cell r="B3831" t="str">
            <v>TOVAR CARVAJAL DADIVA PATRICIA</v>
          </cell>
          <cell r="C3831" t="str">
            <v>Plato (Mag)</v>
          </cell>
          <cell r="D3831">
            <v>51313207203</v>
          </cell>
          <cell r="E3831" t="str">
            <v>Santa Marta (Mag)</v>
          </cell>
          <cell r="F3831" t="str">
            <v>BANCOLOMBIA S.A.</v>
          </cell>
          <cell r="G3831" t="str">
            <v>AHORROS</v>
          </cell>
        </row>
        <row r="3832">
          <cell r="A3832">
            <v>39092196</v>
          </cell>
          <cell r="B3832" t="str">
            <v>MORA MAESTRE ADALGIZA BEATRIZ</v>
          </cell>
          <cell r="C3832" t="str">
            <v>Plato (Mag)</v>
          </cell>
          <cell r="D3832">
            <v>51215502663</v>
          </cell>
          <cell r="E3832" t="str">
            <v>Santa Marta (Mag)</v>
          </cell>
          <cell r="F3832" t="str">
            <v>BANCOLOMBIA S.A.</v>
          </cell>
          <cell r="G3832" t="str">
            <v>AHORROS</v>
          </cell>
        </row>
        <row r="3833">
          <cell r="A3833">
            <v>39092298</v>
          </cell>
          <cell r="B3833" t="str">
            <v>DELGADO NUÑEZ LUZ MARIA</v>
          </cell>
          <cell r="C3833" t="str">
            <v>Plato (Mag)</v>
          </cell>
          <cell r="D3833">
            <v>51313228332</v>
          </cell>
          <cell r="E3833" t="str">
            <v>Santa Marta (Mag)</v>
          </cell>
          <cell r="F3833" t="str">
            <v>BANCOLOMBIA S.A.</v>
          </cell>
          <cell r="G3833" t="str">
            <v>AHORROS</v>
          </cell>
        </row>
        <row r="3834">
          <cell r="A3834">
            <v>39092302</v>
          </cell>
          <cell r="B3834" t="str">
            <v>ANAYA GAMEZ YAMITH DE JESUS</v>
          </cell>
          <cell r="C3834" t="str">
            <v>Plato (Mag)</v>
          </cell>
          <cell r="D3834">
            <v>51273857099</v>
          </cell>
          <cell r="E3834" t="str">
            <v>Santa Marta (Mag)</v>
          </cell>
          <cell r="F3834" t="str">
            <v>BANCOLOMBIA S.A.</v>
          </cell>
          <cell r="G3834" t="str">
            <v>AHORROS</v>
          </cell>
        </row>
        <row r="3835">
          <cell r="A3835">
            <v>39092361</v>
          </cell>
          <cell r="B3835" t="str">
            <v>DIAZ ACUÑA FABIOLA DANITH</v>
          </cell>
          <cell r="C3835" t="str">
            <v>Nueva Granada (Mag)</v>
          </cell>
          <cell r="D3835">
            <v>51266166528</v>
          </cell>
          <cell r="E3835" t="str">
            <v>Plato (Mag)</v>
          </cell>
          <cell r="F3835" t="str">
            <v>BANCOLOMBIA S.A.</v>
          </cell>
          <cell r="G3835" t="str">
            <v>AHORROS</v>
          </cell>
        </row>
        <row r="3836">
          <cell r="A3836">
            <v>39092377</v>
          </cell>
          <cell r="B3836" t="str">
            <v>OSPINO SANTANA MONICA CECILIA</v>
          </cell>
          <cell r="C3836" t="str">
            <v>Nueva Granada (Mag)</v>
          </cell>
          <cell r="D3836">
            <v>51309477441</v>
          </cell>
          <cell r="E3836" t="str">
            <v>Santa Marta (Mag)</v>
          </cell>
          <cell r="F3836" t="str">
            <v>BANCOLOMBIA S.A.</v>
          </cell>
          <cell r="G3836" t="str">
            <v>AHORROS</v>
          </cell>
        </row>
        <row r="3837">
          <cell r="A3837">
            <v>39092382</v>
          </cell>
          <cell r="B3837" t="str">
            <v>NARVAEZ MIRANDA MARIA BERNARDA</v>
          </cell>
          <cell r="C3837" t="str">
            <v>Plato (Mag)</v>
          </cell>
          <cell r="D3837">
            <v>51313228511</v>
          </cell>
          <cell r="E3837" t="str">
            <v>Santa Marta (Mag)</v>
          </cell>
          <cell r="F3837" t="str">
            <v>BANCOLOMBIA S.A.</v>
          </cell>
          <cell r="G3837" t="str">
            <v>AHORROS</v>
          </cell>
        </row>
        <row r="3838">
          <cell r="A3838">
            <v>39092391</v>
          </cell>
          <cell r="B3838" t="str">
            <v>BAENA GOELKER SANDRA MARINA</v>
          </cell>
          <cell r="C3838" t="str">
            <v>Plato (Mag)</v>
          </cell>
          <cell r="D3838">
            <v>51313228677</v>
          </cell>
          <cell r="E3838" t="str">
            <v>Santa Marta (Mag)</v>
          </cell>
          <cell r="F3838" t="str">
            <v>BANCOLOMBIA S.A.</v>
          </cell>
          <cell r="G3838" t="str">
            <v>AHORROS</v>
          </cell>
        </row>
        <row r="3839">
          <cell r="A3839">
            <v>39092392</v>
          </cell>
          <cell r="B3839" t="str">
            <v>GOMEZ BAENA MARIA CONCEPCION</v>
          </cell>
          <cell r="C3839" t="str">
            <v>Plato (Mag)</v>
          </cell>
          <cell r="D3839">
            <v>51313229126</v>
          </cell>
          <cell r="E3839" t="str">
            <v>Santa Marta (Mag)</v>
          </cell>
          <cell r="F3839" t="str">
            <v>BANCOLOMBIA S.A.</v>
          </cell>
          <cell r="G3839" t="str">
            <v>AHORROS</v>
          </cell>
        </row>
        <row r="3840">
          <cell r="A3840">
            <v>39092396</v>
          </cell>
          <cell r="B3840" t="str">
            <v>BARRIOS GOMEZ ESPERANZA DEL SOCORRO</v>
          </cell>
          <cell r="C3840" t="str">
            <v>Plato (Mag)</v>
          </cell>
          <cell r="D3840">
            <v>51212537521</v>
          </cell>
          <cell r="E3840" t="str">
            <v>Plato (Mag)</v>
          </cell>
          <cell r="F3840" t="str">
            <v>BANCOLOMBIA S.A.</v>
          </cell>
          <cell r="G3840" t="str">
            <v>AHORROS</v>
          </cell>
        </row>
        <row r="3841">
          <cell r="A3841">
            <v>39092398</v>
          </cell>
          <cell r="B3841" t="str">
            <v>PALENCIA PACHECO MARTHA INES</v>
          </cell>
          <cell r="C3841" t="str">
            <v>Plato (Mag)</v>
          </cell>
          <cell r="D3841">
            <v>51213278308</v>
          </cell>
          <cell r="E3841" t="str">
            <v>Santa Marta (Mag)</v>
          </cell>
          <cell r="F3841" t="str">
            <v>BANCOLOMBIA S.A.</v>
          </cell>
          <cell r="G3841" t="str">
            <v>AHORROS</v>
          </cell>
        </row>
        <row r="3842">
          <cell r="A3842">
            <v>39092402</v>
          </cell>
          <cell r="B3842" t="str">
            <v>CORTEZ HEREDIA DEISY LUZ</v>
          </cell>
          <cell r="C3842" t="str">
            <v>Plato (Mag)</v>
          </cell>
          <cell r="D3842">
            <v>51258378133</v>
          </cell>
          <cell r="E3842" t="str">
            <v>Santa Marta (Mag)</v>
          </cell>
          <cell r="F3842" t="str">
            <v>BANCOLOMBIA S.A.</v>
          </cell>
          <cell r="G3842" t="str">
            <v>AHORROS</v>
          </cell>
        </row>
        <row r="3843">
          <cell r="A3843">
            <v>39092465</v>
          </cell>
          <cell r="B3843" t="str">
            <v>PEREZ OSPINO ELOISA MIGUELINA</v>
          </cell>
          <cell r="C3843" t="str">
            <v>Plato (Mag)</v>
          </cell>
          <cell r="D3843">
            <v>51213039168</v>
          </cell>
          <cell r="E3843" t="str">
            <v>Santa Marta (Mag)</v>
          </cell>
          <cell r="F3843" t="str">
            <v>BANCOLOMBIA S.A.</v>
          </cell>
          <cell r="G3843" t="str">
            <v>AHORROS</v>
          </cell>
        </row>
        <row r="3844">
          <cell r="A3844">
            <v>39092469</v>
          </cell>
          <cell r="B3844" t="str">
            <v>PADILLA RUIZ LUZ ELENA</v>
          </cell>
          <cell r="C3844" t="str">
            <v>Plato (Mag)</v>
          </cell>
          <cell r="D3844">
            <v>51211047571</v>
          </cell>
          <cell r="E3844" t="str">
            <v>Santa Marta (Mag)</v>
          </cell>
          <cell r="F3844" t="str">
            <v>BANCOLOMBIA S.A.</v>
          </cell>
          <cell r="G3844" t="str">
            <v>AHORROS</v>
          </cell>
        </row>
        <row r="3845">
          <cell r="A3845">
            <v>39092481</v>
          </cell>
          <cell r="B3845" t="str">
            <v>PADILLA RUIZ MIGUELINA MARIA</v>
          </cell>
          <cell r="C3845" t="str">
            <v>Plato (Mag)</v>
          </cell>
          <cell r="D3845">
            <v>51313229321</v>
          </cell>
          <cell r="E3845" t="str">
            <v>Santa Marta (Mag)</v>
          </cell>
          <cell r="F3845" t="str">
            <v>BANCOLOMBIA S.A.</v>
          </cell>
          <cell r="G3845" t="str">
            <v>AHORROS</v>
          </cell>
        </row>
        <row r="3846">
          <cell r="A3846">
            <v>39092569</v>
          </cell>
          <cell r="B3846" t="str">
            <v>PUELLO GARCIA LETTY DEL ROSARIO</v>
          </cell>
          <cell r="C3846" t="str">
            <v>Nueva Granada (Mag)</v>
          </cell>
          <cell r="D3846">
            <v>51237190002</v>
          </cell>
          <cell r="E3846" t="str">
            <v>Plato (Mag)</v>
          </cell>
          <cell r="F3846" t="str">
            <v>BANCOLOMBIA S.A.</v>
          </cell>
          <cell r="G3846" t="str">
            <v>AHORROS</v>
          </cell>
        </row>
        <row r="3847">
          <cell r="A3847">
            <v>39092590</v>
          </cell>
          <cell r="B3847" t="str">
            <v>BARRIOS GARCIA CARMEN YANETH</v>
          </cell>
          <cell r="C3847" t="str">
            <v>Plato (Mag)</v>
          </cell>
          <cell r="D3847">
            <v>51211047643</v>
          </cell>
          <cell r="E3847" t="str">
            <v>Santa Marta (Mag)</v>
          </cell>
          <cell r="F3847" t="str">
            <v>BANCOLOMBIA S.A.</v>
          </cell>
          <cell r="G3847" t="str">
            <v>AHORROS</v>
          </cell>
        </row>
        <row r="3848">
          <cell r="A3848">
            <v>39092611</v>
          </cell>
          <cell r="B3848" t="str">
            <v>MUGNO GAMARRA LILIANA MARGARITA</v>
          </cell>
          <cell r="C3848" t="str">
            <v>Plato (Mag)</v>
          </cell>
          <cell r="D3848">
            <v>51313229436</v>
          </cell>
          <cell r="E3848" t="str">
            <v>Santa Marta (Mag)</v>
          </cell>
          <cell r="F3848" t="str">
            <v>BANCOLOMBIA S.A.</v>
          </cell>
          <cell r="G3848" t="str">
            <v>AHORROS</v>
          </cell>
        </row>
        <row r="3849">
          <cell r="A3849">
            <v>39092615</v>
          </cell>
          <cell r="B3849" t="str">
            <v>OLIVERA YEPES MARLY ESTHER</v>
          </cell>
          <cell r="C3849" t="str">
            <v>Ariguani (El Dificil) (Mag)</v>
          </cell>
          <cell r="D3849">
            <v>51355289099</v>
          </cell>
          <cell r="E3849" t="str">
            <v>Santa Marta (Mag)</v>
          </cell>
          <cell r="F3849" t="str">
            <v>BANCOLOMBIA S.A.</v>
          </cell>
          <cell r="G3849" t="str">
            <v>AHORROS</v>
          </cell>
        </row>
        <row r="3850">
          <cell r="A3850">
            <v>39092674</v>
          </cell>
          <cell r="B3850" t="str">
            <v>OSPINO FONSECA DILIA DE JESUS</v>
          </cell>
          <cell r="C3850" t="str">
            <v>Plato (Mag)</v>
          </cell>
          <cell r="D3850">
            <v>51261492907</v>
          </cell>
          <cell r="E3850" t="str">
            <v>Plato (Mag)</v>
          </cell>
          <cell r="F3850" t="str">
            <v>BANCOLOMBIA S.A.</v>
          </cell>
          <cell r="G3850" t="str">
            <v>AHORROS</v>
          </cell>
        </row>
        <row r="3851">
          <cell r="A3851">
            <v>39092680</v>
          </cell>
          <cell r="B3851" t="str">
            <v>RIVERA SALCEDO ROSIRIS CECILIA</v>
          </cell>
          <cell r="C3851" t="str">
            <v>Plato (Mag)</v>
          </cell>
          <cell r="D3851">
            <v>51257009915</v>
          </cell>
          <cell r="E3851" t="str">
            <v>Plato (Mag)</v>
          </cell>
          <cell r="F3851" t="str">
            <v>BANCOLOMBIA S.A.</v>
          </cell>
          <cell r="G3851" t="str">
            <v>AHORROS</v>
          </cell>
        </row>
        <row r="3852">
          <cell r="A3852">
            <v>39092727</v>
          </cell>
          <cell r="B3852" t="str">
            <v>ACEVEDO CORTES ILSE ESTHER</v>
          </cell>
          <cell r="C3852" t="str">
            <v>Plato (Mag)</v>
          </cell>
          <cell r="D3852">
            <v>51257011903</v>
          </cell>
          <cell r="E3852" t="str">
            <v>Santa Marta (Mag)</v>
          </cell>
          <cell r="F3852" t="str">
            <v>BANCOLOMBIA S.A.</v>
          </cell>
          <cell r="G3852" t="str">
            <v>AHORROS</v>
          </cell>
        </row>
        <row r="3853">
          <cell r="A3853">
            <v>39093181</v>
          </cell>
          <cell r="B3853" t="str">
            <v>ARIAS MARRIAGA LUZ DARIS</v>
          </cell>
          <cell r="C3853" t="str">
            <v>Plato (Mag)</v>
          </cell>
          <cell r="D3853">
            <v>51214460037</v>
          </cell>
          <cell r="E3853" t="str">
            <v>Plato (Mag)</v>
          </cell>
          <cell r="F3853" t="str">
            <v>BANCOLOMBIA S.A.</v>
          </cell>
          <cell r="G3853" t="str">
            <v>AHORROS</v>
          </cell>
        </row>
        <row r="3854">
          <cell r="A3854">
            <v>39093184</v>
          </cell>
          <cell r="B3854" t="str">
            <v>PEÑA OROZCO CARMEN CECILIA</v>
          </cell>
          <cell r="C3854" t="str">
            <v>Plato (Mag)</v>
          </cell>
          <cell r="D3854">
            <v>51313232879</v>
          </cell>
          <cell r="E3854" t="str">
            <v>Santa Marta (Mag)</v>
          </cell>
          <cell r="F3854" t="str">
            <v>BANCOLOMBIA S.A.</v>
          </cell>
          <cell r="G3854" t="str">
            <v>AHORROS</v>
          </cell>
        </row>
        <row r="3855">
          <cell r="A3855">
            <v>39093228</v>
          </cell>
          <cell r="B3855" t="str">
            <v>PUERTA ACUÑA INGRID DEL CARMEN</v>
          </cell>
          <cell r="C3855" t="str">
            <v>Santa Bárbara De Pinto (Mag)</v>
          </cell>
          <cell r="D3855">
            <v>51259550959</v>
          </cell>
          <cell r="E3855" t="str">
            <v>Santa Marta (Mag)</v>
          </cell>
          <cell r="F3855" t="str">
            <v>BANCOLOMBIA S.A.</v>
          </cell>
          <cell r="G3855" t="str">
            <v>AHORROS</v>
          </cell>
        </row>
        <row r="3856">
          <cell r="A3856">
            <v>39093252</v>
          </cell>
          <cell r="B3856" t="str">
            <v>VEGA VEGA NAYARITH JUDITH</v>
          </cell>
          <cell r="C3856" t="str">
            <v>Tenerife (Mag)</v>
          </cell>
          <cell r="D3856">
            <v>51313207378</v>
          </cell>
          <cell r="E3856" t="str">
            <v>Santa Marta (Mag)</v>
          </cell>
          <cell r="F3856" t="str">
            <v>BANCOLOMBIA S.A.</v>
          </cell>
          <cell r="G3856" t="str">
            <v>AHORROS</v>
          </cell>
        </row>
        <row r="3857">
          <cell r="A3857">
            <v>39093255</v>
          </cell>
          <cell r="B3857" t="str">
            <v>MARQUEZ HERNANDEZ MARIANA INES</v>
          </cell>
          <cell r="C3857" t="str">
            <v>Tenerife (Mag)</v>
          </cell>
          <cell r="D3857">
            <v>51313207513</v>
          </cell>
          <cell r="E3857" t="str">
            <v>Santa Marta (Mag)</v>
          </cell>
          <cell r="F3857" t="str">
            <v>BANCOLOMBIA S.A.</v>
          </cell>
          <cell r="G3857" t="str">
            <v>AHORROS</v>
          </cell>
        </row>
        <row r="3858">
          <cell r="A3858">
            <v>39093267</v>
          </cell>
          <cell r="B3858" t="str">
            <v>VISBAL DIAZ YOLIMA MILENA</v>
          </cell>
          <cell r="C3858" t="str">
            <v>Plato (Mag)</v>
          </cell>
          <cell r="D3858">
            <v>51313208013</v>
          </cell>
          <cell r="E3858" t="str">
            <v>Santa Marta (Mag)</v>
          </cell>
          <cell r="F3858" t="str">
            <v>BANCOLOMBIA S.A.</v>
          </cell>
          <cell r="G3858" t="str">
            <v>AHORROS</v>
          </cell>
        </row>
        <row r="3859">
          <cell r="A3859">
            <v>39093293</v>
          </cell>
          <cell r="B3859" t="str">
            <v>CUDRIZ LARIOS LEVIS DEL CARMEN</v>
          </cell>
          <cell r="C3859" t="str">
            <v>Plato (Mag)</v>
          </cell>
          <cell r="D3859">
            <v>51696136126</v>
          </cell>
          <cell r="E3859" t="str">
            <v>Santa Marta (Mag)</v>
          </cell>
          <cell r="F3859" t="str">
            <v>BANCOLOMBIA S.A.</v>
          </cell>
          <cell r="G3859" t="str">
            <v>AHORROS</v>
          </cell>
        </row>
        <row r="3860">
          <cell r="A3860">
            <v>39093300</v>
          </cell>
          <cell r="B3860" t="str">
            <v>ZABALETA OSPINO ENERIS DEL CARMEN</v>
          </cell>
          <cell r="C3860" t="str">
            <v>Nueva Granada (Mag)</v>
          </cell>
          <cell r="D3860">
            <v>51255594307</v>
          </cell>
          <cell r="E3860" t="str">
            <v>Plato (Mag)</v>
          </cell>
          <cell r="F3860" t="str">
            <v>BANCOLOMBIA S.A.</v>
          </cell>
          <cell r="G3860" t="str">
            <v>AHORROS</v>
          </cell>
        </row>
        <row r="3861">
          <cell r="A3861">
            <v>39093305</v>
          </cell>
          <cell r="B3861" t="str">
            <v>SARMIENTO RADA CARMEN SOFIA</v>
          </cell>
          <cell r="C3861" t="str">
            <v>Nueva Granada (Mag)</v>
          </cell>
          <cell r="D3861">
            <v>51380330672</v>
          </cell>
          <cell r="E3861" t="str">
            <v>Ariguani (El Dificil) (Mag)</v>
          </cell>
          <cell r="F3861" t="str">
            <v>BANCOLOMBIA S.A.</v>
          </cell>
          <cell r="G3861" t="str">
            <v>AHORROS</v>
          </cell>
        </row>
        <row r="3862">
          <cell r="A3862">
            <v>39093324</v>
          </cell>
          <cell r="B3862" t="str">
            <v>MEZA OLIVO MARISOL</v>
          </cell>
          <cell r="C3862" t="str">
            <v>Plato (Mag)</v>
          </cell>
          <cell r="D3862">
            <v>51313208099</v>
          </cell>
          <cell r="E3862" t="str">
            <v>Santa Marta (Mag)</v>
          </cell>
          <cell r="F3862" t="str">
            <v>BANCOLOMBIA S.A.</v>
          </cell>
          <cell r="G3862" t="str">
            <v>AHORROS</v>
          </cell>
        </row>
        <row r="3863">
          <cell r="A3863">
            <v>39093334</v>
          </cell>
          <cell r="B3863" t="str">
            <v>NAVARRO TURIZO MARY LUZ</v>
          </cell>
          <cell r="C3863" t="str">
            <v>Plato (Mag)</v>
          </cell>
          <cell r="D3863">
            <v>51313208277</v>
          </cell>
          <cell r="E3863" t="str">
            <v>Santa Marta (Mag)</v>
          </cell>
          <cell r="F3863" t="str">
            <v>BANCOLOMBIA S.A.</v>
          </cell>
          <cell r="G3863" t="str">
            <v>AHORROS</v>
          </cell>
        </row>
        <row r="3864">
          <cell r="A3864">
            <v>39093344</v>
          </cell>
          <cell r="B3864" t="str">
            <v>MARQUEZ MARTINEZ LISSET MARIA</v>
          </cell>
          <cell r="C3864" t="str">
            <v>Plato (Mag)</v>
          </cell>
          <cell r="D3864">
            <v>51257011026</v>
          </cell>
          <cell r="E3864" t="str">
            <v>Santa Marta (Mag)</v>
          </cell>
          <cell r="F3864" t="str">
            <v>BANCOLOMBIA S.A.</v>
          </cell>
          <cell r="G3864" t="str">
            <v>AHORROS</v>
          </cell>
        </row>
        <row r="3865">
          <cell r="A3865">
            <v>39093355</v>
          </cell>
          <cell r="B3865" t="str">
            <v>DE LA CRUZ BARROS DAISY ESTHER</v>
          </cell>
          <cell r="C3865" t="str">
            <v>Plato (Mag)</v>
          </cell>
          <cell r="D3865">
            <v>51313233930</v>
          </cell>
          <cell r="E3865" t="str">
            <v>Santa Marta (Mag)</v>
          </cell>
          <cell r="F3865" t="str">
            <v>BANCOLOMBIA S.A.</v>
          </cell>
          <cell r="G3865" t="str">
            <v>AHORROS</v>
          </cell>
        </row>
        <row r="3866">
          <cell r="A3866">
            <v>39093391</v>
          </cell>
          <cell r="B3866" t="str">
            <v>OSPINO DE ARCO NASLY PATRICIA</v>
          </cell>
          <cell r="C3866" t="str">
            <v>Plato (Mag)</v>
          </cell>
          <cell r="D3866">
            <v>51313208684</v>
          </cell>
          <cell r="E3866" t="str">
            <v>Santa Marta (Mag)</v>
          </cell>
          <cell r="F3866" t="str">
            <v>BANCOLOMBIA S.A.</v>
          </cell>
          <cell r="G3866" t="str">
            <v>AHORROS</v>
          </cell>
        </row>
        <row r="3867">
          <cell r="A3867">
            <v>39093417</v>
          </cell>
          <cell r="B3867" t="str">
            <v>VARGAS CANTILLO MAGALY</v>
          </cell>
          <cell r="C3867" t="str">
            <v>Plato (Mag)</v>
          </cell>
          <cell r="D3867">
            <v>51213281708</v>
          </cell>
          <cell r="E3867" t="str">
            <v>Santa Marta (Mag)</v>
          </cell>
          <cell r="F3867" t="str">
            <v>BANCOLOMBIA S.A.</v>
          </cell>
          <cell r="G3867" t="str">
            <v>AHORROS</v>
          </cell>
        </row>
        <row r="3868">
          <cell r="A3868">
            <v>39093467</v>
          </cell>
          <cell r="B3868" t="str">
            <v>DELGADO PACHECO KATIA MARIA</v>
          </cell>
          <cell r="C3868" t="str">
            <v>Chivolo (Mag)</v>
          </cell>
          <cell r="D3868">
            <v>51252493160</v>
          </cell>
          <cell r="E3868" t="str">
            <v>Santa Marta (Mag)</v>
          </cell>
          <cell r="F3868" t="str">
            <v>BANCOLOMBIA S.A.</v>
          </cell>
          <cell r="G3868" t="str">
            <v>AHORROS</v>
          </cell>
        </row>
        <row r="3869">
          <cell r="A3869">
            <v>39093495</v>
          </cell>
          <cell r="B3869" t="str">
            <v>ARRIETA HEREDIA YOLIMA DEL CARMEN</v>
          </cell>
          <cell r="C3869" t="str">
            <v>Plato (Mag)</v>
          </cell>
          <cell r="D3869">
            <v>51211047767</v>
          </cell>
          <cell r="E3869" t="str">
            <v>Santa Marta (Mag)</v>
          </cell>
          <cell r="F3869" t="str">
            <v>BANCOLOMBIA S.A.</v>
          </cell>
          <cell r="G3869" t="str">
            <v>AHORROS</v>
          </cell>
        </row>
        <row r="3870">
          <cell r="A3870">
            <v>39093534</v>
          </cell>
          <cell r="B3870" t="str">
            <v>NAVARRO HERRERA JORKANIRA MARIA</v>
          </cell>
          <cell r="C3870" t="str">
            <v>Plato (Mag)</v>
          </cell>
          <cell r="D3870">
            <v>51219442673</v>
          </cell>
          <cell r="E3870" t="str">
            <v>Santa Marta (Mag)</v>
          </cell>
          <cell r="F3870" t="str">
            <v>BANCOLOMBIA S.A.</v>
          </cell>
          <cell r="G3870" t="str">
            <v>AHORROS</v>
          </cell>
        </row>
        <row r="3871">
          <cell r="A3871">
            <v>39093559</v>
          </cell>
          <cell r="B3871" t="str">
            <v>PUERTAS NAVARRO EMILSE SOFIA</v>
          </cell>
          <cell r="C3871" t="str">
            <v>Plato (Mag)</v>
          </cell>
          <cell r="D3871">
            <v>51313234367</v>
          </cell>
          <cell r="E3871" t="str">
            <v>Santa Marta (Mag)</v>
          </cell>
          <cell r="F3871" t="str">
            <v>BANCOLOMBIA S.A.</v>
          </cell>
          <cell r="G3871" t="str">
            <v>AHORROS</v>
          </cell>
        </row>
        <row r="3872">
          <cell r="A3872">
            <v>39093564</v>
          </cell>
          <cell r="B3872" t="str">
            <v>SANTOS REALES MARELVIS ESTHER</v>
          </cell>
          <cell r="C3872" t="str">
            <v>Ariguani (El Dificil) (Mag)</v>
          </cell>
          <cell r="D3872">
            <v>51309477301</v>
          </cell>
          <cell r="E3872" t="str">
            <v>Nueva Granada (Mag)</v>
          </cell>
          <cell r="F3872" t="str">
            <v>BANCOLOMBIA S.A.</v>
          </cell>
          <cell r="G3872" t="str">
            <v>AHORROS</v>
          </cell>
        </row>
        <row r="3873">
          <cell r="A3873">
            <v>39093575</v>
          </cell>
          <cell r="B3873" t="str">
            <v>CELIS OSPINO PATRICIA CECILIA</v>
          </cell>
          <cell r="C3873" t="str">
            <v>Chivolo (Mag)</v>
          </cell>
          <cell r="D3873">
            <v>51255739232</v>
          </cell>
          <cell r="E3873" t="str">
            <v>Plato (Mag)</v>
          </cell>
          <cell r="F3873" t="str">
            <v>BANCOLOMBIA S.A.</v>
          </cell>
          <cell r="G3873" t="str">
            <v>AHORROS</v>
          </cell>
        </row>
        <row r="3874">
          <cell r="A3874">
            <v>39093583</v>
          </cell>
          <cell r="B3874" t="str">
            <v>PAEZ LOPEZ YANETH DEL SOCORRO</v>
          </cell>
          <cell r="C3874" t="str">
            <v>Nueva Granada (Mag)</v>
          </cell>
          <cell r="D3874">
            <v>51229288800</v>
          </cell>
          <cell r="E3874" t="str">
            <v>Plato (Mag)</v>
          </cell>
          <cell r="F3874" t="str">
            <v>BANCOLOMBIA S.A.</v>
          </cell>
          <cell r="G3874" t="str">
            <v>AHORROS</v>
          </cell>
        </row>
        <row r="3875">
          <cell r="A3875">
            <v>39093588</v>
          </cell>
          <cell r="B3875" t="str">
            <v>BARANDICA MARTINEZ DANITH CECILIA</v>
          </cell>
          <cell r="C3875" t="str">
            <v>Plato (Mag)</v>
          </cell>
          <cell r="D3875">
            <v>51214146707</v>
          </cell>
          <cell r="E3875" t="str">
            <v>Santa Marta (Mag)</v>
          </cell>
          <cell r="F3875" t="str">
            <v>BANCOLOMBIA S.A.</v>
          </cell>
          <cell r="G3875" t="str">
            <v>AHORROS</v>
          </cell>
        </row>
        <row r="3876">
          <cell r="A3876">
            <v>39093639</v>
          </cell>
          <cell r="B3876" t="str">
            <v>RAMOS MARBELLO IRINA MERCEDES</v>
          </cell>
          <cell r="C3876" t="str">
            <v>Plato (Mag)</v>
          </cell>
          <cell r="D3876">
            <v>51244657676</v>
          </cell>
          <cell r="E3876" t="str">
            <v>Santa Marta (Mag)</v>
          </cell>
          <cell r="F3876" t="str">
            <v>BANCOLOMBIA S.A.</v>
          </cell>
          <cell r="G3876" t="str">
            <v>AHORROS</v>
          </cell>
        </row>
        <row r="3877">
          <cell r="A3877">
            <v>39093645</v>
          </cell>
          <cell r="B3877" t="str">
            <v>BARBOZA VIANA LEIDA MARIA</v>
          </cell>
          <cell r="C3877" t="str">
            <v>Chivolo (Mag)</v>
          </cell>
          <cell r="D3877">
            <v>51252493275</v>
          </cell>
          <cell r="E3877" t="str">
            <v>Santa Marta (Mag)</v>
          </cell>
          <cell r="F3877" t="str">
            <v>BANCOLOMBIA S.A.</v>
          </cell>
          <cell r="G3877" t="str">
            <v>AHORROS</v>
          </cell>
        </row>
        <row r="3878">
          <cell r="A3878">
            <v>39093665</v>
          </cell>
          <cell r="B3878" t="str">
            <v>YEPEZ LARA ELVIRA ISABEL</v>
          </cell>
          <cell r="C3878" t="str">
            <v>Plato (Mag)</v>
          </cell>
          <cell r="D3878">
            <v>51211047961</v>
          </cell>
          <cell r="E3878" t="str">
            <v>Santa Marta (Mag)</v>
          </cell>
          <cell r="F3878" t="str">
            <v>BANCOLOMBIA S.A.</v>
          </cell>
          <cell r="G3878" t="str">
            <v>AHORROS</v>
          </cell>
        </row>
        <row r="3879">
          <cell r="A3879">
            <v>39093673</v>
          </cell>
          <cell r="B3879" t="str">
            <v>PEÑA CARO VICTORIA HELENA</v>
          </cell>
          <cell r="C3879" t="str">
            <v>Plato (Mag)</v>
          </cell>
          <cell r="D3879">
            <v>51219821569</v>
          </cell>
          <cell r="E3879" t="str">
            <v>Santa Marta (Mag)</v>
          </cell>
          <cell r="F3879" t="str">
            <v>BANCOLOMBIA S.A.</v>
          </cell>
          <cell r="G3879" t="str">
            <v>AHORROS</v>
          </cell>
        </row>
        <row r="3880">
          <cell r="A3880">
            <v>39093693</v>
          </cell>
          <cell r="B3880" t="str">
            <v>HERNANDEZ OCHOA ANA ELVIRA</v>
          </cell>
          <cell r="C3880" t="str">
            <v>Plato (Mag)</v>
          </cell>
          <cell r="D3880">
            <v>51212306570</v>
          </cell>
          <cell r="E3880" t="str">
            <v>Santa Marta (Mag)</v>
          </cell>
          <cell r="F3880" t="str">
            <v>BANCOLOMBIA S.A.</v>
          </cell>
          <cell r="G3880" t="str">
            <v>AHORROS</v>
          </cell>
        </row>
        <row r="3881">
          <cell r="A3881">
            <v>39093739</v>
          </cell>
          <cell r="B3881" t="str">
            <v>BERNAL DIAZ MARLENE ISABEL</v>
          </cell>
          <cell r="C3881" t="str">
            <v>Plato (Mag)</v>
          </cell>
          <cell r="D3881">
            <v>51213235820</v>
          </cell>
          <cell r="E3881" t="str">
            <v>Santa Marta (Mag)</v>
          </cell>
          <cell r="F3881" t="str">
            <v>BANCOLOMBIA S.A.</v>
          </cell>
          <cell r="G3881" t="str">
            <v>AHORROS</v>
          </cell>
        </row>
        <row r="3882">
          <cell r="A3882">
            <v>39093764</v>
          </cell>
          <cell r="B3882" t="str">
            <v>PEREZ CAMARGO GISSELA ROCIO</v>
          </cell>
          <cell r="C3882" t="str">
            <v>Plato (Mag)</v>
          </cell>
          <cell r="D3882">
            <v>51256457001</v>
          </cell>
          <cell r="E3882" t="str">
            <v>Plato (Mag)</v>
          </cell>
          <cell r="F3882" t="str">
            <v>BANCOLOMBIA S.A.</v>
          </cell>
          <cell r="G3882" t="str">
            <v>AHORROS</v>
          </cell>
        </row>
        <row r="3883">
          <cell r="A3883">
            <v>39093921</v>
          </cell>
          <cell r="B3883" t="str">
            <v>MADARIAGA VILORIA MARIA HELENA</v>
          </cell>
          <cell r="C3883" t="str">
            <v>Plato (Mag)</v>
          </cell>
          <cell r="D3883">
            <v>51244870949</v>
          </cell>
          <cell r="E3883" t="str">
            <v>Plato (Mag)</v>
          </cell>
          <cell r="F3883" t="str">
            <v>BANCOLOMBIA S.A.</v>
          </cell>
          <cell r="G3883" t="str">
            <v>AHORROS</v>
          </cell>
        </row>
        <row r="3884">
          <cell r="A3884">
            <v>39093923</v>
          </cell>
          <cell r="B3884" t="str">
            <v>SIERRA NAVARRO MARIA ISABEL</v>
          </cell>
          <cell r="C3884" t="str">
            <v>Plato (Mag)</v>
          </cell>
          <cell r="D3884">
            <v>51213236028</v>
          </cell>
          <cell r="E3884" t="str">
            <v>Santa Marta (Mag)</v>
          </cell>
          <cell r="F3884" t="str">
            <v>BANCOLOMBIA S.A.</v>
          </cell>
          <cell r="G3884" t="str">
            <v>AHORROS</v>
          </cell>
        </row>
        <row r="3885">
          <cell r="A3885">
            <v>39093973</v>
          </cell>
          <cell r="B3885" t="str">
            <v>ALEMAN ESCOBAR SHIRLEY DE JESUS</v>
          </cell>
          <cell r="C3885" t="str">
            <v>Plato (Mag)</v>
          </cell>
          <cell r="D3885">
            <v>51257015488</v>
          </cell>
          <cell r="E3885" t="str">
            <v>Santa Marta (Mag)</v>
          </cell>
          <cell r="F3885" t="str">
            <v>BANCOLOMBIA S.A.</v>
          </cell>
          <cell r="G3885" t="str">
            <v>AHORROS</v>
          </cell>
        </row>
        <row r="3886">
          <cell r="A3886">
            <v>39093975</v>
          </cell>
          <cell r="B3886" t="str">
            <v>SAUMET PACHECO YOLANDA MARIA</v>
          </cell>
          <cell r="C3886" t="str">
            <v>Plato (Mag)</v>
          </cell>
          <cell r="D3886">
            <v>44229117014</v>
          </cell>
          <cell r="E3886" t="str">
            <v>Santa Marta (Mag)</v>
          </cell>
          <cell r="F3886" t="str">
            <v>BANCOLOMBIA S.A.</v>
          </cell>
          <cell r="G3886" t="str">
            <v>AHORROS</v>
          </cell>
        </row>
        <row r="3887">
          <cell r="A3887">
            <v>39094020</v>
          </cell>
          <cell r="B3887" t="str">
            <v>PEREZ GRANADOS NAIRIS YANETH</v>
          </cell>
          <cell r="C3887" t="str">
            <v>Nueva Granada (Mag)</v>
          </cell>
          <cell r="D3887">
            <v>51232764876</v>
          </cell>
          <cell r="E3887" t="str">
            <v>Plato (Mag)</v>
          </cell>
          <cell r="F3887" t="str">
            <v>BANCOLOMBIA S.A.</v>
          </cell>
          <cell r="G3887" t="str">
            <v>AHORROS</v>
          </cell>
        </row>
        <row r="3888">
          <cell r="A3888">
            <v>39094087</v>
          </cell>
          <cell r="B3888" t="str">
            <v>DE LA ROSA ESCORCIA NORMA DEL CARMEN</v>
          </cell>
          <cell r="C3888" t="str">
            <v>Plato (Mag)</v>
          </cell>
          <cell r="D3888">
            <v>51228290991</v>
          </cell>
          <cell r="E3888" t="str">
            <v>Plato (Mag)</v>
          </cell>
          <cell r="F3888" t="str">
            <v>BANCOLOMBIA S.A.</v>
          </cell>
          <cell r="G3888" t="str">
            <v>AHORROS</v>
          </cell>
        </row>
        <row r="3889">
          <cell r="A3889">
            <v>39094143</v>
          </cell>
          <cell r="B3889" t="str">
            <v>MEDINA CACERES DELNA DEL SOCORRO</v>
          </cell>
          <cell r="C3889" t="str">
            <v>Plato (Mag)</v>
          </cell>
          <cell r="D3889">
            <v>51279029571</v>
          </cell>
          <cell r="E3889" t="str">
            <v>Plato (Mag)</v>
          </cell>
          <cell r="F3889" t="str">
            <v>BANCOLOMBIA S.A.</v>
          </cell>
          <cell r="G3889" t="str">
            <v>AHORROS</v>
          </cell>
        </row>
        <row r="3890">
          <cell r="A3890">
            <v>39094381</v>
          </cell>
          <cell r="B3890" t="str">
            <v>CASTILLO OSPINO CORINA PATRICIA</v>
          </cell>
          <cell r="C3890" t="str">
            <v>Plato (Mag)</v>
          </cell>
          <cell r="D3890">
            <v>51211094242</v>
          </cell>
          <cell r="E3890" t="str">
            <v>Santa Marta (Mag)</v>
          </cell>
          <cell r="F3890" t="str">
            <v>BANCOLOMBIA S.A.</v>
          </cell>
          <cell r="G3890" t="str">
            <v>AHORROS</v>
          </cell>
        </row>
        <row r="3891">
          <cell r="A3891">
            <v>39094410</v>
          </cell>
          <cell r="B3891" t="str">
            <v>HERNANDEZ LIZCANO CARMEN SOFIA</v>
          </cell>
          <cell r="C3891" t="str">
            <v>Plato (Mag)</v>
          </cell>
          <cell r="D3891">
            <v>51313209435</v>
          </cell>
          <cell r="E3891" t="str">
            <v>Santa Marta (Mag)</v>
          </cell>
          <cell r="F3891" t="str">
            <v>BANCOLOMBIA S.A.</v>
          </cell>
          <cell r="G3891" t="str">
            <v>AHORROS</v>
          </cell>
        </row>
        <row r="3892">
          <cell r="A3892">
            <v>39094423</v>
          </cell>
          <cell r="B3892" t="str">
            <v>ACOSTA CASTRO NELCY MARINA</v>
          </cell>
          <cell r="C3892" t="str">
            <v>Plato (Mag)</v>
          </cell>
          <cell r="D3892">
            <v>51218381310</v>
          </cell>
          <cell r="E3892" t="str">
            <v>Santa Marta (Mag)</v>
          </cell>
          <cell r="F3892" t="str">
            <v>BANCOLOMBIA S.A.</v>
          </cell>
          <cell r="G3892" t="str">
            <v>AHORROS</v>
          </cell>
        </row>
        <row r="3893">
          <cell r="A3893">
            <v>39094433</v>
          </cell>
          <cell r="B3893" t="str">
            <v>DE LEON CORTINA OSIRIS GREGORIA</v>
          </cell>
          <cell r="C3893" t="str">
            <v>Ariguani (El Dificil) (Mag)</v>
          </cell>
          <cell r="D3893">
            <v>51318041117</v>
          </cell>
          <cell r="E3893" t="str">
            <v>Santa Marta (Mag)</v>
          </cell>
          <cell r="F3893" t="str">
            <v>BANCOLOMBIA S.A.</v>
          </cell>
          <cell r="G3893" t="str">
            <v>AHORROS</v>
          </cell>
        </row>
        <row r="3894">
          <cell r="A3894">
            <v>39094437</v>
          </cell>
          <cell r="B3894" t="str">
            <v>ACUÃ¿ CAMARGO MARTHA CECILIA</v>
          </cell>
          <cell r="C3894" t="str">
            <v>Plato (Mag)</v>
          </cell>
          <cell r="D3894">
            <v>51213236150</v>
          </cell>
          <cell r="E3894" t="str">
            <v>Santa Marta (Mag)</v>
          </cell>
          <cell r="F3894" t="str">
            <v>BANCOLOMBIA S.A.</v>
          </cell>
          <cell r="G3894" t="str">
            <v>AHORROS</v>
          </cell>
        </row>
        <row r="3895">
          <cell r="A3895">
            <v>39094471</v>
          </cell>
          <cell r="B3895" t="str">
            <v>BUENDIA YEPEZ SURITH HELENA</v>
          </cell>
          <cell r="C3895" t="str">
            <v>Plato (Mag)</v>
          </cell>
          <cell r="D3895">
            <v>51221811589</v>
          </cell>
          <cell r="E3895" t="str">
            <v>Nueva Granada (Mag)</v>
          </cell>
          <cell r="F3895" t="str">
            <v>BANCOLOMBIA S.A.</v>
          </cell>
          <cell r="G3895" t="str">
            <v>AHORROS</v>
          </cell>
        </row>
        <row r="3896">
          <cell r="A3896">
            <v>39094495</v>
          </cell>
          <cell r="B3896" t="str">
            <v>CABARCAS CASTILLO MARTA PATRICIA</v>
          </cell>
          <cell r="C3896" t="str">
            <v>Plato (Mag)</v>
          </cell>
          <cell r="D3896">
            <v>51209557995</v>
          </cell>
          <cell r="E3896" t="str">
            <v>Santa Marta (Mag)</v>
          </cell>
          <cell r="F3896" t="str">
            <v>BANCOLOMBIA S.A.</v>
          </cell>
          <cell r="G3896" t="str">
            <v>AHORROS</v>
          </cell>
        </row>
        <row r="3897">
          <cell r="A3897">
            <v>39094638</v>
          </cell>
          <cell r="B3897" t="str">
            <v>CORTINA PINEDA IBETH ROCIO</v>
          </cell>
          <cell r="C3897" t="str">
            <v>Plato (Mag)</v>
          </cell>
          <cell r="D3897">
            <v>51313209761</v>
          </cell>
          <cell r="E3897" t="str">
            <v>Santa Marta (Mag)</v>
          </cell>
          <cell r="F3897" t="str">
            <v>BANCOLOMBIA S.A.</v>
          </cell>
          <cell r="G3897" t="str">
            <v>AHORROS</v>
          </cell>
        </row>
        <row r="3898">
          <cell r="A3898">
            <v>39094681</v>
          </cell>
          <cell r="B3898" t="str">
            <v>GARRIDO TAPIA MILADYS DEL CARMEN</v>
          </cell>
          <cell r="C3898" t="str">
            <v>Plato (Mag)</v>
          </cell>
          <cell r="D3898">
            <v>51255138867</v>
          </cell>
          <cell r="E3898" t="str">
            <v>Plato (Mag)</v>
          </cell>
          <cell r="F3898" t="str">
            <v>BANCOLOMBIA S.A.</v>
          </cell>
          <cell r="G3898" t="str">
            <v>AHORROS</v>
          </cell>
        </row>
        <row r="3899">
          <cell r="A3899">
            <v>39094728</v>
          </cell>
          <cell r="B3899" t="str">
            <v>RAMOS OSPINO BEATRIZ CAROLINA</v>
          </cell>
          <cell r="C3899" t="str">
            <v>Tenerife (Mag)</v>
          </cell>
          <cell r="D3899">
            <v>51263836484</v>
          </cell>
          <cell r="E3899" t="str">
            <v>Santa Marta (Mag)</v>
          </cell>
          <cell r="F3899" t="str">
            <v>BANCOLOMBIA S.A.</v>
          </cell>
          <cell r="G3899" t="str">
            <v>AHORROS</v>
          </cell>
        </row>
        <row r="3900">
          <cell r="A3900">
            <v>39094749</v>
          </cell>
          <cell r="B3900" t="str">
            <v>ESCOBAR CAUSADO ALIS NAYIBIS</v>
          </cell>
          <cell r="C3900" t="str">
            <v>Plato (Mag)</v>
          </cell>
          <cell r="D3900">
            <v>51313209966</v>
          </cell>
          <cell r="E3900" t="str">
            <v>Santa Marta (Mag)</v>
          </cell>
          <cell r="F3900" t="str">
            <v>BANCOLOMBIA S.A.</v>
          </cell>
          <cell r="G3900" t="str">
            <v>AHORROS</v>
          </cell>
        </row>
        <row r="3901">
          <cell r="A3901">
            <v>39094904</v>
          </cell>
          <cell r="B3901" t="str">
            <v>MOURAD DIAZ EMILIA ELVIRA</v>
          </cell>
          <cell r="C3901" t="str">
            <v>Plato (Mag)</v>
          </cell>
          <cell r="D3901">
            <v>51309473616</v>
          </cell>
          <cell r="E3901" t="str">
            <v>Nueva Granada (Mag)</v>
          </cell>
          <cell r="F3901" t="str">
            <v>BANCOLOMBIA S.A.</v>
          </cell>
          <cell r="G3901" t="str">
            <v>AHORROS</v>
          </cell>
        </row>
        <row r="3902">
          <cell r="A3902">
            <v>39095129</v>
          </cell>
          <cell r="B3902" t="str">
            <v>SANCHEZ BLANCO SANDRA MILENA</v>
          </cell>
          <cell r="C3902" t="str">
            <v>Ariguani (El Dificil) (Mag)</v>
          </cell>
          <cell r="D3902">
            <v>51612960881</v>
          </cell>
          <cell r="E3902" t="str">
            <v>Santa Marta (Mag)</v>
          </cell>
          <cell r="F3902" t="str">
            <v>BANCOLOMBIA S.A.</v>
          </cell>
          <cell r="G3902" t="str">
            <v>AHORROS</v>
          </cell>
        </row>
        <row r="3903">
          <cell r="A3903">
            <v>39095164</v>
          </cell>
          <cell r="B3903" t="str">
            <v>AMADOR FONSECA LILIANA MARGARITA</v>
          </cell>
          <cell r="C3903" t="str">
            <v>Plato (Mag)</v>
          </cell>
          <cell r="D3903">
            <v>9650202241</v>
          </cell>
          <cell r="E3903" t="str">
            <v>Santa Marta (Mag)</v>
          </cell>
          <cell r="F3903" t="str">
            <v>BANCOLOMBIA S.A.</v>
          </cell>
          <cell r="G3903" t="str">
            <v>AHORROS</v>
          </cell>
        </row>
        <row r="3904">
          <cell r="A3904">
            <v>39095177</v>
          </cell>
          <cell r="B3904" t="str">
            <v>MARBELLO GARCIA JANNIRES STELLA</v>
          </cell>
          <cell r="C3904" t="str">
            <v>Plato (Mag)</v>
          </cell>
          <cell r="D3904">
            <v>51259575765</v>
          </cell>
          <cell r="E3904" t="str">
            <v>Santa Marta (Mag)</v>
          </cell>
          <cell r="F3904" t="str">
            <v>BANCOLOMBIA S.A.</v>
          </cell>
          <cell r="G3904" t="str">
            <v>AHORROS</v>
          </cell>
        </row>
        <row r="3905">
          <cell r="A3905">
            <v>39095188</v>
          </cell>
          <cell r="B3905" t="str">
            <v>DIAZ QUIROZ GISELA ERICKA</v>
          </cell>
          <cell r="C3905" t="str">
            <v>Plato (Mag)</v>
          </cell>
          <cell r="D3905">
            <v>51215054709</v>
          </cell>
          <cell r="E3905" t="str">
            <v>Plato (Mag)</v>
          </cell>
          <cell r="F3905" t="str">
            <v>BANCOLOMBIA S.A.</v>
          </cell>
          <cell r="G3905" t="str">
            <v>AHORROS</v>
          </cell>
        </row>
        <row r="3906">
          <cell r="A3906">
            <v>39095214</v>
          </cell>
          <cell r="B3906" t="str">
            <v>TAMARA OSPINO YENIS VIVIANA</v>
          </cell>
          <cell r="C3906" t="str">
            <v>Nueva Granada (Mag)</v>
          </cell>
          <cell r="D3906">
            <v>51309473764</v>
          </cell>
          <cell r="E3906" t="str">
            <v>Santa Marta (Mag)</v>
          </cell>
          <cell r="F3906" t="str">
            <v>BANCOLOMBIA S.A.</v>
          </cell>
          <cell r="G3906" t="str">
            <v>AHORROS</v>
          </cell>
        </row>
        <row r="3907">
          <cell r="A3907">
            <v>39095231</v>
          </cell>
          <cell r="B3907" t="str">
            <v>JEREZ AVILA YORSELIS MERCEDES</v>
          </cell>
          <cell r="C3907" t="str">
            <v>Plato (Mag)</v>
          </cell>
          <cell r="D3907">
            <v>51213238497</v>
          </cell>
          <cell r="E3907" t="str">
            <v>Santa Marta (Mag)</v>
          </cell>
          <cell r="F3907" t="str">
            <v>BANCOLOMBIA S.A.</v>
          </cell>
          <cell r="G3907" t="str">
            <v>AHORROS</v>
          </cell>
        </row>
        <row r="3908">
          <cell r="A3908">
            <v>39095260</v>
          </cell>
          <cell r="B3908" t="str">
            <v>ANAYA GAMEZ CARMEN ALICIA</v>
          </cell>
          <cell r="C3908" t="str">
            <v>Plato (Mag)</v>
          </cell>
          <cell r="D3908">
            <v>51225209069</v>
          </cell>
          <cell r="E3908" t="str">
            <v>Plato (Mag)</v>
          </cell>
          <cell r="F3908" t="str">
            <v>BANCOLOMBIA S.A.</v>
          </cell>
          <cell r="G3908" t="str">
            <v>AHORROS</v>
          </cell>
        </row>
        <row r="3909">
          <cell r="A3909">
            <v>39095301</v>
          </cell>
          <cell r="B3909" t="str">
            <v>MOLINA BARRIOS MARICELA</v>
          </cell>
          <cell r="C3909" t="str">
            <v>Tenerife (Mag)</v>
          </cell>
          <cell r="D3909">
            <v>51278822510</v>
          </cell>
          <cell r="E3909" t="str">
            <v>Santa Marta (Mag)</v>
          </cell>
          <cell r="F3909" t="str">
            <v>BANCOLOMBIA S.A.</v>
          </cell>
          <cell r="G3909" t="str">
            <v>AHORROS</v>
          </cell>
        </row>
        <row r="3910">
          <cell r="A3910">
            <v>39095308</v>
          </cell>
          <cell r="B3910" t="str">
            <v>ROMERO CAMPO LUZCELLYS</v>
          </cell>
          <cell r="C3910" t="str">
            <v>Plato (Mag)</v>
          </cell>
          <cell r="D3910">
            <v>51207156063</v>
          </cell>
          <cell r="E3910" t="str">
            <v>Plato (Mag)</v>
          </cell>
          <cell r="F3910" t="str">
            <v>BANCOLOMBIA S.A.</v>
          </cell>
          <cell r="G3910" t="str">
            <v>AHORROS</v>
          </cell>
        </row>
        <row r="3911">
          <cell r="A3911">
            <v>39095343</v>
          </cell>
          <cell r="B3911" t="str">
            <v>BARRIOS VASQUEZ DUBERLIS JUDITH</v>
          </cell>
          <cell r="C3911" t="str">
            <v>Plato (Mag)</v>
          </cell>
          <cell r="D3911">
            <v>51261038700</v>
          </cell>
          <cell r="E3911" t="str">
            <v>Plato (Mag)</v>
          </cell>
          <cell r="F3911" t="str">
            <v>BANCOLOMBIA S.A.</v>
          </cell>
          <cell r="G3911" t="str">
            <v>AHORROS</v>
          </cell>
        </row>
        <row r="3912">
          <cell r="A3912">
            <v>39095396</v>
          </cell>
          <cell r="B3912" t="str">
            <v>PEÑA ALVAREZ LUDIS MARIA</v>
          </cell>
          <cell r="C3912" t="str">
            <v>Tenerife (Mag)</v>
          </cell>
          <cell r="D3912">
            <v>51248189634</v>
          </cell>
          <cell r="E3912" t="str">
            <v>Santa Marta (Mag)</v>
          </cell>
          <cell r="F3912" t="str">
            <v>BANCOLOMBIA S.A.</v>
          </cell>
          <cell r="G3912" t="str">
            <v>AHORROS</v>
          </cell>
        </row>
        <row r="3913">
          <cell r="A3913">
            <v>39095399</v>
          </cell>
          <cell r="B3913" t="str">
            <v>ANDRADE GAMEZ ZORAIDA ROSA</v>
          </cell>
          <cell r="C3913" t="str">
            <v>Plato (Mag)</v>
          </cell>
          <cell r="D3913">
            <v>51261098681</v>
          </cell>
          <cell r="E3913" t="str">
            <v>Plato (Mag)</v>
          </cell>
          <cell r="F3913" t="str">
            <v>BANCOLOMBIA S.A.</v>
          </cell>
          <cell r="G3913" t="str">
            <v>AHORROS</v>
          </cell>
        </row>
        <row r="3914">
          <cell r="A3914">
            <v>39095423</v>
          </cell>
          <cell r="B3914" t="str">
            <v>BALLESTAS MOLINA ORLAMIS ESTHER</v>
          </cell>
          <cell r="C3914" t="str">
            <v>Plato (Mag)</v>
          </cell>
          <cell r="D3914">
            <v>51221304865</v>
          </cell>
          <cell r="E3914" t="str">
            <v>Nueva Granada (Mag)</v>
          </cell>
          <cell r="F3914" t="str">
            <v>BANCOLOMBIA S.A.</v>
          </cell>
          <cell r="G3914" t="str">
            <v>AHORROS</v>
          </cell>
        </row>
        <row r="3915">
          <cell r="A3915">
            <v>39095531</v>
          </cell>
          <cell r="B3915" t="str">
            <v>GOMEZ BERRIO YARIMA ESTHER</v>
          </cell>
          <cell r="C3915" t="str">
            <v>Plato (Mag)</v>
          </cell>
          <cell r="D3915">
            <v>51228290312</v>
          </cell>
          <cell r="E3915" t="str">
            <v>Plato (Mag)</v>
          </cell>
          <cell r="F3915" t="str">
            <v>BANCOLOMBIA S.A.</v>
          </cell>
          <cell r="G3915" t="str">
            <v>AHORROS</v>
          </cell>
        </row>
        <row r="3916">
          <cell r="A3916">
            <v>39095542</v>
          </cell>
          <cell r="B3916" t="str">
            <v>FONSECA CHAMORRO GLENYS KARINA</v>
          </cell>
          <cell r="C3916" t="str">
            <v>Plato (Mag)</v>
          </cell>
          <cell r="D3916">
            <v>51270016417</v>
          </cell>
          <cell r="E3916" t="str">
            <v>Plato (Mag)</v>
          </cell>
          <cell r="F3916" t="str">
            <v>BANCOLOMBIA S.A.</v>
          </cell>
          <cell r="G3916" t="str">
            <v>AHORROS</v>
          </cell>
        </row>
        <row r="3917">
          <cell r="A3917">
            <v>39095546</v>
          </cell>
          <cell r="B3917" t="str">
            <v>SAUMETH LAMBOGLIA YOLIMA DEL CARMEN</v>
          </cell>
          <cell r="C3917" t="str">
            <v>Tenerife (Mag)</v>
          </cell>
          <cell r="D3917">
            <v>51271716510</v>
          </cell>
          <cell r="E3917" t="str">
            <v>Santa Marta (Mag)</v>
          </cell>
          <cell r="F3917" t="str">
            <v>BANCOLOMBIA S.A.</v>
          </cell>
          <cell r="G3917" t="str">
            <v>AHORROS</v>
          </cell>
        </row>
        <row r="3918">
          <cell r="A3918">
            <v>39095711</v>
          </cell>
          <cell r="B3918" t="str">
            <v>ROYO PEÑA HEDNI PATRICIA DE JESUS</v>
          </cell>
          <cell r="C3918" t="str">
            <v>Plato (Mag)</v>
          </cell>
          <cell r="D3918">
            <v>51206983705</v>
          </cell>
          <cell r="E3918" t="str">
            <v>Santa Marta (Mag)</v>
          </cell>
          <cell r="F3918" t="str">
            <v>BANCOLOMBIA S.A.</v>
          </cell>
          <cell r="G3918" t="str">
            <v>AHORROS</v>
          </cell>
        </row>
        <row r="3919">
          <cell r="A3919">
            <v>39095718</v>
          </cell>
          <cell r="B3919" t="str">
            <v>VIZCAINO PIMIENTA MILAGRO DE JESUS</v>
          </cell>
          <cell r="C3919" t="str">
            <v>Plato (Mag)</v>
          </cell>
          <cell r="D3919">
            <v>51636209175</v>
          </cell>
          <cell r="E3919" t="str">
            <v>Santa Marta (Mag)</v>
          </cell>
          <cell r="F3919" t="str">
            <v>BANCOLOMBIA S.A.</v>
          </cell>
          <cell r="G3919" t="str">
            <v>AHORROS</v>
          </cell>
        </row>
        <row r="3920">
          <cell r="A3920">
            <v>39095793</v>
          </cell>
          <cell r="B3920" t="str">
            <v>ATENCIA LOBO LIZ ESTHER</v>
          </cell>
          <cell r="C3920" t="str">
            <v>El Reten (Mag)</v>
          </cell>
          <cell r="D3920">
            <v>51690046435</v>
          </cell>
          <cell r="E3920" t="str">
            <v>Santa Marta (Mag)</v>
          </cell>
          <cell r="F3920" t="str">
            <v>BANCOLOMBIA S.A.</v>
          </cell>
          <cell r="G3920" t="str">
            <v>AHORROS</v>
          </cell>
        </row>
        <row r="3921">
          <cell r="A3921">
            <v>39095807</v>
          </cell>
          <cell r="B3921" t="str">
            <v>VILLALOBOS GAMEZ LISETH BELEN</v>
          </cell>
          <cell r="C3921" t="str">
            <v>Sabanas De San Angel (Mag)</v>
          </cell>
          <cell r="D3921">
            <v>51313781261</v>
          </cell>
          <cell r="E3921" t="str">
            <v>Ariguani (El Dificil) (Mag)</v>
          </cell>
          <cell r="F3921" t="str">
            <v>BANCOLOMBIA S.A.</v>
          </cell>
          <cell r="G3921" t="str">
            <v>AHORROS</v>
          </cell>
        </row>
        <row r="3922">
          <cell r="A3922">
            <v>39095923</v>
          </cell>
          <cell r="B3922" t="str">
            <v>ESCOBAR CAUSADO LEXY PATRICIA</v>
          </cell>
          <cell r="C3922" t="str">
            <v>Tenerife (Mag)</v>
          </cell>
          <cell r="D3922">
            <v>51214147398</v>
          </cell>
          <cell r="E3922" t="str">
            <v>Tenerife (Mag)</v>
          </cell>
          <cell r="F3922" t="str">
            <v>BANCOLOMBIA S.A.</v>
          </cell>
          <cell r="G3922" t="str">
            <v>AHORROS</v>
          </cell>
        </row>
        <row r="3923">
          <cell r="A3923">
            <v>39096005</v>
          </cell>
          <cell r="B3923" t="str">
            <v>MORALES SIMANCA ISBELIA CECILIA</v>
          </cell>
          <cell r="C3923" t="str">
            <v>Plato (Mag)</v>
          </cell>
          <cell r="D3923">
            <v>51228387626</v>
          </cell>
          <cell r="E3923" t="str">
            <v>Plato (Mag)</v>
          </cell>
          <cell r="F3923" t="str">
            <v>BANCOLOMBIA S.A.</v>
          </cell>
          <cell r="G3923" t="str">
            <v>AHORROS</v>
          </cell>
        </row>
        <row r="3924">
          <cell r="A3924">
            <v>39096415</v>
          </cell>
          <cell r="B3924" t="str">
            <v>BERRIO NIÑO IRIS DE LOS SANTOS</v>
          </cell>
          <cell r="C3924" t="str">
            <v>Plato (Mag)</v>
          </cell>
          <cell r="D3924">
            <v>51236057031</v>
          </cell>
          <cell r="E3924" t="str">
            <v>Plato (Mag)</v>
          </cell>
          <cell r="F3924" t="str">
            <v>BANCOLOMBIA S.A.</v>
          </cell>
          <cell r="G3924" t="str">
            <v>AHORROS</v>
          </cell>
        </row>
        <row r="3925">
          <cell r="A3925">
            <v>39096503</v>
          </cell>
          <cell r="B3925" t="str">
            <v>LOPEZ PEREZ ELBA JUDITH</v>
          </cell>
          <cell r="C3925" t="str">
            <v>Plato (Mag)</v>
          </cell>
          <cell r="D3925">
            <v>51260698668</v>
          </cell>
          <cell r="E3925" t="str">
            <v>Plato (Mag)</v>
          </cell>
          <cell r="F3925" t="str">
            <v>BANCOLOMBIA S.A.</v>
          </cell>
          <cell r="G3925" t="str">
            <v>AHORROS</v>
          </cell>
        </row>
        <row r="3926">
          <cell r="A3926">
            <v>39096532</v>
          </cell>
          <cell r="B3926" t="str">
            <v>FIERRO SUAREZ MARIA ROSA</v>
          </cell>
          <cell r="C3926" t="str">
            <v>Plato (Mag)</v>
          </cell>
          <cell r="D3926">
            <v>51225414266</v>
          </cell>
          <cell r="E3926" t="str">
            <v>Tenerife (Mag)</v>
          </cell>
          <cell r="F3926" t="str">
            <v>BANCOLOMBIA S.A.</v>
          </cell>
          <cell r="G3926" t="str">
            <v>AHORROS</v>
          </cell>
        </row>
        <row r="3927">
          <cell r="A3927">
            <v>39096564</v>
          </cell>
          <cell r="B3927" t="str">
            <v>BARRIOS MIRANDA MARIA FERNANDA</v>
          </cell>
          <cell r="C3927" t="str">
            <v>Chivolo (Mag)</v>
          </cell>
          <cell r="D3927">
            <v>51256444988</v>
          </cell>
          <cell r="E3927" t="str">
            <v>Plato (Mag)</v>
          </cell>
          <cell r="F3927" t="str">
            <v>BANCOLOMBIA S.A.</v>
          </cell>
          <cell r="G3927" t="str">
            <v>AHORROS</v>
          </cell>
        </row>
        <row r="3928">
          <cell r="A3928">
            <v>39096727</v>
          </cell>
          <cell r="B3928" t="str">
            <v>PASSO TORRENEGRA HENERCIZ DE JESUS</v>
          </cell>
          <cell r="C3928" t="str">
            <v>Nueva Granada (Mag)</v>
          </cell>
          <cell r="D3928">
            <v>51309473896</v>
          </cell>
          <cell r="E3928" t="str">
            <v>Santa Marta (Mag)</v>
          </cell>
          <cell r="F3928" t="str">
            <v>BANCOLOMBIA S.A.</v>
          </cell>
          <cell r="G3928" t="str">
            <v>AHORROS</v>
          </cell>
        </row>
        <row r="3929">
          <cell r="A3929">
            <v>39096848</v>
          </cell>
          <cell r="B3929" t="str">
            <v>VASQUEZ OSPINO MABEL ESTHER</v>
          </cell>
          <cell r="C3929" t="str">
            <v>Nueva Granada (Mag)</v>
          </cell>
          <cell r="D3929">
            <v>51299835638</v>
          </cell>
          <cell r="E3929" t="str">
            <v>Plato (Mag)</v>
          </cell>
          <cell r="F3929" t="str">
            <v>BANCOLOMBIA S.A.</v>
          </cell>
          <cell r="G3929" t="str">
            <v>AHORROS</v>
          </cell>
        </row>
        <row r="3930">
          <cell r="A3930">
            <v>39096940</v>
          </cell>
          <cell r="B3930" t="str">
            <v>ALEMAN ESCOBAR YASMIN YANITH</v>
          </cell>
          <cell r="C3930" t="str">
            <v>Plato (Mag)</v>
          </cell>
          <cell r="D3930">
            <v>51201606989</v>
          </cell>
          <cell r="E3930" t="str">
            <v>Santa Marta (Mag)</v>
          </cell>
          <cell r="F3930" t="str">
            <v>BANCOLOMBIA S.A.</v>
          </cell>
          <cell r="G3930" t="str">
            <v>AHORROS</v>
          </cell>
        </row>
        <row r="3931">
          <cell r="A3931">
            <v>39097044</v>
          </cell>
          <cell r="B3931" t="str">
            <v>HERNANDEZ LIZCANO DENIS JUDITH</v>
          </cell>
          <cell r="C3931" t="str">
            <v>Plato (Mag)</v>
          </cell>
          <cell r="D3931">
            <v>51207960237</v>
          </cell>
          <cell r="E3931" t="str">
            <v>Santa Marta (Mag)</v>
          </cell>
          <cell r="F3931" t="str">
            <v>BANCOLOMBIA S.A.</v>
          </cell>
          <cell r="G3931" t="str">
            <v>AHORROS</v>
          </cell>
        </row>
        <row r="3932">
          <cell r="A3932">
            <v>39097193</v>
          </cell>
          <cell r="B3932" t="str">
            <v>BALLESTAS MOLINA LILIBET</v>
          </cell>
          <cell r="C3932" t="str">
            <v>Plato (Mag)</v>
          </cell>
          <cell r="D3932">
            <v>51217935125</v>
          </cell>
          <cell r="E3932" t="str">
            <v>Santa Marta (Mag)</v>
          </cell>
          <cell r="F3932" t="str">
            <v>BANCOLOMBIA S.A.</v>
          </cell>
          <cell r="G3932" t="str">
            <v>AHORROS</v>
          </cell>
        </row>
        <row r="3933">
          <cell r="A3933">
            <v>39098069</v>
          </cell>
          <cell r="B3933" t="str">
            <v>MOLINA NORIEGA KAREM SUGEILYS</v>
          </cell>
          <cell r="C3933" t="str">
            <v>Plato (Mag)</v>
          </cell>
          <cell r="D3933">
            <v>51216223822</v>
          </cell>
          <cell r="E3933" t="str">
            <v>Plato (Mag)</v>
          </cell>
          <cell r="F3933" t="str">
            <v>BANCOLOMBIA S.A.</v>
          </cell>
          <cell r="G3933" t="str">
            <v>AHORROS</v>
          </cell>
        </row>
        <row r="3934">
          <cell r="A3934">
            <v>39098134</v>
          </cell>
          <cell r="B3934" t="str">
            <v>SANCHEZ FERREIRA ORNELIA NAYRIS</v>
          </cell>
          <cell r="C3934" t="str">
            <v>Nueva Granada (Mag)</v>
          </cell>
          <cell r="D3934">
            <v>51218927851</v>
          </cell>
          <cell r="E3934" t="str">
            <v>Santa Marta (Mag)</v>
          </cell>
          <cell r="F3934" t="str">
            <v>BANCOLOMBIA S.A.</v>
          </cell>
          <cell r="G3934" t="str">
            <v>AHORROS</v>
          </cell>
        </row>
        <row r="3935">
          <cell r="A3935">
            <v>39098183</v>
          </cell>
          <cell r="B3935" t="str">
            <v>ALMENDRALEZ ALVAREZ MARIA DOLORES</v>
          </cell>
          <cell r="C3935" t="str">
            <v>Nueva Granada (Mag)</v>
          </cell>
          <cell r="D3935">
            <v>51332840090</v>
          </cell>
          <cell r="E3935" t="str">
            <v>Santa Marta (Mag)</v>
          </cell>
          <cell r="F3935" t="str">
            <v>BANCOLOMBIA S.A.</v>
          </cell>
          <cell r="G3935" t="str">
            <v>AHORROS</v>
          </cell>
        </row>
        <row r="3936">
          <cell r="A3936">
            <v>39098232</v>
          </cell>
          <cell r="B3936" t="str">
            <v>BUENDIA YEPES ARELIS ISABEL</v>
          </cell>
          <cell r="C3936" t="str">
            <v>Chivolo (Mag)</v>
          </cell>
          <cell r="D3936">
            <v>51236573889</v>
          </cell>
          <cell r="E3936" t="str">
            <v>Plato (Mag)</v>
          </cell>
          <cell r="F3936" t="str">
            <v>BANCOLOMBIA S.A.</v>
          </cell>
          <cell r="G3936" t="str">
            <v>AHORROS</v>
          </cell>
        </row>
        <row r="3937">
          <cell r="A3937">
            <v>39098302</v>
          </cell>
          <cell r="B3937" t="str">
            <v>CARRANZA ALMENDRALES YENNY JOHANA</v>
          </cell>
          <cell r="C3937" t="str">
            <v>Nueva Granada (Mag)</v>
          </cell>
          <cell r="D3937">
            <v>51309474469</v>
          </cell>
          <cell r="E3937" t="str">
            <v>Santa Marta (Mag)</v>
          </cell>
          <cell r="F3937" t="str">
            <v>BANCOLOMBIA S.A.</v>
          </cell>
          <cell r="G3937" t="str">
            <v>AHORROS</v>
          </cell>
        </row>
        <row r="3938">
          <cell r="A3938">
            <v>39098400</v>
          </cell>
          <cell r="B3938" t="str">
            <v>SIERRA CARDENAS ERIKA PATRICIA</v>
          </cell>
          <cell r="C3938" t="str">
            <v>Plato (Mag)</v>
          </cell>
          <cell r="D3938">
            <v>51203126046</v>
          </cell>
          <cell r="E3938" t="str">
            <v>Plato (Mag)</v>
          </cell>
          <cell r="F3938" t="str">
            <v>BANCOLOMBIA S.A.</v>
          </cell>
          <cell r="G3938" t="str">
            <v>AHORROS</v>
          </cell>
        </row>
        <row r="3939">
          <cell r="A3939">
            <v>39098404</v>
          </cell>
          <cell r="B3939" t="str">
            <v>ESCORCIA CASSIANE YOLIMA ISABEL</v>
          </cell>
          <cell r="C3939" t="str">
            <v>Zapayán (Mag)</v>
          </cell>
          <cell r="D3939">
            <v>51280363778</v>
          </cell>
          <cell r="E3939" t="str">
            <v>Plato (Mag)</v>
          </cell>
          <cell r="F3939" t="str">
            <v>BANCOLOMBIA S.A.</v>
          </cell>
          <cell r="G3939" t="str">
            <v>AHORROS</v>
          </cell>
        </row>
        <row r="3940">
          <cell r="A3940">
            <v>39098439</v>
          </cell>
          <cell r="B3940" t="str">
            <v>ANDRADE OCHOA MILENA MERCEDES</v>
          </cell>
          <cell r="C3940" t="str">
            <v>Nueva Granada (Mag)</v>
          </cell>
          <cell r="D3940">
            <v>51350019760</v>
          </cell>
          <cell r="E3940" t="str">
            <v>Ariguani (El Dificil) (Mag)</v>
          </cell>
          <cell r="F3940" t="str">
            <v>BANCOLOMBIA S.A.</v>
          </cell>
          <cell r="G3940" t="str">
            <v>AHORROS</v>
          </cell>
        </row>
        <row r="3941">
          <cell r="A3941">
            <v>39098447</v>
          </cell>
          <cell r="B3941" t="str">
            <v>ANDRADE OROZCO MARIA ISABEL</v>
          </cell>
          <cell r="C3941" t="str">
            <v>Chivolo (Mag)</v>
          </cell>
          <cell r="D3941">
            <v>51794397141</v>
          </cell>
          <cell r="E3941" t="str">
            <v>Santa Marta (Mag)</v>
          </cell>
          <cell r="F3941" t="str">
            <v>BANCOLOMBIA S.A.</v>
          </cell>
          <cell r="G3941" t="str">
            <v>AHORROS</v>
          </cell>
        </row>
        <row r="3942">
          <cell r="A3942">
            <v>39098618</v>
          </cell>
          <cell r="B3942" t="str">
            <v>ACUÑA MEJIA LUZMELY ESTHER</v>
          </cell>
          <cell r="C3942" t="str">
            <v>Plato (Mag)</v>
          </cell>
          <cell r="D3942">
            <v>51225369601</v>
          </cell>
          <cell r="E3942" t="str">
            <v>Tenerife (Mag)</v>
          </cell>
          <cell r="F3942" t="str">
            <v>BANCOLOMBIA S.A.</v>
          </cell>
          <cell r="G3942" t="str">
            <v>AHORROS</v>
          </cell>
        </row>
        <row r="3943">
          <cell r="A3943">
            <v>39098732</v>
          </cell>
          <cell r="B3943" t="str">
            <v>OLIVO SARMIENTO NIDIAN ESTHER</v>
          </cell>
          <cell r="C3943" t="str">
            <v>Plato (Mag)</v>
          </cell>
          <cell r="D3943">
            <v>51257829387</v>
          </cell>
          <cell r="E3943" t="str">
            <v>Plato (Mag)</v>
          </cell>
          <cell r="F3943" t="str">
            <v>BANCOLOMBIA S.A.</v>
          </cell>
          <cell r="G3943" t="str">
            <v>AHORROS</v>
          </cell>
        </row>
        <row r="3944">
          <cell r="A3944">
            <v>39098776</v>
          </cell>
          <cell r="B3944" t="str">
            <v>RIBON CASTRO MARTHA IDALIDES</v>
          </cell>
          <cell r="C3944" t="str">
            <v>Plato (Mag)</v>
          </cell>
          <cell r="D3944">
            <v>51261451658</v>
          </cell>
          <cell r="E3944" t="str">
            <v>Plato (Mag)</v>
          </cell>
          <cell r="F3944" t="str">
            <v>BANCOLOMBIA S.A.</v>
          </cell>
          <cell r="G3944" t="str">
            <v>AHORROS</v>
          </cell>
        </row>
        <row r="3945">
          <cell r="A3945">
            <v>39098874</v>
          </cell>
          <cell r="B3945" t="str">
            <v>FERNANDEZ BARRIOS THAYS MARGARITA</v>
          </cell>
          <cell r="C3945" t="str">
            <v>Plato (Mag)</v>
          </cell>
          <cell r="D3945">
            <v>51231145641</v>
          </cell>
          <cell r="E3945" t="str">
            <v>Santa Marta (Mag)</v>
          </cell>
          <cell r="F3945" t="str">
            <v>BANCOLOMBIA S.A.</v>
          </cell>
          <cell r="G3945" t="str">
            <v>AHORROS</v>
          </cell>
        </row>
        <row r="3946">
          <cell r="A3946">
            <v>39098918</v>
          </cell>
          <cell r="B3946" t="str">
            <v>BALLESTAS GARIZAO SANDRA MILENA</v>
          </cell>
          <cell r="C3946" t="str">
            <v>Chivolo (Mag)</v>
          </cell>
          <cell r="D3946">
            <v>51276229056</v>
          </cell>
          <cell r="E3946" t="str">
            <v>Santa Marta (Mag)</v>
          </cell>
          <cell r="F3946" t="str">
            <v>BANCOLOMBIA S.A.</v>
          </cell>
          <cell r="G3946" t="str">
            <v>AHORROS</v>
          </cell>
        </row>
        <row r="3947">
          <cell r="A3947">
            <v>39098949</v>
          </cell>
          <cell r="B3947" t="str">
            <v>ARRIETA DE ANGEL LESVIA SOFIA</v>
          </cell>
          <cell r="C3947" t="str">
            <v>Nueva Granada (Mag)</v>
          </cell>
          <cell r="D3947">
            <v>51230746943</v>
          </cell>
          <cell r="E3947" t="str">
            <v>Santa Marta (Mag)</v>
          </cell>
          <cell r="F3947" t="str">
            <v>BANCOLOMBIA S.A.</v>
          </cell>
          <cell r="G3947" t="str">
            <v>AHORROS</v>
          </cell>
        </row>
        <row r="3948">
          <cell r="A3948">
            <v>39099134</v>
          </cell>
          <cell r="B3948" t="str">
            <v>HERNANDEZ ARRIETA DINA MILENA</v>
          </cell>
          <cell r="C3948" t="str">
            <v>Plato (Mag)</v>
          </cell>
          <cell r="D3948">
            <v>51225358293</v>
          </cell>
          <cell r="E3948" t="str">
            <v>Tenerife (Mag)</v>
          </cell>
          <cell r="F3948" t="str">
            <v>BANCOLOMBIA S.A.</v>
          </cell>
          <cell r="G3948" t="str">
            <v>AHORROS</v>
          </cell>
        </row>
        <row r="3949">
          <cell r="A3949">
            <v>39099157</v>
          </cell>
          <cell r="B3949" t="str">
            <v>CONTRERAS CARRANZA ANA YARIB</v>
          </cell>
          <cell r="C3949" t="str">
            <v>Nueva Granada (Mag)</v>
          </cell>
          <cell r="D3949">
            <v>51380360016</v>
          </cell>
          <cell r="E3949" t="str">
            <v>Ariguani (El Dificil) (Mag)</v>
          </cell>
          <cell r="F3949" t="str">
            <v>BANCOLOMBIA S.A.</v>
          </cell>
          <cell r="G3949" t="str">
            <v>AHORROS</v>
          </cell>
        </row>
        <row r="3950">
          <cell r="A3950">
            <v>39099187</v>
          </cell>
          <cell r="B3950" t="str">
            <v>OSPINO CASTILLO ELIZABETH</v>
          </cell>
          <cell r="C3950" t="str">
            <v>Nueva Granada (Mag)</v>
          </cell>
          <cell r="D3950">
            <v>51377314402</v>
          </cell>
          <cell r="E3950" t="str">
            <v>Ariguani (El Dificil) (Mag)</v>
          </cell>
          <cell r="F3950" t="str">
            <v>BANCOLOMBIA S.A.</v>
          </cell>
          <cell r="G3950" t="str">
            <v>AHORROS</v>
          </cell>
        </row>
        <row r="3951">
          <cell r="A3951">
            <v>39099199</v>
          </cell>
          <cell r="B3951" t="str">
            <v>VILLALBA MOLINA CARMEN CRISTINA</v>
          </cell>
          <cell r="C3951" t="str">
            <v>Plato (Mag)</v>
          </cell>
          <cell r="D3951">
            <v>51225412158</v>
          </cell>
          <cell r="E3951" t="str">
            <v>Tenerife (Mag)</v>
          </cell>
          <cell r="F3951" t="str">
            <v>BANCOLOMBIA S.A.</v>
          </cell>
          <cell r="G3951" t="str">
            <v>AHORROS</v>
          </cell>
        </row>
        <row r="3952">
          <cell r="A3952">
            <v>39099267</v>
          </cell>
          <cell r="B3952" t="str">
            <v>MARBELLO MALDONADO KATY JICELA</v>
          </cell>
          <cell r="C3952" t="str">
            <v>Plato (Mag)</v>
          </cell>
          <cell r="D3952">
            <v>51228316958</v>
          </cell>
          <cell r="E3952" t="str">
            <v>Plato (Mag)</v>
          </cell>
          <cell r="F3952" t="str">
            <v>BANCOLOMBIA S.A.</v>
          </cell>
          <cell r="G3952" t="str">
            <v>AHORROS</v>
          </cell>
        </row>
        <row r="3953">
          <cell r="A3953">
            <v>39099677</v>
          </cell>
          <cell r="B3953" t="str">
            <v>RAMIREZ MEZA CIANIRIS MARIA</v>
          </cell>
          <cell r="C3953" t="str">
            <v>Plato (Mag)</v>
          </cell>
          <cell r="D3953">
            <v>51214578631</v>
          </cell>
          <cell r="E3953" t="str">
            <v>Nueva Granada (Mag)</v>
          </cell>
          <cell r="F3953" t="str">
            <v>BANCOLOMBIA S.A.</v>
          </cell>
          <cell r="G3953" t="str">
            <v>AHORROS</v>
          </cell>
        </row>
        <row r="3954">
          <cell r="A3954">
            <v>39099792</v>
          </cell>
          <cell r="B3954" t="str">
            <v>MAESTRE ACOSTA SHIRLY MILENA</v>
          </cell>
          <cell r="C3954" t="str">
            <v>Nueva Granada (Mag)</v>
          </cell>
          <cell r="D3954">
            <v>51355829387</v>
          </cell>
          <cell r="E3954" t="str">
            <v>Ariguani (El Dificil) (Mag)</v>
          </cell>
          <cell r="F3954" t="str">
            <v>BANCOLOMBIA S.A.</v>
          </cell>
          <cell r="G3954" t="str">
            <v>AHORROS</v>
          </cell>
        </row>
        <row r="3955">
          <cell r="A3955">
            <v>39100307</v>
          </cell>
          <cell r="B3955" t="str">
            <v>CRUZATE GONZALEZ MIRIAM ESTHER</v>
          </cell>
          <cell r="C3955" t="str">
            <v>Plato (Mag)</v>
          </cell>
          <cell r="D3955">
            <v>51228301233</v>
          </cell>
          <cell r="E3955" t="str">
            <v>Plato (Mag)</v>
          </cell>
          <cell r="F3955" t="str">
            <v>BANCOLOMBIA S.A.</v>
          </cell>
          <cell r="G3955" t="str">
            <v>AHORROS</v>
          </cell>
        </row>
        <row r="3956">
          <cell r="A3956">
            <v>39100323</v>
          </cell>
          <cell r="B3956" t="str">
            <v>FIERRO BARRIOS VIVIANA PATRICIA</v>
          </cell>
          <cell r="C3956" t="str">
            <v>Plato (Mag)</v>
          </cell>
          <cell r="D3956">
            <v>51229288745</v>
          </cell>
          <cell r="E3956" t="str">
            <v>Plato (Mag)</v>
          </cell>
          <cell r="F3956" t="str">
            <v>BANCOLOMBIA S.A.</v>
          </cell>
          <cell r="G3956" t="str">
            <v>AHORROS</v>
          </cell>
        </row>
        <row r="3957">
          <cell r="A3957">
            <v>39100464</v>
          </cell>
          <cell r="B3957" t="str">
            <v>FERNANDEZ DE CASTRO YESSICA PAOLA</v>
          </cell>
          <cell r="C3957" t="str">
            <v>Plato (Mag)</v>
          </cell>
          <cell r="D3957">
            <v>51261451054</v>
          </cell>
          <cell r="E3957" t="str">
            <v>Plato (Mag)</v>
          </cell>
          <cell r="F3957" t="str">
            <v>BANCOLOMBIA S.A.</v>
          </cell>
          <cell r="G3957" t="str">
            <v>AHORROS</v>
          </cell>
        </row>
        <row r="3958">
          <cell r="A3958">
            <v>39100576</v>
          </cell>
          <cell r="B3958" t="str">
            <v>PALOMINO DE ANGEL IRENE YUNEIS</v>
          </cell>
          <cell r="C3958" t="str">
            <v>Nueva Granada (Mag)</v>
          </cell>
          <cell r="D3958">
            <v>51369168031</v>
          </cell>
          <cell r="E3958" t="str">
            <v>Ariguani (El Dificil) (Mag)</v>
          </cell>
          <cell r="F3958" t="str">
            <v>BANCOLOMBIA S.A.</v>
          </cell>
          <cell r="G3958" t="str">
            <v>AHORROS</v>
          </cell>
        </row>
        <row r="3959">
          <cell r="A3959">
            <v>39100944</v>
          </cell>
          <cell r="B3959" t="str">
            <v>RODRIGUEZ CANTILLO MARINA ELISA</v>
          </cell>
          <cell r="C3959" t="str">
            <v>Plato (Mag)</v>
          </cell>
          <cell r="D3959">
            <v>51228047558</v>
          </cell>
          <cell r="E3959" t="str">
            <v>Plato (Mag)</v>
          </cell>
          <cell r="F3959" t="str">
            <v>BANCOLOMBIA S.A.</v>
          </cell>
          <cell r="G3959" t="str">
            <v>AHORROS</v>
          </cell>
        </row>
        <row r="3960">
          <cell r="A3960">
            <v>39101017</v>
          </cell>
          <cell r="B3960" t="str">
            <v>SALCEDO DE LA ROSA ELYS MILETH</v>
          </cell>
          <cell r="C3960" t="str">
            <v>Nueva Granada (Mag)</v>
          </cell>
          <cell r="D3960">
            <v>51650315859</v>
          </cell>
          <cell r="E3960" t="str">
            <v>Santa Marta (Mag)</v>
          </cell>
          <cell r="F3960" t="str">
            <v>BANCOLOMBIA S.A.</v>
          </cell>
          <cell r="G3960" t="str">
            <v>AHORROS</v>
          </cell>
        </row>
        <row r="3961">
          <cell r="A3961">
            <v>39101086</v>
          </cell>
          <cell r="B3961" t="str">
            <v>VERA BENAVIDES ERICA PATRICIA</v>
          </cell>
          <cell r="C3961" t="str">
            <v>Plato (Mag)</v>
          </cell>
          <cell r="D3961">
            <v>51231380501</v>
          </cell>
          <cell r="E3961" t="str">
            <v>Santa Marta (Mag)</v>
          </cell>
          <cell r="F3961" t="str">
            <v>BANCOLOMBIA S.A.</v>
          </cell>
          <cell r="G3961" t="str">
            <v>AHORROS</v>
          </cell>
        </row>
        <row r="3962">
          <cell r="A3962">
            <v>39101833</v>
          </cell>
          <cell r="B3962" t="str">
            <v>ACUÑA MORALES MARIS SODENIS</v>
          </cell>
          <cell r="C3962" t="str">
            <v>Nueva Granada (Mag)</v>
          </cell>
          <cell r="D3962">
            <v>51348651220</v>
          </cell>
          <cell r="E3962" t="str">
            <v>Ariguani (El Dificil) (Mag)</v>
          </cell>
          <cell r="F3962" t="str">
            <v>BANCOLOMBIA S.A.</v>
          </cell>
          <cell r="G3962" t="str">
            <v>AHORROS</v>
          </cell>
        </row>
        <row r="3963">
          <cell r="A3963">
            <v>39101884</v>
          </cell>
          <cell r="B3963" t="str">
            <v>CARO ANGARITA IRIS HORTENCIA</v>
          </cell>
          <cell r="C3963" t="str">
            <v>Nueva Granada (Mag)</v>
          </cell>
          <cell r="D3963">
            <v>51229288958</v>
          </cell>
          <cell r="E3963" t="str">
            <v>Plato (Mag)</v>
          </cell>
          <cell r="F3963" t="str">
            <v>BANCOLOMBIA S.A.</v>
          </cell>
          <cell r="G3963" t="str">
            <v>AHORROS</v>
          </cell>
        </row>
        <row r="3964">
          <cell r="A3964">
            <v>39101915</v>
          </cell>
          <cell r="B3964" t="str">
            <v>ORTEGA SANEZ KAREN MARGARITA</v>
          </cell>
          <cell r="C3964" t="str">
            <v>Santa Bárbara De Pinto (Mag)</v>
          </cell>
          <cell r="D3964">
            <v>51244814381</v>
          </cell>
          <cell r="E3964" t="str">
            <v>Santa Marta (Mag)</v>
          </cell>
          <cell r="F3964" t="str">
            <v>BANCOLOMBIA S.A.</v>
          </cell>
          <cell r="G3964" t="str">
            <v>AHORROS</v>
          </cell>
        </row>
        <row r="3965">
          <cell r="A3965">
            <v>39140623</v>
          </cell>
          <cell r="B3965" t="str">
            <v>TORTELLO JIMENEZ KARINA PAOLA</v>
          </cell>
          <cell r="C3965" t="str">
            <v>Zona Bananera (Mag)</v>
          </cell>
          <cell r="D3965">
            <v>51627734411</v>
          </cell>
          <cell r="E3965" t="str">
            <v>Zona Bananera (Mag)</v>
          </cell>
          <cell r="F3965" t="str">
            <v>BANCOLOMBIA S.A.</v>
          </cell>
          <cell r="G3965" t="str">
            <v>AHORROS</v>
          </cell>
        </row>
        <row r="3966">
          <cell r="A3966">
            <v>39140626</v>
          </cell>
          <cell r="B3966" t="str">
            <v>MALDONADO ALMARALES YELENA ISABEL</v>
          </cell>
          <cell r="C3966" t="str">
            <v>Puebloviejo (Mag)</v>
          </cell>
          <cell r="D3966">
            <v>48230594689</v>
          </cell>
          <cell r="E3966" t="str">
            <v>El Banco (Mag)</v>
          </cell>
          <cell r="F3966" t="str">
            <v>BANCOLOMBIA S.A.</v>
          </cell>
          <cell r="G3966" t="str">
            <v>AHORROS</v>
          </cell>
        </row>
        <row r="3967">
          <cell r="A3967">
            <v>39140662</v>
          </cell>
          <cell r="B3967" t="str">
            <v>CARO PEÑA ISABEL CECILIA</v>
          </cell>
          <cell r="C3967" t="str">
            <v>Algarrobo (Mag)</v>
          </cell>
          <cell r="D3967">
            <v>48288357890</v>
          </cell>
          <cell r="E3967" t="str">
            <v>Santa Marta (Mag)</v>
          </cell>
          <cell r="F3967" t="str">
            <v>BANCOLOMBIA S.A.</v>
          </cell>
          <cell r="G3967" t="str">
            <v>AHORROS</v>
          </cell>
        </row>
        <row r="3968">
          <cell r="A3968">
            <v>39140671</v>
          </cell>
          <cell r="B3968" t="str">
            <v>CAMPO HERNANDEZ LIDYS CECILIA</v>
          </cell>
          <cell r="C3968" t="str">
            <v>Zona Bananera (Mag)</v>
          </cell>
          <cell r="D3968">
            <v>48228092081</v>
          </cell>
          <cell r="E3968" t="str">
            <v>Zona Bananera (Mag)</v>
          </cell>
          <cell r="F3968" t="str">
            <v>BANCOLOMBIA S.A.</v>
          </cell>
          <cell r="G3968" t="str">
            <v>AHORROS</v>
          </cell>
        </row>
        <row r="3969">
          <cell r="A3969">
            <v>39140681</v>
          </cell>
          <cell r="B3969" t="str">
            <v>IBARRA OROZCO JACIRIS ISABEL</v>
          </cell>
          <cell r="C3969" t="str">
            <v>Zona Bananera (Mag)</v>
          </cell>
          <cell r="D3969">
            <v>47417996679</v>
          </cell>
          <cell r="E3969" t="str">
            <v>Santa Marta (Mag)</v>
          </cell>
          <cell r="F3969" t="str">
            <v>BANCOLOMBIA S.A.</v>
          </cell>
          <cell r="G3969" t="str">
            <v>AHORROS</v>
          </cell>
        </row>
        <row r="3970">
          <cell r="A3970">
            <v>39140778</v>
          </cell>
          <cell r="B3970" t="str">
            <v>ZULETA GORDILLO SARA MILENA</v>
          </cell>
          <cell r="C3970" t="str">
            <v>Chivolo (Mag)</v>
          </cell>
          <cell r="D3970">
            <v>51625845932</v>
          </cell>
          <cell r="E3970" t="str">
            <v>Santa Marta (Mag)</v>
          </cell>
          <cell r="F3970" t="str">
            <v>BANCOLOMBIA S.A.</v>
          </cell>
          <cell r="G3970" t="str">
            <v>AHORROS</v>
          </cell>
        </row>
        <row r="3971">
          <cell r="A3971">
            <v>39140825</v>
          </cell>
          <cell r="B3971" t="str">
            <v>MARENCO ARREDONDO ELIZABETH</v>
          </cell>
          <cell r="C3971" t="str">
            <v>Puebloviejo (Mag)</v>
          </cell>
          <cell r="D3971">
            <v>48280417036</v>
          </cell>
          <cell r="E3971" t="str">
            <v>Cienaga (Mag)</v>
          </cell>
          <cell r="F3971" t="str">
            <v>BANCOLOMBIA S.A.</v>
          </cell>
          <cell r="G3971" t="str">
            <v>AHORROS</v>
          </cell>
        </row>
        <row r="3972">
          <cell r="A3972">
            <v>39140919</v>
          </cell>
          <cell r="B3972" t="str">
            <v>CERVANTES PADILLA GLORY LUZ</v>
          </cell>
          <cell r="C3972" t="str">
            <v>Zona Bananera (Mag)</v>
          </cell>
          <cell r="D3972">
            <v>48299362577</v>
          </cell>
          <cell r="E3972" t="str">
            <v>Cienaga (Mag)</v>
          </cell>
          <cell r="F3972" t="str">
            <v>BANCOLOMBIA S.A.</v>
          </cell>
          <cell r="G3972" t="str">
            <v>AHORROS</v>
          </cell>
        </row>
        <row r="3973">
          <cell r="A3973">
            <v>39140961</v>
          </cell>
          <cell r="B3973" t="str">
            <v>GUERRERO SARMIENTO KAREN DAYANA</v>
          </cell>
          <cell r="C3973" t="str">
            <v>Zona Bananera (Mag)</v>
          </cell>
          <cell r="D3973">
            <v>51630659519</v>
          </cell>
          <cell r="E3973" t="str">
            <v>Zona Bananera (Mag)</v>
          </cell>
          <cell r="F3973" t="str">
            <v>BANCOLOMBIA S.A.</v>
          </cell>
          <cell r="G3973" t="str">
            <v>AHORROS</v>
          </cell>
        </row>
        <row r="3974">
          <cell r="A3974">
            <v>39141544</v>
          </cell>
          <cell r="B3974" t="str">
            <v>GOMEZ MARTINEZ EDUARDA CECILIA</v>
          </cell>
          <cell r="C3974" t="str">
            <v>Zona Bananera (Mag)</v>
          </cell>
          <cell r="D3974">
            <v>48234794640</v>
          </cell>
          <cell r="E3974" t="str">
            <v>Zona Bananera (Mag)</v>
          </cell>
          <cell r="F3974" t="str">
            <v>BANCOLOMBIA S.A.</v>
          </cell>
          <cell r="G3974" t="str">
            <v>AHORROS</v>
          </cell>
        </row>
        <row r="3975">
          <cell r="A3975">
            <v>39141567</v>
          </cell>
          <cell r="B3975" t="str">
            <v>ACOSTA MARTINEZ NORIS OLIVIA</v>
          </cell>
          <cell r="C3975" t="str">
            <v>Zona Bananera (Mag)</v>
          </cell>
          <cell r="D3975">
            <v>51650315921</v>
          </cell>
          <cell r="E3975" t="str">
            <v>Santa Marta (Mag)</v>
          </cell>
          <cell r="F3975" t="str">
            <v>BANCOLOMBIA S.A.</v>
          </cell>
          <cell r="G3975" t="str">
            <v>AHORROS</v>
          </cell>
        </row>
        <row r="3976">
          <cell r="A3976">
            <v>39141597</v>
          </cell>
          <cell r="B3976" t="str">
            <v>NIEBLES GONZALEZ JUANA TERESA</v>
          </cell>
          <cell r="C3976" t="str">
            <v>Zona Bananera (Mag)</v>
          </cell>
          <cell r="D3976">
            <v>48259834948</v>
          </cell>
          <cell r="E3976" t="str">
            <v>Cienaga (Mag)</v>
          </cell>
          <cell r="F3976" t="str">
            <v>BANCOLOMBIA S.A.</v>
          </cell>
          <cell r="G3976" t="str">
            <v>AHORROS</v>
          </cell>
        </row>
        <row r="3977">
          <cell r="A3977">
            <v>39141858</v>
          </cell>
          <cell r="B3977" t="str">
            <v>PEREZ CABALLERO EDITH PATRICIA</v>
          </cell>
          <cell r="C3977" t="str">
            <v>Zona Bananera (Mag)</v>
          </cell>
          <cell r="D3977">
            <v>77947154144</v>
          </cell>
          <cell r="E3977" t="str">
            <v>Santa Marta (Mag)</v>
          </cell>
          <cell r="F3977" t="str">
            <v>BANCOLOMBIA S.A.</v>
          </cell>
          <cell r="G3977" t="str">
            <v>AHORROS</v>
          </cell>
        </row>
        <row r="3978">
          <cell r="A3978">
            <v>39142801</v>
          </cell>
          <cell r="B3978" t="str">
            <v>MIRANDA ECHENIQUE ANGELA MARCELA</v>
          </cell>
          <cell r="C3978" t="str">
            <v>Zona Bananera (Mag)</v>
          </cell>
          <cell r="D3978">
            <v>48289155620</v>
          </cell>
          <cell r="E3978" t="str">
            <v>Santa Marta (Mag)</v>
          </cell>
          <cell r="F3978" t="str">
            <v>BANCOLOMBIA S.A.</v>
          </cell>
          <cell r="G3978" t="str">
            <v>AHORROS</v>
          </cell>
        </row>
        <row r="3979">
          <cell r="A3979">
            <v>39143086</v>
          </cell>
          <cell r="B3979" t="str">
            <v>SALAZAR BRAVO MILENA PATRICIA</v>
          </cell>
          <cell r="C3979" t="str">
            <v>Fundacion (Mag)</v>
          </cell>
          <cell r="D3979">
            <v>51347263561</v>
          </cell>
          <cell r="E3979" t="str">
            <v>Santa Marta (Mag)</v>
          </cell>
          <cell r="F3979" t="str">
            <v>BANCOLOMBIA S.A.</v>
          </cell>
          <cell r="G3979" t="str">
            <v>AHORROS</v>
          </cell>
        </row>
        <row r="3980">
          <cell r="A3980">
            <v>39143404</v>
          </cell>
          <cell r="B3980" t="str">
            <v>JIMENEZ GUZMAN MARIA DEL PILAR</v>
          </cell>
          <cell r="C3980" t="str">
            <v>Zona Bananera (Mag)</v>
          </cell>
          <cell r="D3980">
            <v>48276137657</v>
          </cell>
          <cell r="E3980" t="str">
            <v>Santa Marta (Mag)</v>
          </cell>
          <cell r="F3980" t="str">
            <v>BANCOLOMBIA S.A.</v>
          </cell>
          <cell r="G3980" t="str">
            <v>AHORROS</v>
          </cell>
        </row>
        <row r="3981">
          <cell r="A3981">
            <v>39144449</v>
          </cell>
          <cell r="B3981" t="str">
            <v>GARCIA CUELLO PAOLA MARCELA</v>
          </cell>
          <cell r="C3981" t="str">
            <v>Zona Bananera (Mag)</v>
          </cell>
          <cell r="D3981">
            <v>48250219078</v>
          </cell>
          <cell r="E3981" t="str">
            <v>Santa Marta (Mag)</v>
          </cell>
          <cell r="F3981" t="str">
            <v>BANCOLOMBIA S.A.</v>
          </cell>
          <cell r="G3981" t="str">
            <v>AHORROS</v>
          </cell>
        </row>
        <row r="3982">
          <cell r="A3982">
            <v>39144589</v>
          </cell>
          <cell r="B3982" t="str">
            <v>MELENDREZ POLO YURANIS MARGARITA</v>
          </cell>
          <cell r="C3982" t="str">
            <v>Zona Bananera (Mag)</v>
          </cell>
          <cell r="D3982">
            <v>48250380472</v>
          </cell>
          <cell r="E3982" t="str">
            <v>Santa Marta (Mag)</v>
          </cell>
          <cell r="F3982" t="str">
            <v>BANCOLOMBIA S.A.</v>
          </cell>
          <cell r="G3982" t="str">
            <v>AHORROS</v>
          </cell>
        </row>
        <row r="3983">
          <cell r="A3983">
            <v>39144946</v>
          </cell>
          <cell r="B3983" t="str">
            <v>MOZO MACHADO ALICIA ISABEL</v>
          </cell>
          <cell r="C3983" t="str">
            <v>Zona Bananera (Mag)</v>
          </cell>
          <cell r="D3983">
            <v>48260180609</v>
          </cell>
          <cell r="E3983" t="str">
            <v>Cienaga (Mag)</v>
          </cell>
          <cell r="F3983" t="str">
            <v>BANCOLOMBIA S.A.</v>
          </cell>
          <cell r="G3983" t="str">
            <v>AHORROS</v>
          </cell>
        </row>
        <row r="3984">
          <cell r="A3984">
            <v>39463004</v>
          </cell>
          <cell r="B3984" t="str">
            <v>RUIZ OBREDOR ESTELA JUDITH</v>
          </cell>
          <cell r="C3984" t="str">
            <v>Nueva Granada (Mag)</v>
          </cell>
          <cell r="D3984">
            <v>51381640519</v>
          </cell>
          <cell r="E3984" t="str">
            <v>Santa Marta (Mag)</v>
          </cell>
          <cell r="F3984" t="str">
            <v>BANCOLOMBIA S.A.</v>
          </cell>
          <cell r="G3984" t="str">
            <v>AHORROS</v>
          </cell>
        </row>
        <row r="3985">
          <cell r="A3985">
            <v>39714525</v>
          </cell>
          <cell r="B3985" t="str">
            <v>BUITRAGO TORRES MARLEN</v>
          </cell>
          <cell r="C3985" t="str">
            <v>Zona Bananera (Mag)</v>
          </cell>
          <cell r="D3985">
            <v>29986128857</v>
          </cell>
          <cell r="E3985" t="str">
            <v>Santa Marta (Mag)</v>
          </cell>
          <cell r="F3985" t="str">
            <v>BANCOLOMBIA S.A.</v>
          </cell>
          <cell r="G3985" t="str">
            <v>AHORROS</v>
          </cell>
        </row>
        <row r="3986">
          <cell r="A3986">
            <v>40014777</v>
          </cell>
          <cell r="B3986" t="str">
            <v>GAMEZ VILLEGAS ENA LUZ</v>
          </cell>
          <cell r="C3986" t="str">
            <v>Ariguani (El Dificil) (Mag)</v>
          </cell>
          <cell r="D3986">
            <v>51309421659</v>
          </cell>
          <cell r="E3986" t="str">
            <v>Santa Marta (Mag)</v>
          </cell>
          <cell r="F3986" t="str">
            <v>BANCOLOMBIA S.A.</v>
          </cell>
          <cell r="G3986" t="str">
            <v>AHORROS</v>
          </cell>
        </row>
        <row r="3987">
          <cell r="A3987">
            <v>40400847</v>
          </cell>
          <cell r="B3987" t="str">
            <v>SEMANATE QUEVEDO FARIDE</v>
          </cell>
          <cell r="C3987" t="str">
            <v>Zona Bananera (Mag)</v>
          </cell>
          <cell r="D3987">
            <v>48227885524</v>
          </cell>
          <cell r="E3987" t="str">
            <v>Santa Marta (Mag)</v>
          </cell>
          <cell r="F3987" t="str">
            <v>BANCOLOMBIA S.A.</v>
          </cell>
          <cell r="G3987" t="str">
            <v>AHORROS</v>
          </cell>
        </row>
        <row r="3988">
          <cell r="A3988">
            <v>40914716</v>
          </cell>
          <cell r="B3988" t="str">
            <v>NORIEGA CORRO MYRIAM</v>
          </cell>
          <cell r="C3988" t="str">
            <v>Fundacion (Mag)</v>
          </cell>
          <cell r="D3988">
            <v>48225474781</v>
          </cell>
          <cell r="E3988" t="str">
            <v>Zona Bananera (Mag)</v>
          </cell>
          <cell r="F3988" t="str">
            <v>BANCOLOMBIA S.A.</v>
          </cell>
          <cell r="G3988" t="str">
            <v>AHORROS</v>
          </cell>
        </row>
        <row r="3989">
          <cell r="A3989">
            <v>40934527</v>
          </cell>
          <cell r="B3989" t="str">
            <v>ALVAREZ SIADO MARY ISIDORA</v>
          </cell>
          <cell r="C3989" t="str">
            <v>Santa Ana (Mag)</v>
          </cell>
          <cell r="D3989">
            <v>48228764844</v>
          </cell>
          <cell r="E3989" t="str">
            <v>Puebloviejo (Mag)</v>
          </cell>
          <cell r="F3989" t="str">
            <v>BANCOLOMBIA S.A.</v>
          </cell>
          <cell r="G3989" t="str">
            <v>AHORROS</v>
          </cell>
        </row>
        <row r="3990">
          <cell r="A3990">
            <v>40978834</v>
          </cell>
          <cell r="B3990" t="str">
            <v>VIDES OSPINO EMILIA ISABEL</v>
          </cell>
          <cell r="C3990" t="str">
            <v>Chivolo (Mag)</v>
          </cell>
          <cell r="D3990">
            <v>51252493381</v>
          </cell>
          <cell r="E3990" t="str">
            <v>Santa Marta (Mag)</v>
          </cell>
          <cell r="F3990" t="str">
            <v>BANCOLOMBIA S.A.</v>
          </cell>
          <cell r="G3990" t="str">
            <v>AHORROS</v>
          </cell>
        </row>
        <row r="3991">
          <cell r="A3991">
            <v>41466498</v>
          </cell>
          <cell r="B3991" t="str">
            <v>AVILA GOMEZ DENIS ELVIRA</v>
          </cell>
          <cell r="C3991" t="str">
            <v>Puebloviejo (Mag)</v>
          </cell>
          <cell r="D3991">
            <v>51627990042</v>
          </cell>
          <cell r="E3991" t="str">
            <v>Puebloviejo (Mag)</v>
          </cell>
          <cell r="F3991" t="str">
            <v>BANCOLOMBIA S.A.</v>
          </cell>
          <cell r="G3991" t="str">
            <v>AHORROS</v>
          </cell>
        </row>
        <row r="3992">
          <cell r="A3992">
            <v>41596994</v>
          </cell>
          <cell r="B3992" t="str">
            <v>CAMACHO HERNANDEZ CARMEN ELVIRA</v>
          </cell>
          <cell r="C3992" t="str">
            <v>Plato (Mag)</v>
          </cell>
          <cell r="D3992">
            <v>51212646494</v>
          </cell>
          <cell r="E3992" t="str">
            <v>Santa Marta (Mag)</v>
          </cell>
          <cell r="F3992" t="str">
            <v>BANCOLOMBIA S.A.</v>
          </cell>
          <cell r="G3992" t="str">
            <v>AHORROS</v>
          </cell>
        </row>
        <row r="3993">
          <cell r="A3993">
            <v>41787622</v>
          </cell>
          <cell r="B3993" t="str">
            <v>DURAN IGIRIO BETTY DEL SOCORRO</v>
          </cell>
          <cell r="C3993" t="str">
            <v>Zona Bananera (Mag)</v>
          </cell>
          <cell r="D3993">
            <v>48225314996</v>
          </cell>
          <cell r="E3993" t="str">
            <v>Zona Bananera (Mag)</v>
          </cell>
          <cell r="F3993" t="str">
            <v>BANCOLOMBIA S.A.</v>
          </cell>
          <cell r="G3993" t="str">
            <v>AHORROS</v>
          </cell>
        </row>
        <row r="3994">
          <cell r="A3994">
            <v>42493001</v>
          </cell>
          <cell r="B3994" t="str">
            <v>GARCIA RIVERA ESTEBANA</v>
          </cell>
          <cell r="C3994" t="str">
            <v>Puebloviejo (Mag)</v>
          </cell>
          <cell r="D3994">
            <v>51603733740</v>
          </cell>
          <cell r="E3994" t="str">
            <v>Santa Marta (Mag)</v>
          </cell>
          <cell r="F3994" t="str">
            <v>BANCOLOMBIA S.A.</v>
          </cell>
          <cell r="G3994" t="str">
            <v>AHORROS</v>
          </cell>
        </row>
        <row r="3995">
          <cell r="A3995">
            <v>42499910</v>
          </cell>
          <cell r="B3995" t="str">
            <v>CARO GAMEZ AGUSTINA ISABEL</v>
          </cell>
          <cell r="C3995" t="str">
            <v>Ariguani (El Dificil) (Mag)</v>
          </cell>
          <cell r="D3995">
            <v>51308340779</v>
          </cell>
          <cell r="E3995" t="str">
            <v>Santa Marta (Mag)</v>
          </cell>
          <cell r="F3995" t="str">
            <v>BANCOLOMBIA S.A.</v>
          </cell>
          <cell r="G3995" t="str">
            <v>AHORROS</v>
          </cell>
        </row>
        <row r="3996">
          <cell r="A3996">
            <v>42678248</v>
          </cell>
          <cell r="B3996" t="str">
            <v>CALAO BOTERO GLORIA PATRICIA</v>
          </cell>
          <cell r="C3996" t="str">
            <v>Nueva Granada (Mag)</v>
          </cell>
          <cell r="D3996">
            <v>51688173632</v>
          </cell>
          <cell r="E3996" t="str">
            <v>Santa Marta (Mag)</v>
          </cell>
          <cell r="F3996" t="str">
            <v>BANCOLOMBIA S.A.</v>
          </cell>
          <cell r="G3996" t="str">
            <v>AHORROS</v>
          </cell>
        </row>
        <row r="3997">
          <cell r="A3997">
            <v>42779370</v>
          </cell>
          <cell r="B3997" t="str">
            <v>TERRAZA OYAGA NORA ELENA</v>
          </cell>
          <cell r="C3997" t="str">
            <v>Nueva Granada (Mag)</v>
          </cell>
          <cell r="D3997">
            <v>51379868286</v>
          </cell>
          <cell r="E3997" t="str">
            <v>Ariguani (El Dificil) (Mag)</v>
          </cell>
          <cell r="F3997" t="str">
            <v>BANCOLOMBIA S.A.</v>
          </cell>
          <cell r="G3997" t="str">
            <v>AHORROS</v>
          </cell>
        </row>
        <row r="3998">
          <cell r="A3998">
            <v>42993027</v>
          </cell>
          <cell r="B3998" t="str">
            <v>GOMEZ OCHOA ROSALBA CECILIA</v>
          </cell>
          <cell r="C3998" t="str">
            <v>Zona Bananera (Mag)</v>
          </cell>
          <cell r="D3998">
            <v>48227824991</v>
          </cell>
          <cell r="E3998" t="str">
            <v>Santa Marta (Mag)</v>
          </cell>
          <cell r="F3998" t="str">
            <v>BANCOLOMBIA S.A.</v>
          </cell>
          <cell r="G3998" t="str">
            <v>AHORROS</v>
          </cell>
        </row>
        <row r="3999">
          <cell r="A3999">
            <v>43694097</v>
          </cell>
          <cell r="B3999" t="str">
            <v>RODRIGUEZ RAMOS DAMARIS DEL CARMEN</v>
          </cell>
          <cell r="C3999" t="str">
            <v>Puebloviejo (Mag)</v>
          </cell>
          <cell r="D3999">
            <v>48272880193</v>
          </cell>
          <cell r="E3999" t="str">
            <v>Santa Marta (Mag)</v>
          </cell>
          <cell r="F3999" t="str">
            <v>BANCOLOMBIA S.A.</v>
          </cell>
          <cell r="G3999" t="str">
            <v>AHORROS</v>
          </cell>
        </row>
        <row r="4000">
          <cell r="A4000">
            <v>43801970</v>
          </cell>
          <cell r="B4000" t="str">
            <v>FANDIÑO RODRIGUEZ MONICA PATRICIA</v>
          </cell>
          <cell r="C4000" t="str">
            <v>Puebloviejo (Mag)</v>
          </cell>
          <cell r="D4000">
            <v>48225244271</v>
          </cell>
          <cell r="E4000" t="str">
            <v>Santa Marta (Mag)</v>
          </cell>
          <cell r="F4000" t="str">
            <v>BANCOLOMBIA S.A.</v>
          </cell>
          <cell r="G4000" t="str">
            <v>AHORROS</v>
          </cell>
        </row>
        <row r="4001">
          <cell r="A4001">
            <v>44153913</v>
          </cell>
          <cell r="B4001" t="str">
            <v>POLO CAMACHO KATHERINE</v>
          </cell>
          <cell r="C4001" t="str">
            <v>Sabanas De San Angel (Mag)</v>
          </cell>
          <cell r="D4001">
            <v>51663370026</v>
          </cell>
          <cell r="E4001" t="str">
            <v>Santa Marta (Mag)</v>
          </cell>
          <cell r="F4001" t="str">
            <v>BANCOLOMBIA S.A.</v>
          </cell>
          <cell r="G4001" t="str">
            <v>AHORROS</v>
          </cell>
        </row>
        <row r="4002">
          <cell r="A4002">
            <v>45423804</v>
          </cell>
          <cell r="B4002" t="str">
            <v>BENITEZ SUAREZ ANA JOSEFA</v>
          </cell>
          <cell r="C4002" t="str">
            <v>Zona Bananera (Mag)</v>
          </cell>
          <cell r="D4002">
            <v>51648272522</v>
          </cell>
          <cell r="E4002" t="str">
            <v>Santa Marta (Mag)</v>
          </cell>
          <cell r="F4002" t="str">
            <v>BANCOLOMBIA S.A.</v>
          </cell>
          <cell r="G4002" t="str">
            <v>AHORROS</v>
          </cell>
        </row>
        <row r="4003">
          <cell r="A4003">
            <v>45435274</v>
          </cell>
          <cell r="B4003" t="str">
            <v>BECERRA CORDERO YANETH</v>
          </cell>
          <cell r="C4003" t="str">
            <v>Chivolo (Mag)</v>
          </cell>
          <cell r="D4003">
            <v>78141342532</v>
          </cell>
          <cell r="E4003" t="str">
            <v>Santa Marta (Mag)</v>
          </cell>
          <cell r="F4003" t="str">
            <v>BANCOLOMBIA S.A.</v>
          </cell>
          <cell r="G4003" t="str">
            <v>AHORROS</v>
          </cell>
        </row>
        <row r="4004">
          <cell r="A4004">
            <v>45449458</v>
          </cell>
          <cell r="B4004" t="str">
            <v>VILLARREAL ACEVEDO NANCY PATRICIA</v>
          </cell>
          <cell r="C4004" t="str">
            <v>Plato (Mag)</v>
          </cell>
          <cell r="D4004">
            <v>51250060207</v>
          </cell>
          <cell r="E4004" t="str">
            <v>Santa Marta (Mag)</v>
          </cell>
          <cell r="F4004" t="str">
            <v>BANCOLOMBIA S.A.</v>
          </cell>
          <cell r="G4004" t="str">
            <v>AHORROS</v>
          </cell>
        </row>
        <row r="4005">
          <cell r="A4005">
            <v>45470857</v>
          </cell>
          <cell r="B4005" t="str">
            <v>PATERNOSTRO BARROS ROCIO ENCARNACION</v>
          </cell>
          <cell r="C4005" t="str">
            <v>Plato (Mag)</v>
          </cell>
          <cell r="D4005">
            <v>51223965681</v>
          </cell>
          <cell r="E4005" t="str">
            <v>Plato (Mag)</v>
          </cell>
          <cell r="F4005" t="str">
            <v>BANCOLOMBIA S.A.</v>
          </cell>
          <cell r="G4005" t="str">
            <v>AHORROS</v>
          </cell>
        </row>
        <row r="4006">
          <cell r="A4006">
            <v>45489832</v>
          </cell>
          <cell r="B4006" t="str">
            <v>PEREZ MEZA DENIS MARIA</v>
          </cell>
          <cell r="C4006" t="str">
            <v>Chivolo (Mag)</v>
          </cell>
          <cell r="D4006">
            <v>51613053305</v>
          </cell>
          <cell r="E4006" t="str">
            <v>Santa Marta (Mag)</v>
          </cell>
          <cell r="F4006" t="str">
            <v>BANCOLOMBIA S.A.</v>
          </cell>
          <cell r="G4006" t="str">
            <v>AHORROS</v>
          </cell>
        </row>
        <row r="4007">
          <cell r="A4007">
            <v>45502913</v>
          </cell>
          <cell r="B4007" t="str">
            <v>CALABRIA HERNANDEZ DARMELYS MARIA</v>
          </cell>
          <cell r="C4007" t="str">
            <v>Algarrobo (Mag)</v>
          </cell>
          <cell r="D4007">
            <v>77959202217</v>
          </cell>
          <cell r="E4007" t="str">
            <v>Santa Marta (Mag)</v>
          </cell>
          <cell r="F4007" t="str">
            <v>BANCOLOMBIA S.A.</v>
          </cell>
          <cell r="G4007" t="str">
            <v>AHORROS</v>
          </cell>
        </row>
        <row r="4008">
          <cell r="A4008">
            <v>45507409</v>
          </cell>
          <cell r="B4008" t="str">
            <v>GAMEZ CABARCAS EDILSA MARIA</v>
          </cell>
          <cell r="C4008" t="str">
            <v>Zona Bananera (Mag)</v>
          </cell>
          <cell r="D4008">
            <v>51660700645</v>
          </cell>
          <cell r="E4008" t="str">
            <v>Santa Marta (Mag)</v>
          </cell>
          <cell r="F4008" t="str">
            <v>BANCOLOMBIA S.A.</v>
          </cell>
          <cell r="G4008" t="str">
            <v>AHORROS</v>
          </cell>
        </row>
        <row r="4009">
          <cell r="A4009">
            <v>45528279</v>
          </cell>
          <cell r="B4009" t="str">
            <v>FONTALVO SANJUANELO YICETH CIDEH</v>
          </cell>
          <cell r="C4009" t="str">
            <v>El Reten (Mag)</v>
          </cell>
          <cell r="D4009">
            <v>51649244492</v>
          </cell>
          <cell r="E4009" t="str">
            <v>Santa Marta (Mag)</v>
          </cell>
          <cell r="F4009" t="str">
            <v>BANCOLOMBIA S.A.</v>
          </cell>
          <cell r="G4009" t="str">
            <v>AHORROS</v>
          </cell>
        </row>
        <row r="4010">
          <cell r="A4010">
            <v>45562459</v>
          </cell>
          <cell r="B4010" t="str">
            <v>DONADO MUÑOZ ELVIA JUDITH</v>
          </cell>
          <cell r="C4010" t="str">
            <v>Plato (Mag)</v>
          </cell>
          <cell r="D4010">
            <v>51276223368</v>
          </cell>
          <cell r="E4010" t="str">
            <v>Santa Marta (Mag)</v>
          </cell>
          <cell r="F4010" t="str">
            <v>BANCOLOMBIA S.A.</v>
          </cell>
          <cell r="G4010" t="str">
            <v>AHORROS</v>
          </cell>
        </row>
        <row r="4011">
          <cell r="A4011">
            <v>45688968</v>
          </cell>
          <cell r="B4011" t="str">
            <v>JIMENEZ ORTIZ LUCIA MILENA</v>
          </cell>
          <cell r="C4011" t="str">
            <v>Santa Bárbara De Pinto (Mag)</v>
          </cell>
          <cell r="D4011">
            <v>48461632702</v>
          </cell>
          <cell r="E4011" t="str">
            <v>Santa Marta (Mag)</v>
          </cell>
          <cell r="F4011" t="str">
            <v>BANCOLOMBIA S.A.</v>
          </cell>
          <cell r="G4011" t="str">
            <v>AHORROS</v>
          </cell>
        </row>
        <row r="4012">
          <cell r="A4012">
            <v>45754985</v>
          </cell>
          <cell r="B4012" t="str">
            <v>OSPINO GUZMAN CARMEN INES</v>
          </cell>
          <cell r="C4012" t="str">
            <v>Zona Bananera (Mag)</v>
          </cell>
          <cell r="D4012">
            <v>48250380146</v>
          </cell>
          <cell r="E4012" t="str">
            <v>Santa Marta (Mag)</v>
          </cell>
          <cell r="F4012" t="str">
            <v>BANCOLOMBIA S.A.</v>
          </cell>
          <cell r="G4012" t="str">
            <v>AHORROS</v>
          </cell>
        </row>
        <row r="4013">
          <cell r="A4013">
            <v>45765568</v>
          </cell>
          <cell r="B4013" t="str">
            <v>AGUILAR MEDINA ILSE MARIA</v>
          </cell>
          <cell r="C4013" t="str">
            <v>Nueva Granada (Mag)</v>
          </cell>
          <cell r="D4013">
            <v>51280260766</v>
          </cell>
          <cell r="E4013" t="str">
            <v>Santa Marta (Mag)</v>
          </cell>
          <cell r="F4013" t="str">
            <v>BANCOLOMBIA S.A.</v>
          </cell>
          <cell r="G4013" t="str">
            <v>AHORROS</v>
          </cell>
        </row>
        <row r="4014">
          <cell r="A4014">
            <v>49595745</v>
          </cell>
          <cell r="B4014" t="str">
            <v>DE LA HOZ VARGAS YULIETH MARINA</v>
          </cell>
          <cell r="C4014" t="str">
            <v>Sabanas De San Angel (Mag)</v>
          </cell>
          <cell r="D4014">
            <v>51324764597</v>
          </cell>
          <cell r="E4014" t="str">
            <v>Sabanas De San Angel (Mag)</v>
          </cell>
          <cell r="F4014" t="str">
            <v>BANCOLOMBIA S.A.</v>
          </cell>
          <cell r="G4014" t="str">
            <v>AHORROS</v>
          </cell>
        </row>
        <row r="4015">
          <cell r="A4015">
            <v>49597036</v>
          </cell>
          <cell r="B4015" t="str">
            <v>ARAGON BONETT GLEIDIS ESTHER</v>
          </cell>
          <cell r="C4015" t="str">
            <v>Ariguani (El Dificil) (Mag)</v>
          </cell>
          <cell r="D4015">
            <v>51324776498</v>
          </cell>
          <cell r="E4015" t="str">
            <v>Bosconia (Ces)</v>
          </cell>
          <cell r="F4015" t="str">
            <v>BANCOLOMBIA S.A.</v>
          </cell>
          <cell r="G4015" t="str">
            <v>AHORROS</v>
          </cell>
        </row>
        <row r="4016">
          <cell r="A4016">
            <v>49597707</v>
          </cell>
          <cell r="B4016" t="str">
            <v>CARO VERGARA ANA GABRIELA</v>
          </cell>
          <cell r="C4016" t="str">
            <v>Ariguani (El Dificil) (Mag)</v>
          </cell>
          <cell r="D4016">
            <v>95184356911</v>
          </cell>
          <cell r="E4016" t="str">
            <v>Santa Marta (Mag)</v>
          </cell>
          <cell r="F4016" t="str">
            <v>BANCOLOMBIA S.A.</v>
          </cell>
          <cell r="G4016" t="str">
            <v>AHORROS</v>
          </cell>
        </row>
        <row r="4017">
          <cell r="A4017">
            <v>49605344</v>
          </cell>
          <cell r="B4017" t="str">
            <v>CALDERON BENITEZ LUZ CENITH</v>
          </cell>
          <cell r="C4017" t="str">
            <v>Zona Bananera (Mag)</v>
          </cell>
          <cell r="D4017">
            <v>51684535432</v>
          </cell>
          <cell r="E4017" t="str">
            <v>Santa Marta (Mag)</v>
          </cell>
          <cell r="F4017" t="str">
            <v>BANCOLOMBIA S.A.</v>
          </cell>
          <cell r="G4017" t="str">
            <v>AHORROS</v>
          </cell>
        </row>
        <row r="4018">
          <cell r="A4018">
            <v>49606320</v>
          </cell>
          <cell r="B4018" t="str">
            <v>BUSTOS OSPINO KAREN PAOLA</v>
          </cell>
          <cell r="C4018" t="str">
            <v>Nueva Granada (Mag)</v>
          </cell>
          <cell r="D4018">
            <v>51218089503</v>
          </cell>
          <cell r="E4018" t="str">
            <v>Santa Marta (Mag)</v>
          </cell>
          <cell r="F4018" t="str">
            <v>BANCOLOMBIA S.A.</v>
          </cell>
          <cell r="G4018" t="str">
            <v>AHORROS</v>
          </cell>
        </row>
        <row r="4019">
          <cell r="A4019">
            <v>49607264</v>
          </cell>
          <cell r="B4019" t="str">
            <v>LOPEZ CAICEDO ANA DORLY</v>
          </cell>
          <cell r="C4019" t="str">
            <v>Santa Marta (Mag)</v>
          </cell>
          <cell r="D4019">
            <v>40927743922</v>
          </cell>
          <cell r="E4019" t="str">
            <v>Santa Marta (Mag)</v>
          </cell>
          <cell r="F4019" t="str">
            <v>BANCOLOMBIA S.A.</v>
          </cell>
          <cell r="G4019" t="str">
            <v>AHORROS</v>
          </cell>
        </row>
        <row r="4020">
          <cell r="A4020">
            <v>49607464</v>
          </cell>
          <cell r="B4020" t="str">
            <v>REYES FLOREZ LEIDIS YOHANA</v>
          </cell>
          <cell r="C4020" t="str">
            <v>Sabanas De San Angel (Mag)</v>
          </cell>
          <cell r="D4020">
            <v>95162857518</v>
          </cell>
          <cell r="E4020" t="str">
            <v>Santa Marta (Mag)</v>
          </cell>
          <cell r="F4020" t="str">
            <v>BANCOLOMBIA S.A.</v>
          </cell>
          <cell r="G4020" t="str">
            <v>AHORROS</v>
          </cell>
        </row>
        <row r="4021">
          <cell r="A4021">
            <v>49720683</v>
          </cell>
          <cell r="B4021" t="str">
            <v>BARRIOS VILLALBA MILAGRO DE JESUS</v>
          </cell>
          <cell r="C4021" t="str">
            <v>Ariguani (El Dificil) (Mag)</v>
          </cell>
          <cell r="D4021">
            <v>51318230181</v>
          </cell>
          <cell r="E4021" t="str">
            <v>Santa Marta (Mag)</v>
          </cell>
          <cell r="F4021" t="str">
            <v>BANCOLOMBIA S.A.</v>
          </cell>
          <cell r="G4021" t="str">
            <v>AHORROS</v>
          </cell>
        </row>
        <row r="4022">
          <cell r="A4022">
            <v>49721073</v>
          </cell>
          <cell r="B4022" t="str">
            <v>SAUMETH ANDRADE ANYS MARGARITA</v>
          </cell>
          <cell r="C4022" t="str">
            <v>Piji#O Del Carmen (Mag)</v>
          </cell>
          <cell r="D4022">
            <v>51275916343</v>
          </cell>
          <cell r="E4022" t="str">
            <v>Santa Marta (Mag)</v>
          </cell>
          <cell r="F4022" t="str">
            <v>BANCOLOMBIA S.A.</v>
          </cell>
          <cell r="G4022" t="str">
            <v>AHORROS</v>
          </cell>
        </row>
        <row r="4023">
          <cell r="A4023">
            <v>49722736</v>
          </cell>
          <cell r="B4023" t="str">
            <v>GONZALEZ OROZCO VIVIANA MERCEDES</v>
          </cell>
          <cell r="C4023" t="str">
            <v>San Sebastian De Buenavista (M</v>
          </cell>
          <cell r="D4023">
            <v>51654435026</v>
          </cell>
          <cell r="E4023" t="str">
            <v>Santa Marta (Mag)</v>
          </cell>
          <cell r="F4023" t="str">
            <v>BANCOLOMBIA S.A.</v>
          </cell>
          <cell r="G4023" t="str">
            <v>AHORROS</v>
          </cell>
        </row>
        <row r="4024">
          <cell r="A4024">
            <v>49733653</v>
          </cell>
          <cell r="B4024" t="str">
            <v>PAEZ MARTINEZ ROCIO DEL CARMEN</v>
          </cell>
          <cell r="C4024" t="str">
            <v>Nueva Granada (Mag)</v>
          </cell>
          <cell r="D4024">
            <v>51235788164</v>
          </cell>
          <cell r="E4024" t="str">
            <v>Plato (Mag)</v>
          </cell>
          <cell r="F4024" t="str">
            <v>BANCOLOMBIA S.A.</v>
          </cell>
          <cell r="G4024" t="str">
            <v>AHORROS</v>
          </cell>
        </row>
        <row r="4025">
          <cell r="A4025">
            <v>49737896</v>
          </cell>
          <cell r="B4025" t="str">
            <v>PALOMINO PEREZ CARMEN YANETH</v>
          </cell>
          <cell r="C4025" t="str">
            <v>Fundacion (Mag)</v>
          </cell>
          <cell r="D4025">
            <v>51211048593</v>
          </cell>
          <cell r="E4025" t="str">
            <v>Santa Marta (Mag)</v>
          </cell>
          <cell r="F4025" t="str">
            <v>BANCOLOMBIA S.A.</v>
          </cell>
          <cell r="G4025" t="str">
            <v>AHORROS</v>
          </cell>
        </row>
        <row r="4026">
          <cell r="A4026">
            <v>49738743</v>
          </cell>
          <cell r="B4026" t="str">
            <v>PINTO  MARIA CECILIA</v>
          </cell>
          <cell r="C4026" t="str">
            <v>Sitionuevo (Mag)</v>
          </cell>
          <cell r="D4026">
            <v>76976077764</v>
          </cell>
          <cell r="E4026" t="str">
            <v>Santa Marta (Mag)</v>
          </cell>
          <cell r="F4026" t="str">
            <v>BANCOLOMBIA S.A.</v>
          </cell>
          <cell r="G4026" t="str">
            <v>AHORROS</v>
          </cell>
        </row>
        <row r="4027">
          <cell r="A4027">
            <v>49741706</v>
          </cell>
          <cell r="B4027" t="str">
            <v>CORDOBA RUIZ DAMARIS DEL CARMEN</v>
          </cell>
          <cell r="C4027" t="str">
            <v>Nueva Granada (Mag)</v>
          </cell>
          <cell r="D4027">
            <v>51309706769</v>
          </cell>
          <cell r="E4027" t="str">
            <v>Ariguani (El Dificil) (Mag)</v>
          </cell>
          <cell r="F4027" t="str">
            <v>BANCOLOMBIA S.A.</v>
          </cell>
          <cell r="G4027" t="str">
            <v>AHORROS</v>
          </cell>
        </row>
        <row r="4028">
          <cell r="A4028">
            <v>49742736</v>
          </cell>
          <cell r="B4028" t="str">
            <v>NIEVES BLANCO ILVA ROSA</v>
          </cell>
          <cell r="C4028" t="str">
            <v>Ariguani (El Dificil) (Mag)</v>
          </cell>
          <cell r="D4028">
            <v>51306212919</v>
          </cell>
          <cell r="E4028" t="str">
            <v>Santa Marta (Mag)</v>
          </cell>
          <cell r="F4028" t="str">
            <v>BANCOLOMBIA S.A.</v>
          </cell>
          <cell r="G4028" t="str">
            <v>AHORROS</v>
          </cell>
        </row>
        <row r="4029">
          <cell r="A4029">
            <v>49743552</v>
          </cell>
          <cell r="B4029" t="str">
            <v>BARRIOS VILLA ADA LUZ</v>
          </cell>
          <cell r="C4029" t="str">
            <v>Ariguani (El Dificil) (Mag)</v>
          </cell>
          <cell r="D4029">
            <v>51380394191</v>
          </cell>
          <cell r="E4029" t="str">
            <v>Ariguani (El Dificil) (Mag)</v>
          </cell>
          <cell r="F4029" t="str">
            <v>BANCOLOMBIA S.A.</v>
          </cell>
          <cell r="G4029" t="str">
            <v>AHORROS</v>
          </cell>
        </row>
        <row r="4030">
          <cell r="A4030">
            <v>49746266</v>
          </cell>
          <cell r="B4030" t="str">
            <v>ESCOBAR MEZA INGRID MARGARITA</v>
          </cell>
          <cell r="C4030" t="str">
            <v>Sabanas De San Angel (Mag)</v>
          </cell>
          <cell r="D4030">
            <v>51313388607</v>
          </cell>
          <cell r="E4030" t="str">
            <v>Santa Marta (Mag)</v>
          </cell>
          <cell r="F4030" t="str">
            <v>BANCOLOMBIA S.A.</v>
          </cell>
          <cell r="G4030" t="str">
            <v>AHORROS</v>
          </cell>
        </row>
        <row r="4031">
          <cell r="A4031">
            <v>49753657</v>
          </cell>
          <cell r="B4031" t="str">
            <v>AMARIS RAMOS BEISY ESTHER</v>
          </cell>
          <cell r="C4031" t="str">
            <v>Ariguani (El Dificil) (Mag)</v>
          </cell>
          <cell r="D4031">
            <v>51671815380</v>
          </cell>
          <cell r="E4031" t="str">
            <v>Santa Marta (Mag)</v>
          </cell>
          <cell r="F4031" t="str">
            <v>BANCOLOMBIA S.A.</v>
          </cell>
          <cell r="G4031" t="str">
            <v>AHORROS</v>
          </cell>
        </row>
        <row r="4032">
          <cell r="A4032">
            <v>49759472</v>
          </cell>
          <cell r="B4032" t="str">
            <v>MEJIA VILLA NORMA GENOVEVA</v>
          </cell>
          <cell r="C4032" t="str">
            <v>Ariguani (El Dificil) (Mag)</v>
          </cell>
          <cell r="D4032">
            <v>51359133409</v>
          </cell>
          <cell r="E4032" t="str">
            <v>Ariguani (El Dificil) (Mag)</v>
          </cell>
          <cell r="F4032" t="str">
            <v>BANCOLOMBIA S.A.</v>
          </cell>
          <cell r="G4032" t="str">
            <v>AHORROS</v>
          </cell>
        </row>
        <row r="4033">
          <cell r="A4033">
            <v>49759694</v>
          </cell>
          <cell r="B4033" t="str">
            <v>TOBIAS VERGARA ELODIA LUISA</v>
          </cell>
          <cell r="C4033" t="str">
            <v>Sabanas De San Angel (Mag)</v>
          </cell>
          <cell r="D4033">
            <v>51687405599</v>
          </cell>
          <cell r="E4033" t="str">
            <v>Santa Marta (Mag)</v>
          </cell>
          <cell r="F4033" t="str">
            <v>BANCOLOMBIA S.A.</v>
          </cell>
          <cell r="G4033" t="str">
            <v>AHORROS</v>
          </cell>
        </row>
        <row r="4034">
          <cell r="A4034">
            <v>49759786</v>
          </cell>
          <cell r="B4034" t="str">
            <v>MARTINEZ BARRIOS ALBA VALERIA</v>
          </cell>
          <cell r="C4034" t="str">
            <v>Ariguani (El Dificil) (Mag)</v>
          </cell>
          <cell r="D4034">
            <v>51311424801</v>
          </cell>
          <cell r="E4034" t="str">
            <v>Santa Marta (Mag)</v>
          </cell>
          <cell r="F4034" t="str">
            <v>BANCOLOMBIA S.A.</v>
          </cell>
          <cell r="G4034" t="str">
            <v>AHORROS</v>
          </cell>
        </row>
        <row r="4035">
          <cell r="A4035">
            <v>49760210</v>
          </cell>
          <cell r="B4035" t="str">
            <v>TORRES MARTINEZ MAYELIS</v>
          </cell>
          <cell r="C4035" t="str">
            <v>Ariguani (El Dificil) (Mag)</v>
          </cell>
          <cell r="D4035">
            <v>51304604844</v>
          </cell>
          <cell r="E4035" t="str">
            <v>Santa Marta (Mag)</v>
          </cell>
          <cell r="F4035" t="str">
            <v>BANCOLOMBIA S.A.</v>
          </cell>
          <cell r="G4035" t="str">
            <v>AHORROS</v>
          </cell>
        </row>
        <row r="4036">
          <cell r="A4036">
            <v>49765588</v>
          </cell>
          <cell r="B4036" t="str">
            <v>CHARRIS HINCAPIE NELVIS LAUDY</v>
          </cell>
          <cell r="C4036" t="str">
            <v>Zona Bananera (Mag)</v>
          </cell>
          <cell r="D4036">
            <v>51624354293</v>
          </cell>
          <cell r="E4036" t="str">
            <v>Santa Marta (Mag)</v>
          </cell>
          <cell r="F4036" t="str">
            <v>BANCOLOMBIA S.A.</v>
          </cell>
          <cell r="G4036" t="str">
            <v>AHORROS</v>
          </cell>
        </row>
        <row r="4037">
          <cell r="A4037">
            <v>49766849</v>
          </cell>
          <cell r="B4037" t="str">
            <v>GARIZADO LOBATO ALFARIS LICETH</v>
          </cell>
          <cell r="C4037" t="str">
            <v>El Reten (Mag)</v>
          </cell>
          <cell r="D4037">
            <v>48214658553</v>
          </cell>
          <cell r="E4037" t="str">
            <v>Santa Marta (Mag)</v>
          </cell>
          <cell r="F4037" t="str">
            <v>BANCOLOMBIA S.A.</v>
          </cell>
          <cell r="G4037" t="str">
            <v>AHORROS</v>
          </cell>
        </row>
        <row r="4038">
          <cell r="A4038">
            <v>49768480</v>
          </cell>
          <cell r="B4038" t="str">
            <v>BARBOSA OLAYA KETY DEL AMPARO</v>
          </cell>
          <cell r="C4038" t="str">
            <v>Chivolo (Mag)</v>
          </cell>
          <cell r="D4038">
            <v>51252493500</v>
          </cell>
          <cell r="E4038" t="str">
            <v>Santa Marta (Mag)</v>
          </cell>
          <cell r="F4038" t="str">
            <v>BANCOLOMBIA S.A.</v>
          </cell>
          <cell r="G4038" t="str">
            <v>AHORROS</v>
          </cell>
        </row>
        <row r="4039">
          <cell r="A4039">
            <v>49775373</v>
          </cell>
          <cell r="B4039" t="str">
            <v>PERTUZ ANDRADE ERICA ISABEL</v>
          </cell>
          <cell r="C4039" t="str">
            <v>Chivolo (Mag)</v>
          </cell>
          <cell r="D4039">
            <v>51613067861</v>
          </cell>
          <cell r="E4039" t="str">
            <v>Santa Marta (Mag)</v>
          </cell>
          <cell r="F4039" t="str">
            <v>BANCOLOMBIA S.A.</v>
          </cell>
          <cell r="G4039" t="str">
            <v>AHORROS</v>
          </cell>
        </row>
        <row r="4040">
          <cell r="A4040">
            <v>49776164</v>
          </cell>
          <cell r="B4040" t="str">
            <v>RAMOS GUERRA DILIA ISABEL</v>
          </cell>
          <cell r="C4040" t="str">
            <v>Plato (Mag)</v>
          </cell>
          <cell r="D4040">
            <v>51272554432</v>
          </cell>
          <cell r="E4040" t="str">
            <v>Santa Marta (Mag)</v>
          </cell>
          <cell r="F4040" t="str">
            <v>BANCOLOMBIA S.A.</v>
          </cell>
          <cell r="G4040" t="str">
            <v>AHORROS</v>
          </cell>
        </row>
        <row r="4041">
          <cell r="A4041">
            <v>49783382</v>
          </cell>
          <cell r="B4041" t="str">
            <v>MIRANDA CHAMORRO SADID SAFAIRA</v>
          </cell>
          <cell r="C4041" t="str">
            <v>Plato (Mag)</v>
          </cell>
          <cell r="D4041">
            <v>51229578051</v>
          </cell>
          <cell r="E4041" t="str">
            <v>Plato (Mag)</v>
          </cell>
          <cell r="F4041" t="str">
            <v>BANCOLOMBIA S.A.</v>
          </cell>
          <cell r="G4041" t="str">
            <v>AHORROS</v>
          </cell>
        </row>
        <row r="4042">
          <cell r="A4042">
            <v>49784610</v>
          </cell>
          <cell r="B4042" t="str">
            <v>ZAMBRANO PEÑA EMILIS</v>
          </cell>
          <cell r="C4042" t="str">
            <v>Chivolo (Mag)</v>
          </cell>
          <cell r="D4042">
            <v>51613982896</v>
          </cell>
          <cell r="E4042" t="str">
            <v>Santa Marta (Mag)</v>
          </cell>
          <cell r="F4042" t="str">
            <v>BANCOLOMBIA S.A.</v>
          </cell>
          <cell r="G4042" t="str">
            <v>AHORROS</v>
          </cell>
        </row>
        <row r="4043">
          <cell r="A4043">
            <v>50905653</v>
          </cell>
          <cell r="B4043" t="str">
            <v>LAGUNA AGAMEZ TANIA LUZ</v>
          </cell>
          <cell r="C4043" t="str">
            <v>Puebloviejo (Mag)</v>
          </cell>
          <cell r="D4043">
            <v>51628474714</v>
          </cell>
          <cell r="E4043" t="str">
            <v>Puebloviejo (Mag)</v>
          </cell>
          <cell r="F4043" t="str">
            <v>BANCOLOMBIA S.A.</v>
          </cell>
          <cell r="G4043" t="str">
            <v>AHORROS</v>
          </cell>
        </row>
        <row r="4044">
          <cell r="A4044">
            <v>50919846</v>
          </cell>
          <cell r="B4044" t="str">
            <v>PADILLA MARTINEZ YINA PATRICIA</v>
          </cell>
          <cell r="C4044" t="str">
            <v>Fundacion (Mag)</v>
          </cell>
          <cell r="D4044">
            <v>51309475988</v>
          </cell>
          <cell r="E4044" t="str">
            <v>Santa Marta (Mag)</v>
          </cell>
          <cell r="F4044" t="str">
            <v>BANCOLOMBIA S.A.</v>
          </cell>
          <cell r="G4044" t="str">
            <v>AHORROS</v>
          </cell>
        </row>
        <row r="4045">
          <cell r="A4045">
            <v>50944510</v>
          </cell>
          <cell r="B4045" t="str">
            <v>LONDOÑO  MILVIA AILET</v>
          </cell>
          <cell r="C4045" t="str">
            <v>Sabanas De San Angel (Mag)</v>
          </cell>
          <cell r="D4045">
            <v>51359389543</v>
          </cell>
          <cell r="E4045" t="str">
            <v>Santa Marta (Mag)</v>
          </cell>
          <cell r="F4045" t="str">
            <v>BANCOLOMBIA S.A.</v>
          </cell>
          <cell r="G4045" t="str">
            <v>AHORROS</v>
          </cell>
        </row>
        <row r="4046">
          <cell r="A4046">
            <v>51680848</v>
          </cell>
          <cell r="B4046" t="str">
            <v>FLOREZ DE ALVARADO GUIDELMINA</v>
          </cell>
          <cell r="C4046" t="str">
            <v>Ariguani (El Dificil) (Mag)</v>
          </cell>
          <cell r="D4046">
            <v>51303368349</v>
          </cell>
          <cell r="E4046" t="str">
            <v>Santa Marta (Mag)</v>
          </cell>
          <cell r="F4046" t="str">
            <v>BANCOLOMBIA S.A.</v>
          </cell>
          <cell r="G4046" t="str">
            <v>AHORROS</v>
          </cell>
        </row>
        <row r="4047">
          <cell r="A4047">
            <v>51808654</v>
          </cell>
          <cell r="B4047" t="str">
            <v>DELGHANS PABON PATRICIA DEL CARMEN</v>
          </cell>
          <cell r="C4047" t="str">
            <v>Zona Bananera (Mag)</v>
          </cell>
          <cell r="D4047">
            <v>51628262318</v>
          </cell>
          <cell r="E4047" t="str">
            <v>Zona Bananera (Mag)</v>
          </cell>
          <cell r="F4047" t="str">
            <v>BANCOLOMBIA S.A.</v>
          </cell>
          <cell r="G4047" t="str">
            <v>AHORROS</v>
          </cell>
        </row>
        <row r="4048">
          <cell r="A4048">
            <v>52145951</v>
          </cell>
          <cell r="B4048" t="str">
            <v>ORTIZ IBAÑEZ SOLEDAD YADIRA</v>
          </cell>
          <cell r="C4048" t="str">
            <v>El Reten (Mag)</v>
          </cell>
          <cell r="D4048">
            <v>52350934324</v>
          </cell>
          <cell r="E4048" t="str">
            <v>Santa Marta (Mag)</v>
          </cell>
          <cell r="F4048" t="str">
            <v>BANCOLOMBIA S.A.</v>
          </cell>
          <cell r="G4048" t="str">
            <v>AHORROS</v>
          </cell>
        </row>
        <row r="4049">
          <cell r="A4049">
            <v>52368449</v>
          </cell>
          <cell r="B4049" t="str">
            <v>PUENTES GOMEZ JAKELINE</v>
          </cell>
          <cell r="C4049" t="str">
            <v>Algarrobo (Mag)</v>
          </cell>
          <cell r="D4049">
            <v>91660078113</v>
          </cell>
          <cell r="E4049" t="str">
            <v>Santa Marta (Mag)</v>
          </cell>
          <cell r="F4049" t="str">
            <v>BANCOLOMBIA S.A.</v>
          </cell>
          <cell r="G4049" t="str">
            <v>AHORROS</v>
          </cell>
        </row>
        <row r="4050">
          <cell r="A4050">
            <v>52386585</v>
          </cell>
          <cell r="B4050" t="str">
            <v>DELGADO CABRERA NATALIA</v>
          </cell>
          <cell r="C4050" t="str">
            <v>Concordia (Mag)</v>
          </cell>
          <cell r="D4050">
            <v>20055716398</v>
          </cell>
          <cell r="E4050" t="str">
            <v>Santa Marta (Mag)</v>
          </cell>
          <cell r="F4050" t="str">
            <v>BANCOLOMBIA S.A.</v>
          </cell>
          <cell r="G4050" t="str">
            <v>AHORROS</v>
          </cell>
        </row>
        <row r="4051">
          <cell r="A4051">
            <v>52426802</v>
          </cell>
          <cell r="B4051" t="str">
            <v>RUIZ MARTINEZ YEMMYS MILENA</v>
          </cell>
          <cell r="C4051" t="str">
            <v>Puebloviejo (Mag)</v>
          </cell>
          <cell r="D4051">
            <v>48246466567</v>
          </cell>
          <cell r="E4051" t="str">
            <v>Santa Marta (Mag)</v>
          </cell>
          <cell r="F4051" t="str">
            <v>BANCOLOMBIA S.A.</v>
          </cell>
          <cell r="G4051" t="str">
            <v>AHORROS</v>
          </cell>
        </row>
        <row r="4052">
          <cell r="A4052">
            <v>52712226</v>
          </cell>
          <cell r="B4052" t="str">
            <v>ACUÑA BENITEZ SUGEIDY DE JESUS</v>
          </cell>
          <cell r="C4052" t="str">
            <v>Nueva Granada (Mag)</v>
          </cell>
          <cell r="D4052">
            <v>95129212455</v>
          </cell>
          <cell r="E4052" t="str">
            <v>Nueva Granada (Mag)</v>
          </cell>
          <cell r="F4052" t="str">
            <v>BANCOLOMBIA S.A.</v>
          </cell>
          <cell r="G4052" t="str">
            <v>AHORROS</v>
          </cell>
        </row>
        <row r="4053">
          <cell r="A4053">
            <v>52896250</v>
          </cell>
          <cell r="B4053" t="str">
            <v>SERRATO BASTIDAS ANA RITA</v>
          </cell>
          <cell r="C4053" t="str">
            <v>Zapayán (Mag)</v>
          </cell>
          <cell r="D4053">
            <v>17698587466</v>
          </cell>
          <cell r="E4053" t="str">
            <v>Santa Marta (Mag)</v>
          </cell>
          <cell r="F4053" t="str">
            <v>BANCOLOMBIA S.A.</v>
          </cell>
          <cell r="G4053" t="str">
            <v>AHORROS</v>
          </cell>
        </row>
        <row r="4054">
          <cell r="A4054">
            <v>52997830</v>
          </cell>
          <cell r="B4054" t="str">
            <v>MAESTRE PEÑA MARIA CECILIA</v>
          </cell>
          <cell r="C4054" t="str">
            <v>Ariguani (El Dificil) (Mag)</v>
          </cell>
          <cell r="D4054">
            <v>51311218917</v>
          </cell>
          <cell r="E4054" t="str">
            <v>Ariguani (El Dificil) (Mag)</v>
          </cell>
          <cell r="F4054" t="str">
            <v>BANCOLOMBIA S.A.</v>
          </cell>
          <cell r="G4054" t="str">
            <v>AHORROS</v>
          </cell>
        </row>
        <row r="4055">
          <cell r="A4055">
            <v>55220130</v>
          </cell>
          <cell r="B4055" t="str">
            <v>BLANDON COSSIO GRACE VANESSA</v>
          </cell>
          <cell r="C4055" t="str">
            <v>Plato (Mag)</v>
          </cell>
          <cell r="D4055">
            <v>51270814534</v>
          </cell>
          <cell r="E4055" t="str">
            <v>Santa Marta (Mag)</v>
          </cell>
          <cell r="F4055" t="str">
            <v>BANCOLOMBIA S.A.</v>
          </cell>
          <cell r="G4055" t="str">
            <v>AHORROS</v>
          </cell>
        </row>
        <row r="4056">
          <cell r="A4056">
            <v>55223862</v>
          </cell>
          <cell r="B4056" t="str">
            <v>ALVAREZ MARTINEZ CARMEN SOFIA</v>
          </cell>
          <cell r="C4056" t="str">
            <v>Zona Bananera (Mag)</v>
          </cell>
          <cell r="D4056">
            <v>51661193453</v>
          </cell>
          <cell r="E4056" t="str">
            <v>Santa Marta (Mag)</v>
          </cell>
          <cell r="F4056" t="str">
            <v>BANCOLOMBIA S.A.</v>
          </cell>
          <cell r="G4056" t="str">
            <v>AHORROS</v>
          </cell>
        </row>
        <row r="4057">
          <cell r="A4057">
            <v>55227147</v>
          </cell>
          <cell r="B4057" t="str">
            <v>ORTEGA OROZCO ANA ESPERANZA</v>
          </cell>
          <cell r="C4057" t="str">
            <v>El Pi#On (Mag)</v>
          </cell>
          <cell r="D4057">
            <v>95168000953</v>
          </cell>
          <cell r="E4057" t="str">
            <v>Bosconia (Ces)</v>
          </cell>
          <cell r="F4057" t="str">
            <v>BANCOLOMBIA S.A.</v>
          </cell>
          <cell r="G4057" t="str">
            <v>AHORROS</v>
          </cell>
        </row>
        <row r="4058">
          <cell r="A4058">
            <v>55231819</v>
          </cell>
          <cell r="B4058" t="str">
            <v>SALAS SALAS ANA MERCEDES</v>
          </cell>
          <cell r="C4058" t="str">
            <v>El Pi#On (Mag)</v>
          </cell>
          <cell r="D4058">
            <v>77340825821</v>
          </cell>
          <cell r="E4058" t="str">
            <v>Santa Marta (Mag)</v>
          </cell>
          <cell r="F4058" t="str">
            <v>BANCOLOMBIA S.A.</v>
          </cell>
          <cell r="G4058" t="str">
            <v>AHORROS</v>
          </cell>
        </row>
        <row r="4059">
          <cell r="A4059">
            <v>55246992</v>
          </cell>
          <cell r="B4059" t="str">
            <v>SINNING MANCILLA KAREN MARGARITA</v>
          </cell>
          <cell r="C4059" t="str">
            <v>Puebloviejo (Mag)</v>
          </cell>
          <cell r="D4059">
            <v>51646726470</v>
          </cell>
          <cell r="E4059" t="str">
            <v>Santa Marta (Mag)</v>
          </cell>
          <cell r="F4059" t="str">
            <v>BANCOLOMBIA S.A.</v>
          </cell>
          <cell r="G4059" t="str">
            <v>AHORROS</v>
          </cell>
        </row>
        <row r="4060">
          <cell r="A4060">
            <v>55249549</v>
          </cell>
          <cell r="B4060" t="str">
            <v>BARRERA ARRIETA MILEIDY</v>
          </cell>
          <cell r="C4060" t="str">
            <v>Puebloviejo (Mag)</v>
          </cell>
          <cell r="D4060">
            <v>77547541629</v>
          </cell>
          <cell r="E4060" t="str">
            <v>Santa Marta (Mag)</v>
          </cell>
          <cell r="F4060" t="str">
            <v>BANCOLOMBIA S.A.</v>
          </cell>
          <cell r="G4060" t="str">
            <v>AHORROS</v>
          </cell>
        </row>
        <row r="4061">
          <cell r="A4061">
            <v>55308080</v>
          </cell>
          <cell r="B4061" t="str">
            <v>GOMEZ OROZCO DILIA ESTHER</v>
          </cell>
          <cell r="C4061" t="str">
            <v>Chivolo (Mag)</v>
          </cell>
          <cell r="D4061">
            <v>51252493577</v>
          </cell>
          <cell r="E4061" t="str">
            <v>Santa Marta (Mag)</v>
          </cell>
          <cell r="F4061" t="str">
            <v>BANCOLOMBIA S.A.</v>
          </cell>
          <cell r="G4061" t="str">
            <v>AHORROS</v>
          </cell>
        </row>
        <row r="4062">
          <cell r="A4062">
            <v>55308276</v>
          </cell>
          <cell r="B4062" t="str">
            <v>DE LA CRUZ ORTEGA SANDRA MILENA</v>
          </cell>
          <cell r="C4062" t="str">
            <v>Remolino (Mag)</v>
          </cell>
          <cell r="D4062">
            <v>77915983416</v>
          </cell>
          <cell r="E4062" t="str">
            <v>Santa Marta (Mag)</v>
          </cell>
          <cell r="F4062" t="str">
            <v>BANCOLOMBIA S.A.</v>
          </cell>
          <cell r="G4062" t="str">
            <v>AHORROS</v>
          </cell>
        </row>
        <row r="4063">
          <cell r="A4063">
            <v>56074969</v>
          </cell>
          <cell r="B4063" t="str">
            <v>CABALLERO VILLEGAS NEURYS AUXILIADORA</v>
          </cell>
          <cell r="C4063" t="str">
            <v>Plato (Mag)</v>
          </cell>
          <cell r="D4063">
            <v>51213239116</v>
          </cell>
          <cell r="E4063" t="str">
            <v>Santa Marta (Mag)</v>
          </cell>
          <cell r="F4063" t="str">
            <v>BANCOLOMBIA S.A.</v>
          </cell>
          <cell r="G4063" t="str">
            <v>AHORROS</v>
          </cell>
        </row>
        <row r="4064">
          <cell r="A4064">
            <v>56085263</v>
          </cell>
          <cell r="B4064" t="str">
            <v>MURILLO LOPEZ ANA MERCEDES</v>
          </cell>
          <cell r="C4064" t="str">
            <v>Zona Bananera (Mag)</v>
          </cell>
          <cell r="D4064">
            <v>51647483520</v>
          </cell>
          <cell r="E4064" t="str">
            <v>Santa Marta (Mag)</v>
          </cell>
          <cell r="F4064" t="str">
            <v>BANCOLOMBIA S.A.</v>
          </cell>
          <cell r="G4064" t="str">
            <v>AHORROS</v>
          </cell>
        </row>
        <row r="4065">
          <cell r="A4065">
            <v>56086827</v>
          </cell>
          <cell r="B4065" t="str">
            <v>BARON MERCADO IRIS BEATRIZ</v>
          </cell>
          <cell r="C4065" t="str">
            <v>Zona Bananera (Mag)</v>
          </cell>
          <cell r="D4065">
            <v>51627732035</v>
          </cell>
          <cell r="E4065" t="str">
            <v>Nueva Granada (Mag)</v>
          </cell>
          <cell r="F4065" t="str">
            <v>BANCOLOMBIA S.A.</v>
          </cell>
          <cell r="G4065" t="str">
            <v>AHORROS</v>
          </cell>
        </row>
        <row r="4066">
          <cell r="A4066">
            <v>56087119</v>
          </cell>
          <cell r="B4066" t="str">
            <v>ARELLANO ZUÑIGA CLAUDIA LETICIA</v>
          </cell>
          <cell r="C4066" t="str">
            <v>Zona Bananera (Mag)</v>
          </cell>
          <cell r="D4066">
            <v>47725053131</v>
          </cell>
          <cell r="E4066" t="str">
            <v>Puebloviejo (Mag)</v>
          </cell>
          <cell r="F4066" t="str">
            <v>BANCOLOMBIA S.A.</v>
          </cell>
          <cell r="G4066" t="str">
            <v>AHORROS</v>
          </cell>
        </row>
        <row r="4067">
          <cell r="A4067">
            <v>57085302</v>
          </cell>
          <cell r="B4067" t="str">
            <v>SINNING MENDOZA YURANY ISABEL</v>
          </cell>
          <cell r="C4067" t="str">
            <v>Santa Bárbara De Pinto (Mag)</v>
          </cell>
          <cell r="D4067">
            <v>48488088931</v>
          </cell>
          <cell r="E4067" t="str">
            <v>Magangue (Bol)</v>
          </cell>
          <cell r="F4067" t="str">
            <v>BANCOLOMBIA S.A.</v>
          </cell>
          <cell r="G4067" t="str">
            <v>AHORROS</v>
          </cell>
        </row>
        <row r="4068">
          <cell r="A4068">
            <v>57085457</v>
          </cell>
          <cell r="B4068" t="str">
            <v>ROYERO PEREZ NORLEIMA DEL CARMEN</v>
          </cell>
          <cell r="C4068" t="str">
            <v>Santa Bárbara De Pinto (Mag)</v>
          </cell>
          <cell r="D4068">
            <v>48449918099</v>
          </cell>
          <cell r="E4068" t="str">
            <v>Santa Marta (Mag)</v>
          </cell>
          <cell r="F4068" t="str">
            <v>BANCOLOMBIA S.A.</v>
          </cell>
          <cell r="G4068" t="str">
            <v>AHORROS</v>
          </cell>
        </row>
        <row r="4069">
          <cell r="A4069">
            <v>57105366</v>
          </cell>
          <cell r="B4069" t="str">
            <v>GOMEZ LOPEZ YASNURIS ROCIO</v>
          </cell>
          <cell r="C4069" t="str">
            <v>Aracataca (Mag)</v>
          </cell>
          <cell r="D4069">
            <v>48227283494</v>
          </cell>
          <cell r="E4069" t="str">
            <v>Cienaga (Mag)</v>
          </cell>
          <cell r="F4069" t="str">
            <v>BANCOLOMBIA S.A.</v>
          </cell>
          <cell r="G4069" t="str">
            <v>AHORROS</v>
          </cell>
        </row>
        <row r="4070">
          <cell r="A4070">
            <v>57105868</v>
          </cell>
          <cell r="B4070" t="str">
            <v>ORELLANO BERRIO VIVIANA ISABEL</v>
          </cell>
          <cell r="C4070" t="str">
            <v>Zona Bananera (Mag)</v>
          </cell>
          <cell r="D4070">
            <v>51633308237</v>
          </cell>
          <cell r="E4070" t="str">
            <v>Zona Bananera (Mag)</v>
          </cell>
          <cell r="F4070" t="str">
            <v>BANCOLOMBIA S.A.</v>
          </cell>
          <cell r="G4070" t="str">
            <v>AHORROS</v>
          </cell>
        </row>
        <row r="4071">
          <cell r="A4071">
            <v>57106240</v>
          </cell>
          <cell r="B4071" t="str">
            <v>BARRANCO MANOTAS VIVIANA ISABEL</v>
          </cell>
          <cell r="C4071" t="str">
            <v>Aracataca (Mag)</v>
          </cell>
          <cell r="D4071">
            <v>48284841843</v>
          </cell>
          <cell r="E4071" t="str">
            <v>Santa Marta (Mag)</v>
          </cell>
          <cell r="F4071" t="str">
            <v>BANCOLOMBIA S.A.</v>
          </cell>
          <cell r="G4071" t="str">
            <v>AHORROS</v>
          </cell>
        </row>
        <row r="4072">
          <cell r="A4072">
            <v>57106353</v>
          </cell>
          <cell r="B4072" t="str">
            <v>SANTANDER SAN JUAN ANA LUZ</v>
          </cell>
          <cell r="C4072" t="str">
            <v>Zona Bananera (Mag)</v>
          </cell>
          <cell r="D4072">
            <v>51740164965</v>
          </cell>
          <cell r="E4072" t="str">
            <v>Santa Marta (Mag)</v>
          </cell>
          <cell r="F4072" t="str">
            <v>BANCOLOMBIA S.A.</v>
          </cell>
          <cell r="G4072" t="str">
            <v>AHORROS</v>
          </cell>
        </row>
        <row r="4073">
          <cell r="A4073">
            <v>57115045</v>
          </cell>
          <cell r="B4073" t="str">
            <v>GOELKELL LOZANO CARMEN AMPARO</v>
          </cell>
          <cell r="C4073" t="str">
            <v>Chivolo (Mag)</v>
          </cell>
          <cell r="D4073">
            <v>51216681251</v>
          </cell>
          <cell r="E4073" t="str">
            <v>Santa Marta (Mag)</v>
          </cell>
          <cell r="F4073" t="str">
            <v>BANCOLOMBIA S.A.</v>
          </cell>
          <cell r="G4073" t="str">
            <v>AHORROS</v>
          </cell>
        </row>
        <row r="4074">
          <cell r="A4074">
            <v>57115082</v>
          </cell>
          <cell r="B4074" t="str">
            <v>MOLINA REYES ESTHER BEATRIZ</v>
          </cell>
          <cell r="C4074" t="str">
            <v>Chivolo (Mag)</v>
          </cell>
          <cell r="D4074">
            <v>51252898674</v>
          </cell>
          <cell r="E4074" t="str">
            <v>Santa Marta (Mag)</v>
          </cell>
          <cell r="F4074" t="str">
            <v>BANCOLOMBIA S.A.</v>
          </cell>
          <cell r="G4074" t="str">
            <v>AHORROS</v>
          </cell>
        </row>
        <row r="4075">
          <cell r="A4075">
            <v>57115144</v>
          </cell>
          <cell r="B4075" t="str">
            <v>BARRIOS BARRIOS MARIA EDUARDA</v>
          </cell>
          <cell r="C4075" t="str">
            <v>Chivolo (Mag)</v>
          </cell>
          <cell r="D4075">
            <v>51288629483</v>
          </cell>
          <cell r="E4075" t="str">
            <v>Santa Marta (Mag)</v>
          </cell>
          <cell r="F4075" t="str">
            <v>BANCOLOMBIA S.A.</v>
          </cell>
          <cell r="G4075" t="str">
            <v>AHORROS</v>
          </cell>
        </row>
        <row r="4076">
          <cell r="A4076">
            <v>57115145</v>
          </cell>
          <cell r="B4076" t="str">
            <v>DE AVILA ALTAHONA YOLIS DE JESUS</v>
          </cell>
          <cell r="C4076" t="str">
            <v>Chivolo (Mag)</v>
          </cell>
          <cell r="D4076">
            <v>51260081733</v>
          </cell>
          <cell r="E4076" t="str">
            <v>Santa Marta (Mag)</v>
          </cell>
          <cell r="F4076" t="str">
            <v>BANCOLOMBIA S.A.</v>
          </cell>
          <cell r="G4076" t="str">
            <v>AHORROS</v>
          </cell>
        </row>
        <row r="4077">
          <cell r="A4077">
            <v>57115248</v>
          </cell>
          <cell r="B4077" t="str">
            <v>SIMANCA VILLALBA MIRIAM DEL CARMEN</v>
          </cell>
          <cell r="C4077" t="str">
            <v>Chivolo (Mag)</v>
          </cell>
          <cell r="D4077">
            <v>51255378752</v>
          </cell>
          <cell r="E4077" t="str">
            <v>Santa Marta (Mag)</v>
          </cell>
          <cell r="F4077" t="str">
            <v>BANCOLOMBIA S.A.</v>
          </cell>
          <cell r="G4077" t="str">
            <v>AHORROS</v>
          </cell>
        </row>
        <row r="4078">
          <cell r="A4078">
            <v>57115249</v>
          </cell>
          <cell r="B4078" t="str">
            <v>SIMANCA VILLALBA ENITH JUDITH</v>
          </cell>
          <cell r="C4078" t="str">
            <v>Chivolo (Mag)</v>
          </cell>
          <cell r="D4078">
            <v>51252493721</v>
          </cell>
          <cell r="E4078" t="str">
            <v>Santa Marta (Mag)</v>
          </cell>
          <cell r="F4078" t="str">
            <v>BANCOLOMBIA S.A.</v>
          </cell>
          <cell r="G4078" t="str">
            <v>AHORROS</v>
          </cell>
        </row>
        <row r="4079">
          <cell r="A4079">
            <v>57115267</v>
          </cell>
          <cell r="B4079" t="str">
            <v>PATERNOSTRO ANDRADE JAKELINE</v>
          </cell>
          <cell r="C4079" t="str">
            <v>Chivolo (Mag)</v>
          </cell>
          <cell r="D4079">
            <v>51241599608</v>
          </cell>
          <cell r="E4079" t="str">
            <v>Santa Marta (Mag)</v>
          </cell>
          <cell r="F4079" t="str">
            <v>BANCOLOMBIA S.A.</v>
          </cell>
          <cell r="G4079" t="str">
            <v>AHORROS</v>
          </cell>
        </row>
        <row r="4080">
          <cell r="A4080">
            <v>57115272</v>
          </cell>
          <cell r="B4080" t="str">
            <v>ANDRADE BARRIOS ANA MARIA</v>
          </cell>
          <cell r="C4080" t="str">
            <v>Chivolo (Mag)</v>
          </cell>
          <cell r="D4080">
            <v>51288876774</v>
          </cell>
          <cell r="E4080" t="str">
            <v>Santa Marta (Mag)</v>
          </cell>
          <cell r="F4080" t="str">
            <v>BANCOLOMBIA S.A.</v>
          </cell>
          <cell r="G4080" t="str">
            <v>AHORROS</v>
          </cell>
        </row>
        <row r="4081">
          <cell r="A4081">
            <v>57115277</v>
          </cell>
          <cell r="B4081" t="str">
            <v>JARABA DE ACOSTA DIGNA ROSA</v>
          </cell>
          <cell r="C4081" t="str">
            <v>Plato (Mag)</v>
          </cell>
          <cell r="D4081">
            <v>51208120259</v>
          </cell>
          <cell r="E4081" t="str">
            <v>Santa Marta (Mag)</v>
          </cell>
          <cell r="F4081" t="str">
            <v>BANCOLOMBIA S.A.</v>
          </cell>
          <cell r="G4081" t="str">
            <v>AHORROS</v>
          </cell>
        </row>
        <row r="4082">
          <cell r="A4082">
            <v>57115374</v>
          </cell>
          <cell r="B4082" t="str">
            <v>JARABA MARRIAGA IGNACIA MARIA</v>
          </cell>
          <cell r="C4082" t="str">
            <v>Chivolo (Mag)</v>
          </cell>
          <cell r="D4082">
            <v>51252898763</v>
          </cell>
          <cell r="E4082" t="str">
            <v>Santa Marta (Mag)</v>
          </cell>
          <cell r="F4082" t="str">
            <v>BANCOLOMBIA S.A.</v>
          </cell>
          <cell r="G4082" t="str">
            <v>AHORROS</v>
          </cell>
        </row>
        <row r="4083">
          <cell r="A4083">
            <v>57115378</v>
          </cell>
          <cell r="B4083" t="str">
            <v>MEJIA RADA NELSY MARIA</v>
          </cell>
          <cell r="C4083" t="str">
            <v>Chivolo (Mag)</v>
          </cell>
          <cell r="D4083">
            <v>51249301721</v>
          </cell>
          <cell r="E4083" t="str">
            <v>Santa Marta (Mag)</v>
          </cell>
          <cell r="F4083" t="str">
            <v>BANCOLOMBIA S.A.</v>
          </cell>
          <cell r="G4083" t="str">
            <v>AHORROS</v>
          </cell>
        </row>
        <row r="4084">
          <cell r="A4084">
            <v>57115397</v>
          </cell>
          <cell r="B4084" t="str">
            <v>CASTILLO OVIEDO EDILSA ISABEL</v>
          </cell>
          <cell r="C4084" t="str">
            <v>Chivolo (Mag)</v>
          </cell>
          <cell r="D4084">
            <v>51252493836</v>
          </cell>
          <cell r="E4084" t="str">
            <v>Santa Marta (Mag)</v>
          </cell>
          <cell r="F4084" t="str">
            <v>BANCOLOMBIA S.A.</v>
          </cell>
          <cell r="G4084" t="str">
            <v>AHORROS</v>
          </cell>
        </row>
        <row r="4085">
          <cell r="A4085">
            <v>57115481</v>
          </cell>
          <cell r="B4085" t="str">
            <v>ANDRADE HERRERA ANA MERCEDES</v>
          </cell>
          <cell r="C4085" t="str">
            <v>Chivolo (Mag)</v>
          </cell>
          <cell r="D4085">
            <v>51627512876</v>
          </cell>
          <cell r="E4085" t="str">
            <v>Santa Marta (Mag)</v>
          </cell>
          <cell r="F4085" t="str">
            <v>BANCOLOMBIA S.A.</v>
          </cell>
          <cell r="G4085" t="str">
            <v>AHORROS</v>
          </cell>
        </row>
        <row r="4086">
          <cell r="A4086">
            <v>57115496</v>
          </cell>
          <cell r="B4086" t="str">
            <v>PATERNOSTRO VENERA DALGIS DANIT</v>
          </cell>
          <cell r="C4086" t="str">
            <v>Plato (Mag)</v>
          </cell>
          <cell r="D4086">
            <v>51213239507</v>
          </cell>
          <cell r="E4086" t="str">
            <v>Santa Marta (Mag)</v>
          </cell>
          <cell r="F4086" t="str">
            <v>BANCOLOMBIA S.A.</v>
          </cell>
          <cell r="G4086" t="str">
            <v>AHORROS</v>
          </cell>
        </row>
        <row r="4087">
          <cell r="A4087">
            <v>57115542</v>
          </cell>
          <cell r="B4087" t="str">
            <v>RODRIGUEZ CABRERA OSIRIS DE JESUS</v>
          </cell>
          <cell r="C4087" t="str">
            <v>Chivolo (Mag)</v>
          </cell>
          <cell r="D4087">
            <v>51252494026</v>
          </cell>
          <cell r="E4087" t="str">
            <v>Santa Marta (Mag)</v>
          </cell>
          <cell r="F4087" t="str">
            <v>BANCOLOMBIA S.A.</v>
          </cell>
          <cell r="G4087" t="str">
            <v>AHORROS</v>
          </cell>
        </row>
        <row r="4088">
          <cell r="A4088">
            <v>57115561</v>
          </cell>
          <cell r="B4088" t="str">
            <v>BERMUDEZ TAPIA CARMEN MANUELA</v>
          </cell>
          <cell r="C4088" t="str">
            <v>Chivolo (Mag)</v>
          </cell>
          <cell r="D4088">
            <v>51257018223</v>
          </cell>
          <cell r="E4088" t="str">
            <v>Santa Marta (Mag)</v>
          </cell>
          <cell r="F4088" t="str">
            <v>BANCOLOMBIA S.A.</v>
          </cell>
          <cell r="G4088" t="str">
            <v>AHORROS</v>
          </cell>
        </row>
        <row r="4089">
          <cell r="A4089">
            <v>57115613</v>
          </cell>
          <cell r="B4089" t="str">
            <v>MONTERO BARRIOS LUISA MARIA</v>
          </cell>
          <cell r="C4089" t="str">
            <v>Chivolo (Mag)</v>
          </cell>
          <cell r="D4089">
            <v>51280158953</v>
          </cell>
          <cell r="E4089" t="str">
            <v>Plato (Mag)</v>
          </cell>
          <cell r="F4089" t="str">
            <v>BANCOLOMBIA S.A.</v>
          </cell>
          <cell r="G4089" t="str">
            <v>AHORROS</v>
          </cell>
        </row>
        <row r="4090">
          <cell r="A4090">
            <v>57115629</v>
          </cell>
          <cell r="B4090" t="str">
            <v>SIMANCA LIZCANO INES</v>
          </cell>
          <cell r="C4090" t="str">
            <v>Chivolo (Mag)</v>
          </cell>
          <cell r="D4090">
            <v>51241599101</v>
          </cell>
          <cell r="E4090" t="str">
            <v>Santa Marta (Mag)</v>
          </cell>
          <cell r="F4090" t="str">
            <v>BANCOLOMBIA S.A.</v>
          </cell>
          <cell r="G4090" t="str">
            <v>AHORROS</v>
          </cell>
        </row>
        <row r="4091">
          <cell r="A4091">
            <v>57115645</v>
          </cell>
          <cell r="B4091" t="str">
            <v>SANCHEZ ANDRADE MARTHA GERTRUDIS</v>
          </cell>
          <cell r="C4091" t="str">
            <v>Chivolo (Mag)</v>
          </cell>
          <cell r="D4091">
            <v>51252494085</v>
          </cell>
          <cell r="E4091" t="str">
            <v>Santa Marta (Mag)</v>
          </cell>
          <cell r="F4091" t="str">
            <v>BANCOLOMBIA S.A.</v>
          </cell>
          <cell r="G4091" t="str">
            <v>AHORROS</v>
          </cell>
        </row>
        <row r="4092">
          <cell r="A4092">
            <v>57115701</v>
          </cell>
          <cell r="B4092" t="str">
            <v>ANDRADE JARABA ANA MARIA</v>
          </cell>
          <cell r="C4092" t="str">
            <v>Chivolo (Mag)</v>
          </cell>
          <cell r="D4092">
            <v>51280164031</v>
          </cell>
          <cell r="E4092" t="str">
            <v>Plato (Mag)</v>
          </cell>
          <cell r="F4092" t="str">
            <v>BANCOLOMBIA S.A.</v>
          </cell>
          <cell r="G4092" t="str">
            <v>AHORROS</v>
          </cell>
        </row>
        <row r="4093">
          <cell r="A4093">
            <v>57115742</v>
          </cell>
          <cell r="B4093" t="str">
            <v>OROZCO MARRIAGA DIANA MARIA</v>
          </cell>
          <cell r="C4093" t="str">
            <v>Tenerife (Mag)</v>
          </cell>
          <cell r="D4093">
            <v>51211048631</v>
          </cell>
          <cell r="E4093" t="str">
            <v>Santa Marta (Mag)</v>
          </cell>
          <cell r="F4093" t="str">
            <v>BANCOLOMBIA S.A.</v>
          </cell>
          <cell r="G4093" t="str">
            <v>AHORROS</v>
          </cell>
        </row>
        <row r="4094">
          <cell r="A4094">
            <v>57115768</v>
          </cell>
          <cell r="B4094" t="str">
            <v>ANDRADE BARRIOS DANITH JUDITH</v>
          </cell>
          <cell r="C4094" t="str">
            <v>Chivolo (Mag)</v>
          </cell>
          <cell r="D4094">
            <v>51260081377</v>
          </cell>
          <cell r="E4094" t="str">
            <v>Santa Marta (Mag)</v>
          </cell>
          <cell r="F4094" t="str">
            <v>BANCOLOMBIA S.A.</v>
          </cell>
          <cell r="G4094" t="str">
            <v>AHORROS</v>
          </cell>
        </row>
        <row r="4095">
          <cell r="A4095">
            <v>57115769</v>
          </cell>
          <cell r="B4095" t="str">
            <v>MONTERO BARRIOS YADIRA ISABEL</v>
          </cell>
          <cell r="C4095" t="str">
            <v>Chivolo (Mag)</v>
          </cell>
          <cell r="D4095">
            <v>51249302329</v>
          </cell>
          <cell r="E4095" t="str">
            <v>Santa Marta (Mag)</v>
          </cell>
          <cell r="F4095" t="str">
            <v>BANCOLOMBIA S.A.</v>
          </cell>
          <cell r="G4095" t="str">
            <v>AHORROS</v>
          </cell>
        </row>
        <row r="4096">
          <cell r="A4096">
            <v>57115922</v>
          </cell>
          <cell r="B4096" t="str">
            <v>TORREGROZA CONTRERAS ALBA LUZ</v>
          </cell>
          <cell r="C4096" t="str">
            <v>Chivolo (Mag)</v>
          </cell>
          <cell r="D4096">
            <v>51227349968</v>
          </cell>
          <cell r="E4096" t="str">
            <v>Plato (Mag)</v>
          </cell>
          <cell r="F4096" t="str">
            <v>BANCOLOMBIA S.A.</v>
          </cell>
          <cell r="G4096" t="str">
            <v>AHORROS</v>
          </cell>
        </row>
        <row r="4097">
          <cell r="A4097">
            <v>57115962</v>
          </cell>
          <cell r="B4097" t="str">
            <v>OROZCO RAMOS MONICA MARGARITA</v>
          </cell>
          <cell r="C4097" t="str">
            <v>Chivolo (Mag)</v>
          </cell>
          <cell r="D4097">
            <v>51252494239</v>
          </cell>
          <cell r="E4097" t="str">
            <v>Santa Marta (Mag)</v>
          </cell>
          <cell r="F4097" t="str">
            <v>BANCOLOMBIA S.A.</v>
          </cell>
          <cell r="G4097" t="str">
            <v>AHORROS</v>
          </cell>
        </row>
        <row r="4098">
          <cell r="A4098">
            <v>57116024</v>
          </cell>
          <cell r="B4098" t="str">
            <v>SIERRA HERRERA ELSA ESTHER</v>
          </cell>
          <cell r="C4098" t="str">
            <v>Chivolo (Mag)</v>
          </cell>
          <cell r="D4098">
            <v>51255972654</v>
          </cell>
          <cell r="E4098" t="str">
            <v>Santa Marta (Mag)</v>
          </cell>
          <cell r="F4098" t="str">
            <v>BANCOLOMBIA S.A.</v>
          </cell>
          <cell r="G4098" t="str">
            <v>AHORROS</v>
          </cell>
        </row>
        <row r="4099">
          <cell r="A4099">
            <v>57116226</v>
          </cell>
          <cell r="B4099" t="str">
            <v>ARROYO MORA ZAMIRNA ISABEL</v>
          </cell>
          <cell r="C4099" t="str">
            <v>Chivolo (Mag)</v>
          </cell>
          <cell r="D4099">
            <v>51255891166</v>
          </cell>
          <cell r="E4099" t="str">
            <v>Santa Marta (Mag)</v>
          </cell>
          <cell r="F4099" t="str">
            <v>BANCOLOMBIA S.A.</v>
          </cell>
          <cell r="G4099" t="str">
            <v>AHORROS</v>
          </cell>
        </row>
        <row r="4100">
          <cell r="A4100">
            <v>57116257</v>
          </cell>
          <cell r="B4100" t="str">
            <v>MONTERO HERRERA MARLA ISABEL</v>
          </cell>
          <cell r="C4100" t="str">
            <v>Chivolo (Mag)</v>
          </cell>
          <cell r="D4100">
            <v>51256013910</v>
          </cell>
          <cell r="E4100" t="str">
            <v>Plato (Mag)</v>
          </cell>
          <cell r="F4100" t="str">
            <v>BANCOLOMBIA S.A.</v>
          </cell>
          <cell r="G4100" t="str">
            <v>AHORROS</v>
          </cell>
        </row>
        <row r="4101">
          <cell r="A4101">
            <v>57116307</v>
          </cell>
          <cell r="B4101" t="str">
            <v>BRIEVA GAMARRA NORMA ISABEL</v>
          </cell>
          <cell r="C4101" t="str">
            <v>Chivolo (Mag)</v>
          </cell>
          <cell r="D4101">
            <v>51234842904</v>
          </cell>
          <cell r="E4101" t="str">
            <v>Barranquilla (Atl)</v>
          </cell>
          <cell r="F4101" t="str">
            <v>BANCOLOMBIA S.A.</v>
          </cell>
          <cell r="G4101" t="str">
            <v>AHORROS</v>
          </cell>
        </row>
        <row r="4102">
          <cell r="A4102">
            <v>57116333</v>
          </cell>
          <cell r="B4102" t="str">
            <v>CASTILLA MEJIA ALFAIMA DEL AMPARO</v>
          </cell>
          <cell r="C4102" t="str">
            <v>Zapayán (Mag)</v>
          </cell>
          <cell r="D4102">
            <v>67845868970</v>
          </cell>
          <cell r="E4102" t="str">
            <v>Cartagena (Bol)</v>
          </cell>
          <cell r="F4102" t="str">
            <v>BANCOLOMBIA S.A.</v>
          </cell>
          <cell r="G4102" t="str">
            <v>AHORROS</v>
          </cell>
        </row>
        <row r="4103">
          <cell r="A4103">
            <v>57116401</v>
          </cell>
          <cell r="B4103" t="str">
            <v>CONTRERAS ARAGON DILIA ROSA</v>
          </cell>
          <cell r="C4103" t="str">
            <v>Chivolo (Mag)</v>
          </cell>
          <cell r="D4103">
            <v>51230546511</v>
          </cell>
          <cell r="E4103" t="str">
            <v>Plato (Mag)</v>
          </cell>
          <cell r="F4103" t="str">
            <v>BANCOLOMBIA S.A.</v>
          </cell>
          <cell r="G4103" t="str">
            <v>AHORROS</v>
          </cell>
        </row>
        <row r="4104">
          <cell r="A4104">
            <v>57116602</v>
          </cell>
          <cell r="B4104" t="str">
            <v>LOBO MOSQUERA MARTINA MARIA</v>
          </cell>
          <cell r="C4104" t="str">
            <v>Chivolo (Mag)</v>
          </cell>
          <cell r="D4104">
            <v>51298564550</v>
          </cell>
          <cell r="E4104" t="str">
            <v>Plato (Mag)</v>
          </cell>
          <cell r="F4104" t="str">
            <v>BANCOLOMBIA S.A.</v>
          </cell>
          <cell r="G4104" t="str">
            <v>AHORROS</v>
          </cell>
        </row>
        <row r="4105">
          <cell r="A4105">
            <v>57116643</v>
          </cell>
          <cell r="B4105" t="str">
            <v>NARVAEZ ARAUJO JUDITH MARGOTH</v>
          </cell>
          <cell r="C4105" t="str">
            <v>Tenerife (Mag)</v>
          </cell>
          <cell r="D4105">
            <v>51213370042</v>
          </cell>
          <cell r="E4105" t="str">
            <v>Santa Marta (Mag)</v>
          </cell>
          <cell r="F4105" t="str">
            <v>BANCOLOMBIA S.A.</v>
          </cell>
          <cell r="G4105" t="str">
            <v>AHORROS</v>
          </cell>
        </row>
        <row r="4106">
          <cell r="A4106">
            <v>57116679</v>
          </cell>
          <cell r="B4106" t="str">
            <v>ANAYA OROZCO ELVIRA ZORAIDA</v>
          </cell>
          <cell r="C4106" t="str">
            <v>Plato (Mag)</v>
          </cell>
          <cell r="D4106">
            <v>51259824960</v>
          </cell>
          <cell r="E4106" t="str">
            <v>Santa Marta (Mag)</v>
          </cell>
          <cell r="F4106" t="str">
            <v>BANCOLOMBIA S.A.</v>
          </cell>
          <cell r="G4106" t="str">
            <v>AHORROS</v>
          </cell>
        </row>
        <row r="4107">
          <cell r="A4107">
            <v>57116974</v>
          </cell>
          <cell r="B4107" t="str">
            <v>NUÑEZ GAMARRA MARIA ENCARNACION</v>
          </cell>
          <cell r="C4107" t="str">
            <v>Chivolo (Mag)</v>
          </cell>
          <cell r="D4107">
            <v>51278657306</v>
          </cell>
          <cell r="E4107" t="str">
            <v>Plato (Mag)</v>
          </cell>
          <cell r="F4107" t="str">
            <v>BANCOLOMBIA S.A.</v>
          </cell>
          <cell r="G4107" t="str">
            <v>AHORROS</v>
          </cell>
        </row>
        <row r="4108">
          <cell r="A4108">
            <v>57116990</v>
          </cell>
          <cell r="B4108" t="str">
            <v>LOZANO ANDRADE LINA MARIA</v>
          </cell>
          <cell r="C4108" t="str">
            <v>Chivolo (Mag)</v>
          </cell>
          <cell r="D4108">
            <v>51251599070</v>
          </cell>
          <cell r="E4108" t="str">
            <v>Santa Marta (Mag)</v>
          </cell>
          <cell r="F4108" t="str">
            <v>BANCOLOMBIA S.A.</v>
          </cell>
          <cell r="G4108" t="str">
            <v>AHORROS</v>
          </cell>
        </row>
        <row r="4109">
          <cell r="A4109">
            <v>57117076</v>
          </cell>
          <cell r="B4109" t="str">
            <v>GARCIA RADA ERICA PATRICIA</v>
          </cell>
          <cell r="C4109" t="str">
            <v>Chivolo (Mag)</v>
          </cell>
          <cell r="D4109">
            <v>51261933997</v>
          </cell>
          <cell r="E4109" t="str">
            <v>Santa Marta (Mag)</v>
          </cell>
          <cell r="F4109" t="str">
            <v>BANCOLOMBIA S.A.</v>
          </cell>
          <cell r="G4109" t="str">
            <v>AHORROS</v>
          </cell>
        </row>
        <row r="4110">
          <cell r="A4110">
            <v>57117164</v>
          </cell>
          <cell r="B4110" t="str">
            <v>CASTILLO PEREZ YOHANA MILENA</v>
          </cell>
          <cell r="C4110" t="str">
            <v>Chivolo (Mag)</v>
          </cell>
          <cell r="D4110">
            <v>51259812392</v>
          </cell>
          <cell r="E4110" t="str">
            <v>Santa Marta (Mag)</v>
          </cell>
          <cell r="F4110" t="str">
            <v>BANCOLOMBIA S.A.</v>
          </cell>
          <cell r="G4110" t="str">
            <v>AHORROS</v>
          </cell>
        </row>
        <row r="4111">
          <cell r="A4111">
            <v>57117207</v>
          </cell>
          <cell r="B4111" t="str">
            <v>SERRANO HERRERA VANESSA ESTHER</v>
          </cell>
          <cell r="C4111" t="str">
            <v>Ariguani (El Dificil) (Mag)</v>
          </cell>
          <cell r="D4111">
            <v>51224062048</v>
          </cell>
          <cell r="E4111" t="str">
            <v>Santa Marta (Mag)</v>
          </cell>
          <cell r="F4111" t="str">
            <v>BANCOLOMBIA S.A.</v>
          </cell>
          <cell r="G4111" t="str">
            <v>AHORROS</v>
          </cell>
        </row>
        <row r="4112">
          <cell r="A4112">
            <v>57117224</v>
          </cell>
          <cell r="B4112" t="str">
            <v>CONTRERAS DELGADO FABIOLA VANESSA</v>
          </cell>
          <cell r="C4112" t="str">
            <v>Chivolo (Mag)</v>
          </cell>
          <cell r="D4112">
            <v>51277340007</v>
          </cell>
          <cell r="E4112" t="str">
            <v>Santa Marta (Mag)</v>
          </cell>
          <cell r="F4112" t="str">
            <v>BANCOLOMBIA S.A.</v>
          </cell>
          <cell r="G4112" t="str">
            <v>AHORROS</v>
          </cell>
        </row>
        <row r="4113">
          <cell r="A4113">
            <v>57117287</v>
          </cell>
          <cell r="B4113" t="str">
            <v>GARCIA RUIZ YUDIS ESTHER</v>
          </cell>
          <cell r="C4113" t="str">
            <v>Chivolo (Mag)</v>
          </cell>
          <cell r="D4113">
            <v>51279903939</v>
          </cell>
          <cell r="E4113" t="str">
            <v>Plato (Mag)</v>
          </cell>
          <cell r="F4113" t="str">
            <v>BANCOLOMBIA S.A.</v>
          </cell>
          <cell r="G4113" t="str">
            <v>AHORROS</v>
          </cell>
        </row>
        <row r="4114">
          <cell r="A4114">
            <v>57140182</v>
          </cell>
          <cell r="B4114" t="str">
            <v>MORALES PIÑA USMERYS MARIA</v>
          </cell>
          <cell r="C4114" t="str">
            <v>Zona Bananera (Mag)</v>
          </cell>
          <cell r="D4114">
            <v>48206007860</v>
          </cell>
          <cell r="E4114" t="str">
            <v>Santa Marta (Mag)</v>
          </cell>
          <cell r="F4114" t="str">
            <v>BANCOLOMBIA S.A.</v>
          </cell>
          <cell r="G4114" t="str">
            <v>AHORROS</v>
          </cell>
        </row>
        <row r="4115">
          <cell r="A4115">
            <v>57140227</v>
          </cell>
          <cell r="B4115" t="str">
            <v>MENDOZA TEHERAN MARIA IRENE</v>
          </cell>
          <cell r="C4115" t="str">
            <v>Zona Bananera (Mag)</v>
          </cell>
          <cell r="D4115">
            <v>48228244816</v>
          </cell>
          <cell r="E4115" t="str">
            <v>Zona Bananera (Mag)</v>
          </cell>
          <cell r="F4115" t="str">
            <v>BANCOLOMBIA S.A.</v>
          </cell>
          <cell r="G4115" t="str">
            <v>AHORROS</v>
          </cell>
        </row>
        <row r="4116">
          <cell r="A4116">
            <v>57150020</v>
          </cell>
          <cell r="B4116" t="str">
            <v>CASTILLO BUJATO DENIS MARIA</v>
          </cell>
          <cell r="C4116" t="str">
            <v>Zona Bananera (Mag)</v>
          </cell>
          <cell r="D4116">
            <v>48206083317</v>
          </cell>
          <cell r="E4116" t="str">
            <v>Santa Marta (Mag)</v>
          </cell>
          <cell r="F4116" t="str">
            <v>BANCOLOMBIA S.A.</v>
          </cell>
          <cell r="G4116" t="str">
            <v>AHORROS</v>
          </cell>
        </row>
        <row r="4117">
          <cell r="A4117">
            <v>57150036</v>
          </cell>
          <cell r="B4117" t="str">
            <v>CASTILLO BUJATO ROSA ISABEL</v>
          </cell>
          <cell r="C4117" t="str">
            <v>Zona Bananera (Mag)</v>
          </cell>
          <cell r="D4117">
            <v>48227988081</v>
          </cell>
          <cell r="E4117" t="str">
            <v>Santa Marta (Mag)</v>
          </cell>
          <cell r="F4117" t="str">
            <v>BANCOLOMBIA S.A.</v>
          </cell>
          <cell r="G4117" t="str">
            <v>AHORROS</v>
          </cell>
        </row>
        <row r="4118">
          <cell r="A4118">
            <v>57150059</v>
          </cell>
          <cell r="B4118" t="str">
            <v>ORELLANO CASTILLO ELSY</v>
          </cell>
          <cell r="C4118" t="str">
            <v>Zona Bananera (Mag)</v>
          </cell>
          <cell r="D4118">
            <v>48227989281</v>
          </cell>
          <cell r="E4118" t="str">
            <v>Santa Marta (Mag)</v>
          </cell>
          <cell r="F4118" t="str">
            <v>BANCOLOMBIA S.A.</v>
          </cell>
          <cell r="G4118" t="str">
            <v>AHORROS</v>
          </cell>
        </row>
        <row r="4119">
          <cell r="A4119">
            <v>57170104</v>
          </cell>
          <cell r="B4119" t="str">
            <v>LOZANO MOZO ZULEIMA DEL CARMEN</v>
          </cell>
          <cell r="C4119" t="str">
            <v>Algarrobo (Mag)</v>
          </cell>
          <cell r="D4119">
            <v>48248452369</v>
          </cell>
          <cell r="E4119" t="str">
            <v>Cienaga (Mag)</v>
          </cell>
          <cell r="F4119" t="str">
            <v>BANCOLOMBIA S.A.</v>
          </cell>
          <cell r="G4119" t="str">
            <v>AHORROS</v>
          </cell>
        </row>
        <row r="4120">
          <cell r="A4120">
            <v>57170111</v>
          </cell>
          <cell r="B4120" t="str">
            <v>CABELLO ARIZA LUZ ELENA</v>
          </cell>
          <cell r="C4120" t="str">
            <v>Zona Bananera (Mag)</v>
          </cell>
          <cell r="D4120">
            <v>48224030889</v>
          </cell>
          <cell r="E4120" t="str">
            <v>Santa Marta (Mag)</v>
          </cell>
          <cell r="F4120" t="str">
            <v>BANCOLOMBIA S.A.</v>
          </cell>
          <cell r="G4120" t="str">
            <v>AHORROS</v>
          </cell>
        </row>
        <row r="4121">
          <cell r="A4121">
            <v>57170178</v>
          </cell>
          <cell r="B4121" t="str">
            <v>ARCON VIDAL CARMEN SOFIA</v>
          </cell>
          <cell r="C4121" t="str">
            <v>Zona Bananera (Mag)</v>
          </cell>
          <cell r="D4121">
            <v>48230181384</v>
          </cell>
          <cell r="E4121" t="str">
            <v>Zona Bananera (Mag)</v>
          </cell>
          <cell r="F4121" t="str">
            <v>BANCOLOMBIA S.A.</v>
          </cell>
          <cell r="G4121" t="str">
            <v>AHORROS</v>
          </cell>
        </row>
        <row r="4122">
          <cell r="A4122">
            <v>57270124</v>
          </cell>
          <cell r="B4122" t="str">
            <v>PEREIRA IABÑEZ SARAY CECILIA</v>
          </cell>
          <cell r="C4122" t="str">
            <v>El Reten (Mag)</v>
          </cell>
          <cell r="D4122">
            <v>91661152546</v>
          </cell>
          <cell r="E4122" t="str">
            <v>Santa Marta (Mag)</v>
          </cell>
          <cell r="F4122" t="str">
            <v>BANCOLOMBIA S.A.</v>
          </cell>
          <cell r="G4122" t="str">
            <v>AHORROS</v>
          </cell>
        </row>
        <row r="4123">
          <cell r="A4123">
            <v>57270604</v>
          </cell>
          <cell r="B4123" t="str">
            <v>RODRIGUEZ URIELES VIBIANA MILENA</v>
          </cell>
          <cell r="C4123" t="str">
            <v>Fundacion (Mag)</v>
          </cell>
          <cell r="D4123">
            <v>48266118905</v>
          </cell>
          <cell r="E4123" t="str">
            <v>Santa Marta (Mag)</v>
          </cell>
          <cell r="F4123" t="str">
            <v>BANCOLOMBIA S.A.</v>
          </cell>
          <cell r="G4123" t="str">
            <v>AHORROS</v>
          </cell>
        </row>
        <row r="4124">
          <cell r="A4124">
            <v>57271528</v>
          </cell>
          <cell r="B4124" t="str">
            <v>POLO CASTRO YORLEIDIS ESTHER</v>
          </cell>
          <cell r="C4124" t="str">
            <v>Sabanas De San Angel (Mag)</v>
          </cell>
          <cell r="D4124">
            <v>51631676930</v>
          </cell>
          <cell r="E4124" t="str">
            <v>Santa Marta (Mag)</v>
          </cell>
          <cell r="F4124" t="str">
            <v>BANCOLOMBIA S.A.</v>
          </cell>
          <cell r="G4124" t="str">
            <v>AHORROS</v>
          </cell>
        </row>
        <row r="4125">
          <cell r="A4125">
            <v>57271665</v>
          </cell>
          <cell r="B4125" t="str">
            <v>FONTALVO SAMPER ANA CARMEN</v>
          </cell>
          <cell r="C4125" t="str">
            <v>Fundacion (Mag)</v>
          </cell>
          <cell r="D4125">
            <v>48279026066</v>
          </cell>
          <cell r="E4125" t="str">
            <v>Santa Marta (Mag)</v>
          </cell>
          <cell r="F4125" t="str">
            <v>BANCOLOMBIA S.A.</v>
          </cell>
          <cell r="G4125" t="str">
            <v>AHORROS</v>
          </cell>
        </row>
        <row r="4126">
          <cell r="A4126">
            <v>57272820</v>
          </cell>
          <cell r="B4126" t="str">
            <v>ROCA ESCORCIA GREYS MADELEYNE</v>
          </cell>
          <cell r="C4126" t="str">
            <v>Fundacion (Mag)</v>
          </cell>
          <cell r="D4126">
            <v>48297560673</v>
          </cell>
          <cell r="E4126" t="str">
            <v>Cienaga (Mag)</v>
          </cell>
          <cell r="F4126" t="str">
            <v>BANCOLOMBIA S.A.</v>
          </cell>
          <cell r="G4126" t="str">
            <v>AHORROS</v>
          </cell>
        </row>
        <row r="4127">
          <cell r="A4127">
            <v>57280345</v>
          </cell>
          <cell r="B4127" t="str">
            <v>CABALLERO ALTAHONA MILEIDA MARINA</v>
          </cell>
          <cell r="C4127" t="str">
            <v>El Reten (Mag)</v>
          </cell>
          <cell r="D4127">
            <v>51650480515</v>
          </cell>
          <cell r="E4127" t="str">
            <v>Santa Marta (Mag)</v>
          </cell>
          <cell r="F4127" t="str">
            <v>BANCOLOMBIA S.A.</v>
          </cell>
          <cell r="G4127" t="str">
            <v>AHORROS</v>
          </cell>
        </row>
        <row r="4128">
          <cell r="A4128">
            <v>57280548</v>
          </cell>
          <cell r="B4128" t="str">
            <v>CERVANTES DE LA MATA DAMID DEL AMPARO</v>
          </cell>
          <cell r="C4128" t="str">
            <v>Puebloviejo (Mag)</v>
          </cell>
          <cell r="D4128">
            <v>51627820180</v>
          </cell>
          <cell r="E4128" t="str">
            <v>Santa Marta (Mag)</v>
          </cell>
          <cell r="F4128" t="str">
            <v>BANCOLOMBIA S.A.</v>
          </cell>
          <cell r="G4128" t="str">
            <v>AHORROS</v>
          </cell>
        </row>
        <row r="4129">
          <cell r="A4129">
            <v>57280983</v>
          </cell>
          <cell r="B4129" t="str">
            <v>PEREZ HERRERA ANA ELENA</v>
          </cell>
          <cell r="C4129" t="str">
            <v>Zona Bananera (Mag)</v>
          </cell>
          <cell r="D4129">
            <v>51671867975</v>
          </cell>
          <cell r="E4129" t="str">
            <v>Santa Marta (Mag)</v>
          </cell>
          <cell r="F4129" t="str">
            <v>BANCOLOMBIA S.A.</v>
          </cell>
          <cell r="G4129" t="str">
            <v>AHORROS</v>
          </cell>
        </row>
        <row r="4130">
          <cell r="A4130">
            <v>57281090</v>
          </cell>
          <cell r="B4130" t="str">
            <v>MELENDEZ FERRER CONIS MERCEDES</v>
          </cell>
          <cell r="C4130" t="str">
            <v>Sabanas De San Angel (Mag)</v>
          </cell>
          <cell r="D4130">
            <v>51313388941</v>
          </cell>
          <cell r="E4130" t="str">
            <v>Santa Marta (Mag)</v>
          </cell>
          <cell r="F4130" t="str">
            <v>BANCOLOMBIA S.A.</v>
          </cell>
          <cell r="G4130" t="str">
            <v>AHORROS</v>
          </cell>
        </row>
        <row r="4131">
          <cell r="A4131">
            <v>57290850</v>
          </cell>
          <cell r="B4131" t="str">
            <v>PINEDO CAMPO LOURDES MARIA</v>
          </cell>
          <cell r="C4131" t="str">
            <v>Santa Marta (Mag)</v>
          </cell>
          <cell r="D4131">
            <v>51627961221</v>
          </cell>
          <cell r="E4131" t="str">
            <v>Zona Bananera (Mag)</v>
          </cell>
          <cell r="F4131" t="str">
            <v>BANCOLOMBIA S.A.</v>
          </cell>
          <cell r="G4131" t="str">
            <v>AHORROS</v>
          </cell>
        </row>
        <row r="4132">
          <cell r="A4132">
            <v>57290962</v>
          </cell>
          <cell r="B4132" t="str">
            <v>MORALES MORALES YULIBETH</v>
          </cell>
          <cell r="C4132" t="str">
            <v>Pivijay (Mag)</v>
          </cell>
          <cell r="D4132">
            <v>51664466442</v>
          </cell>
          <cell r="E4132" t="str">
            <v>Santa Marta (Mag)</v>
          </cell>
          <cell r="F4132" t="str">
            <v>BANCOLOMBIA S.A.</v>
          </cell>
          <cell r="G4132" t="str">
            <v>AHORROS</v>
          </cell>
        </row>
        <row r="4133">
          <cell r="A4133">
            <v>57291209</v>
          </cell>
          <cell r="B4133" t="str">
            <v>PADILLA CASTRO ELICETH KATHERINE</v>
          </cell>
          <cell r="C4133" t="str">
            <v>Fundacion (Mag)</v>
          </cell>
          <cell r="D4133">
            <v>51651244955</v>
          </cell>
          <cell r="E4133" t="str">
            <v>Santa Marta (Mag)</v>
          </cell>
          <cell r="F4133" t="str">
            <v>BANCOLOMBIA S.A.</v>
          </cell>
          <cell r="G4133" t="str">
            <v>AHORROS</v>
          </cell>
        </row>
        <row r="4134">
          <cell r="A4134">
            <v>57291223</v>
          </cell>
          <cell r="B4134" t="str">
            <v>SUAREZ RODRIGUEZ YENMYS SOLANGEL</v>
          </cell>
          <cell r="C4134" t="str">
            <v>Fundacion (Mag)</v>
          </cell>
          <cell r="D4134">
            <v>48224467420</v>
          </cell>
          <cell r="E4134" t="str">
            <v>Puebloviejo (Mag)</v>
          </cell>
          <cell r="F4134" t="str">
            <v>BANCOLOMBIA S.A.</v>
          </cell>
          <cell r="G4134" t="str">
            <v>AHORROS</v>
          </cell>
        </row>
        <row r="4135">
          <cell r="A4135">
            <v>57291354</v>
          </cell>
          <cell r="B4135" t="str">
            <v>MORALES SEPULVEDA RUBIELA</v>
          </cell>
          <cell r="C4135" t="str">
            <v>Nueva Granada (Mag)</v>
          </cell>
          <cell r="D4135">
            <v>51333438902</v>
          </cell>
          <cell r="E4135" t="str">
            <v>Ariguani (El Dificil) (Mag)</v>
          </cell>
          <cell r="F4135" t="str">
            <v>BANCOLOMBIA S.A.</v>
          </cell>
          <cell r="G4135" t="str">
            <v>AHORROS</v>
          </cell>
        </row>
        <row r="4136">
          <cell r="A4136">
            <v>57292106</v>
          </cell>
          <cell r="B4136" t="str">
            <v>PADILLA JIMENEZ LOLY INES</v>
          </cell>
          <cell r="C4136" t="str">
            <v>Algarrobo (Mag)</v>
          </cell>
          <cell r="D4136">
            <v>51613092904</v>
          </cell>
          <cell r="E4136" t="str">
            <v>Santa Marta (Mag)</v>
          </cell>
          <cell r="F4136" t="str">
            <v>BANCOLOMBIA S.A.</v>
          </cell>
          <cell r="G4136" t="str">
            <v>AHORROS</v>
          </cell>
        </row>
        <row r="4137">
          <cell r="A4137">
            <v>57293184</v>
          </cell>
          <cell r="B4137" t="str">
            <v>VEGA VEGA WENDYS PAOLA</v>
          </cell>
          <cell r="C4137" t="str">
            <v>Sabanas De San Angel (Mag)</v>
          </cell>
          <cell r="D4137">
            <v>91639651555</v>
          </cell>
          <cell r="E4137" t="str">
            <v>Santa Marta (Mag)</v>
          </cell>
          <cell r="F4137" t="str">
            <v>BANCOLOMBIA S.A.</v>
          </cell>
          <cell r="G4137" t="str">
            <v>AHORROS</v>
          </cell>
        </row>
        <row r="4138">
          <cell r="A4138">
            <v>57293762</v>
          </cell>
          <cell r="B4138" t="str">
            <v>RODRIGUEZ MARTINEZ ANGELICA MARIA</v>
          </cell>
          <cell r="C4138" t="str">
            <v>Zona Bananera (Mag)</v>
          </cell>
          <cell r="D4138">
            <v>51625330231</v>
          </cell>
          <cell r="E4138" t="str">
            <v>Zona Bananera (Mag)</v>
          </cell>
          <cell r="F4138" t="str">
            <v>BANCOLOMBIA S.A.</v>
          </cell>
          <cell r="G4138" t="str">
            <v>AHORROS</v>
          </cell>
        </row>
        <row r="4139">
          <cell r="A4139">
            <v>57294299</v>
          </cell>
          <cell r="B4139" t="str">
            <v>CANDELARIO MARTINEZ SHIRLEY PATRICIA</v>
          </cell>
          <cell r="C4139" t="str">
            <v>Zona Bananera (Mag)</v>
          </cell>
          <cell r="D4139">
            <v>51625382002</v>
          </cell>
          <cell r="E4139" t="str">
            <v>Nueva Granada (Mag)</v>
          </cell>
          <cell r="F4139" t="str">
            <v>BANCOLOMBIA S.A.</v>
          </cell>
          <cell r="G4139" t="str">
            <v>AHORROS</v>
          </cell>
        </row>
        <row r="4140">
          <cell r="A4140">
            <v>57294445</v>
          </cell>
          <cell r="B4140" t="str">
            <v>CASTILLO MARTINEZ JENNIFER MARIA</v>
          </cell>
          <cell r="C4140" t="str">
            <v>Zona Bananera (Mag)</v>
          </cell>
          <cell r="D4140">
            <v>51646427448</v>
          </cell>
          <cell r="E4140" t="str">
            <v>Santa Marta (Mag)</v>
          </cell>
          <cell r="F4140" t="str">
            <v>BANCOLOMBIA S.A.</v>
          </cell>
          <cell r="G4140" t="str">
            <v>AHORROS</v>
          </cell>
        </row>
        <row r="4141">
          <cell r="A4141">
            <v>57294503</v>
          </cell>
          <cell r="B4141" t="str">
            <v>PERDOMO SOLANO YIMENA PATRICIA</v>
          </cell>
          <cell r="C4141" t="str">
            <v>Sabanas De San Angel (Mag)</v>
          </cell>
          <cell r="D4141">
            <v>51660947357</v>
          </cell>
          <cell r="E4141" t="str">
            <v>Santa Marta (Mag)</v>
          </cell>
          <cell r="F4141" t="str">
            <v>BANCOLOMBIA S.A.</v>
          </cell>
          <cell r="G4141" t="str">
            <v>AHORROS</v>
          </cell>
        </row>
        <row r="4142">
          <cell r="A4142">
            <v>57297012</v>
          </cell>
          <cell r="B4142" t="str">
            <v>JARMA MARTINEZ ANA MARIA</v>
          </cell>
          <cell r="C4142" t="str">
            <v>Puebloviejo (Mag)</v>
          </cell>
          <cell r="D4142">
            <v>51627887322</v>
          </cell>
          <cell r="E4142" t="str">
            <v>Puebloviejo (Mag)</v>
          </cell>
          <cell r="F4142" t="str">
            <v>BANCOLOMBIA S.A.</v>
          </cell>
          <cell r="G4142" t="str">
            <v>AHORROS</v>
          </cell>
        </row>
        <row r="4143">
          <cell r="A4143">
            <v>57297168</v>
          </cell>
          <cell r="B4143" t="str">
            <v>BELEÑO CERVANTES MARCELA ROSANA</v>
          </cell>
          <cell r="C4143" t="str">
            <v>Nueva Granada (Mag)</v>
          </cell>
          <cell r="D4143">
            <v>95156804356</v>
          </cell>
          <cell r="E4143" t="str">
            <v>Bosconia (Ces)</v>
          </cell>
          <cell r="F4143" t="str">
            <v>BANCOLOMBIA S.A.</v>
          </cell>
          <cell r="G4143" t="str">
            <v>AHORROS</v>
          </cell>
        </row>
        <row r="4144">
          <cell r="A4144">
            <v>57297242</v>
          </cell>
          <cell r="B4144" t="str">
            <v>BLANCO CORREA YURY PAOLA</v>
          </cell>
          <cell r="C4144" t="str">
            <v>Aracataca (Mag)</v>
          </cell>
          <cell r="D4144">
            <v>51661035726</v>
          </cell>
          <cell r="E4144" t="str">
            <v>Santa Marta (Mag)</v>
          </cell>
          <cell r="F4144" t="str">
            <v>BANCOLOMBIA S.A.</v>
          </cell>
          <cell r="G4144" t="str">
            <v>AHORROS</v>
          </cell>
        </row>
        <row r="4145">
          <cell r="A4145">
            <v>57297420</v>
          </cell>
          <cell r="B4145" t="str">
            <v>DE LIMA RODRIGUEZ KATHERINE JOHANNA</v>
          </cell>
          <cell r="C4145" t="str">
            <v>Zona Bananera (Mag)</v>
          </cell>
          <cell r="D4145">
            <v>51646281656</v>
          </cell>
          <cell r="E4145" t="str">
            <v>Santa Marta (Mag)</v>
          </cell>
          <cell r="F4145" t="str">
            <v>BANCOLOMBIA S.A.</v>
          </cell>
          <cell r="G4145" t="str">
            <v>AHORROS</v>
          </cell>
        </row>
        <row r="4146">
          <cell r="A4146">
            <v>57297812</v>
          </cell>
          <cell r="B4146" t="str">
            <v>SANDOVAL ACOSTA MARGARITA MARIA</v>
          </cell>
          <cell r="C4146" t="str">
            <v>Fundacion (Mag)</v>
          </cell>
          <cell r="D4146">
            <v>51650387647</v>
          </cell>
          <cell r="E4146" t="str">
            <v>Santa Marta (Mag)</v>
          </cell>
          <cell r="F4146" t="str">
            <v>BANCOLOMBIA S.A.</v>
          </cell>
          <cell r="G4146" t="str">
            <v>AHORROS</v>
          </cell>
        </row>
        <row r="4147">
          <cell r="A4147">
            <v>57297877</v>
          </cell>
          <cell r="B4147" t="str">
            <v>HERNANDEZ SEGRERA YOICE ELINA</v>
          </cell>
          <cell r="C4147" t="str">
            <v>Zona Bananera (Mag)</v>
          </cell>
          <cell r="D4147">
            <v>51625522220</v>
          </cell>
          <cell r="E4147" t="str">
            <v>Zona Bananera (Mag)</v>
          </cell>
          <cell r="F4147" t="str">
            <v>BANCOLOMBIA S.A.</v>
          </cell>
          <cell r="G4147" t="str">
            <v>AHORROS</v>
          </cell>
        </row>
        <row r="4148">
          <cell r="A4148">
            <v>57299947</v>
          </cell>
          <cell r="B4148" t="str">
            <v>VERGARA BERMUDEZ MARIA CAROLINA</v>
          </cell>
          <cell r="C4148" t="str">
            <v>Sabanas De San Angel (Mag)</v>
          </cell>
          <cell r="D4148">
            <v>51386936254</v>
          </cell>
          <cell r="E4148" t="str">
            <v>Santa Marta (Mag)</v>
          </cell>
          <cell r="F4148" t="str">
            <v>BANCOLOMBIA S.A.</v>
          </cell>
          <cell r="G4148" t="str">
            <v>AHORROS</v>
          </cell>
        </row>
        <row r="4149">
          <cell r="A4149">
            <v>57299968</v>
          </cell>
          <cell r="B4149" t="str">
            <v>DURAN MARQUEZ SANDY PATRICIA</v>
          </cell>
          <cell r="C4149" t="str">
            <v>Aracataca (Mag)</v>
          </cell>
          <cell r="D4149">
            <v>91662665610</v>
          </cell>
          <cell r="E4149" t="str">
            <v>Santa Marta (Mag)</v>
          </cell>
          <cell r="F4149" t="str">
            <v>BANCOLOMBIA S.A.</v>
          </cell>
          <cell r="G4149" t="str">
            <v>AHORROS</v>
          </cell>
        </row>
        <row r="4150">
          <cell r="A4150">
            <v>57300285</v>
          </cell>
          <cell r="B4150" t="str">
            <v>HERNANDEZ POLO MILADYS MARIA</v>
          </cell>
          <cell r="C4150" t="str">
            <v>Puebloviejo (Mag)</v>
          </cell>
          <cell r="D4150">
            <v>48624363607</v>
          </cell>
          <cell r="E4150" t="str">
            <v>Santa Marta (Mag)</v>
          </cell>
          <cell r="F4150" t="str">
            <v>BANCOLOMBIA S.A.</v>
          </cell>
          <cell r="G4150" t="str">
            <v>AHORROS</v>
          </cell>
        </row>
        <row r="4151">
          <cell r="A4151">
            <v>57300551</v>
          </cell>
          <cell r="B4151" t="str">
            <v>VARGAS MORALES MARITZA JUDITH</v>
          </cell>
          <cell r="C4151" t="str">
            <v>Puebloviejo (Mag)</v>
          </cell>
          <cell r="D4151">
            <v>48225945791</v>
          </cell>
          <cell r="E4151" t="str">
            <v>Santa Marta (Mag)</v>
          </cell>
          <cell r="F4151" t="str">
            <v>BANCOLOMBIA S.A.</v>
          </cell>
          <cell r="G4151" t="str">
            <v>AHORROS</v>
          </cell>
        </row>
        <row r="4152">
          <cell r="A4152">
            <v>57300587</v>
          </cell>
          <cell r="B4152" t="str">
            <v>PARRA VERDOREN NOHORA JOSEFINA</v>
          </cell>
          <cell r="C4152" t="str">
            <v>Sabanas De San Angel (Mag)</v>
          </cell>
          <cell r="D4152">
            <v>51311424754</v>
          </cell>
          <cell r="E4152" t="str">
            <v>Santa Marta (Mag)</v>
          </cell>
          <cell r="F4152" t="str">
            <v>BANCOLOMBIA S.A.</v>
          </cell>
          <cell r="G4152" t="str">
            <v>AHORROS</v>
          </cell>
        </row>
        <row r="4153">
          <cell r="A4153">
            <v>57300611</v>
          </cell>
          <cell r="B4153" t="str">
            <v>AREVALO PEDROZA NURIS MARIA</v>
          </cell>
          <cell r="C4153" t="str">
            <v>Sabanas De San Angel (Mag)</v>
          </cell>
          <cell r="D4153">
            <v>51636880250</v>
          </cell>
          <cell r="E4153" t="str">
            <v>Sabanas De San Angel (Mag)</v>
          </cell>
          <cell r="F4153" t="str">
            <v>BANCOLOMBIA S.A.</v>
          </cell>
          <cell r="G4153" t="str">
            <v>AHORROS</v>
          </cell>
        </row>
        <row r="4154">
          <cell r="A4154">
            <v>57301373</v>
          </cell>
          <cell r="B4154" t="str">
            <v>CHARRIS CANTILLO NELSI HELENA</v>
          </cell>
          <cell r="C4154" t="str">
            <v>Puebloviejo (Mag)</v>
          </cell>
          <cell r="D4154">
            <v>51627814252</v>
          </cell>
          <cell r="E4154" t="str">
            <v>Santa Marta (Mag)</v>
          </cell>
          <cell r="F4154" t="str">
            <v>BANCOLOMBIA S.A.</v>
          </cell>
          <cell r="G4154" t="str">
            <v>AHORROS</v>
          </cell>
        </row>
        <row r="4155">
          <cell r="A4155">
            <v>57301534</v>
          </cell>
          <cell r="B4155" t="str">
            <v>FLORES DE LA CRUZ GEORGINA MARIA</v>
          </cell>
          <cell r="C4155" t="str">
            <v>Zona Bananera (Mag)</v>
          </cell>
          <cell r="D4155">
            <v>78197749511</v>
          </cell>
          <cell r="E4155" t="str">
            <v>Santa Marta (Mag)</v>
          </cell>
          <cell r="F4155" t="str">
            <v>BANCOLOMBIA S.A.</v>
          </cell>
          <cell r="G4155" t="str">
            <v>AHORROS</v>
          </cell>
        </row>
        <row r="4156">
          <cell r="A4156">
            <v>57301651</v>
          </cell>
          <cell r="B4156" t="str">
            <v>VARGAS DIAZ LEDIS ELENA</v>
          </cell>
          <cell r="C4156" t="str">
            <v>Sabanas De San Angel (Mag)</v>
          </cell>
          <cell r="D4156">
            <v>51325382761</v>
          </cell>
          <cell r="E4156" t="str">
            <v>Sabanas De San Angel (Mag)</v>
          </cell>
          <cell r="F4156" t="str">
            <v>BANCOLOMBIA S.A.</v>
          </cell>
          <cell r="G4156" t="str">
            <v>AHORROS</v>
          </cell>
        </row>
        <row r="4157">
          <cell r="A4157">
            <v>57301685</v>
          </cell>
          <cell r="B4157" t="str">
            <v>ESCORCIA SARMIENTO MARIA HERMENEGILDA</v>
          </cell>
          <cell r="C4157" t="str">
            <v>Remolino (Mag)</v>
          </cell>
          <cell r="D4157">
            <v>51261517101</v>
          </cell>
          <cell r="E4157" t="str">
            <v>Santa Marta (Mag)</v>
          </cell>
          <cell r="F4157" t="str">
            <v>BANCOLOMBIA S.A.</v>
          </cell>
          <cell r="G4157" t="str">
            <v>AHORROS</v>
          </cell>
        </row>
        <row r="4158">
          <cell r="A4158">
            <v>57301770</v>
          </cell>
          <cell r="B4158" t="str">
            <v>CABALLERO BOLAÑO SORNESTA ELENA</v>
          </cell>
          <cell r="C4158" t="str">
            <v>Plato (Mag)</v>
          </cell>
          <cell r="D4158">
            <v>51213239736</v>
          </cell>
          <cell r="E4158" t="str">
            <v>Santa Marta (Mag)</v>
          </cell>
          <cell r="F4158" t="str">
            <v>BANCOLOMBIA S.A.</v>
          </cell>
          <cell r="G4158" t="str">
            <v>AHORROS</v>
          </cell>
        </row>
        <row r="4159">
          <cell r="A4159">
            <v>57302245</v>
          </cell>
          <cell r="B4159" t="str">
            <v>NOSSA PLATA AMPARO</v>
          </cell>
          <cell r="C4159" t="str">
            <v>Pivijay (Mag)</v>
          </cell>
          <cell r="D4159">
            <v>51659463117</v>
          </cell>
          <cell r="E4159" t="str">
            <v>Santa Marta (Mag)</v>
          </cell>
          <cell r="F4159" t="str">
            <v>BANCOLOMBIA S.A.</v>
          </cell>
          <cell r="G4159" t="str">
            <v>AHORROS</v>
          </cell>
        </row>
        <row r="4160">
          <cell r="A4160">
            <v>57302326</v>
          </cell>
          <cell r="B4160" t="str">
            <v>RAMBAL DE LA CRUZ MARIA TERESA</v>
          </cell>
          <cell r="C4160" t="str">
            <v>Plato (Mag)</v>
          </cell>
          <cell r="D4160">
            <v>51259799680</v>
          </cell>
          <cell r="E4160" t="str">
            <v>Santa Marta (Mag)</v>
          </cell>
          <cell r="F4160" t="str">
            <v>BANCOLOMBIA S.A.</v>
          </cell>
          <cell r="G4160" t="str">
            <v>AHORROS</v>
          </cell>
        </row>
        <row r="4161">
          <cell r="A4161">
            <v>57302327</v>
          </cell>
          <cell r="B4161" t="str">
            <v>PAREJO CAMPO DEYCY ESTHER</v>
          </cell>
          <cell r="C4161" t="str">
            <v>Sabanas De San Angel (Mag)</v>
          </cell>
          <cell r="D4161">
            <v>51317848718</v>
          </cell>
          <cell r="E4161" t="str">
            <v>Santa Marta (Mag)</v>
          </cell>
          <cell r="F4161" t="str">
            <v>BANCOLOMBIA S.A.</v>
          </cell>
          <cell r="G4161" t="str">
            <v>AHORROS</v>
          </cell>
        </row>
        <row r="4162">
          <cell r="A4162">
            <v>57302389</v>
          </cell>
          <cell r="B4162" t="str">
            <v>PEREZ PERTUZ NELCY JUDITH</v>
          </cell>
          <cell r="C4162" t="str">
            <v>Chivolo (Mag)</v>
          </cell>
          <cell r="D4162">
            <v>51255378744</v>
          </cell>
          <cell r="E4162" t="str">
            <v>Santa Marta (Mag)</v>
          </cell>
          <cell r="F4162" t="str">
            <v>BANCOLOMBIA S.A.</v>
          </cell>
          <cell r="G4162" t="str">
            <v>AHORROS</v>
          </cell>
        </row>
        <row r="4163">
          <cell r="A4163">
            <v>57303117</v>
          </cell>
          <cell r="B4163" t="str">
            <v>LARA PERTUZ LEDIS ESTHER</v>
          </cell>
          <cell r="C4163" t="str">
            <v>Sabanas De San Angel (Mag)</v>
          </cell>
          <cell r="D4163">
            <v>51631672217</v>
          </cell>
          <cell r="E4163" t="str">
            <v>Santa Marta (Mag)</v>
          </cell>
          <cell r="F4163" t="str">
            <v>BANCOLOMBIA S.A.</v>
          </cell>
          <cell r="G4163" t="str">
            <v>AHORROS</v>
          </cell>
        </row>
        <row r="4164">
          <cell r="A4164">
            <v>57303767</v>
          </cell>
          <cell r="B4164" t="str">
            <v>POLO POLO ROSIRIS ESTHER</v>
          </cell>
          <cell r="C4164" t="str">
            <v>Pivijay (Mag)</v>
          </cell>
          <cell r="D4164">
            <v>51680666036</v>
          </cell>
          <cell r="E4164" t="str">
            <v>Santa Marta (Mag)</v>
          </cell>
          <cell r="F4164" t="str">
            <v>BANCOLOMBIA S.A.</v>
          </cell>
          <cell r="G4164" t="str">
            <v>AHORROS</v>
          </cell>
        </row>
        <row r="4165">
          <cell r="A4165">
            <v>57303776</v>
          </cell>
          <cell r="B4165" t="str">
            <v>TAIBEL PAYARES ROSSE MARY</v>
          </cell>
          <cell r="C4165" t="str">
            <v>Puebloviejo (Mag)</v>
          </cell>
          <cell r="D4165">
            <v>48227633002</v>
          </cell>
          <cell r="E4165" t="str">
            <v>Santa Marta (Mag)</v>
          </cell>
          <cell r="F4165" t="str">
            <v>BANCOLOMBIA S.A.</v>
          </cell>
          <cell r="G4165" t="str">
            <v>AHORROS</v>
          </cell>
        </row>
        <row r="4166">
          <cell r="A4166">
            <v>57303802</v>
          </cell>
          <cell r="B4166" t="str">
            <v>CASTAÑEDA DE LA CRUZ ROSIO MARGARITA</v>
          </cell>
          <cell r="C4166" t="str">
            <v>Zona Bananera (Mag)</v>
          </cell>
          <cell r="D4166">
            <v>51260080478</v>
          </cell>
          <cell r="E4166" t="str">
            <v>Santa Marta (Mag)</v>
          </cell>
          <cell r="F4166" t="str">
            <v>BANCOLOMBIA S.A.</v>
          </cell>
          <cell r="G4166" t="str">
            <v>AHORROS</v>
          </cell>
        </row>
        <row r="4167">
          <cell r="A4167">
            <v>57303804</v>
          </cell>
          <cell r="B4167" t="str">
            <v>CASTAÑEDA DE LA CRUZ PATRICIA HELENA</v>
          </cell>
          <cell r="C4167" t="str">
            <v>Ariguani (El Dificil) (Mag)</v>
          </cell>
          <cell r="D4167">
            <v>51325436925</v>
          </cell>
          <cell r="E4167" t="str">
            <v>Ariguani (El Dificil) (Mag)</v>
          </cell>
          <cell r="F4167" t="str">
            <v>BANCOLOMBIA S.A.</v>
          </cell>
          <cell r="G4167" t="str">
            <v>AHORROS</v>
          </cell>
        </row>
        <row r="4168">
          <cell r="A4168">
            <v>57304950</v>
          </cell>
          <cell r="B4168" t="str">
            <v>DE CASTRO VILLA ELIANA MARGARITA</v>
          </cell>
          <cell r="C4168" t="str">
            <v>Pivijay (Mag)</v>
          </cell>
          <cell r="D4168">
            <v>76762244663</v>
          </cell>
          <cell r="E4168" t="str">
            <v>Santa Marta (Mag)</v>
          </cell>
          <cell r="F4168" t="str">
            <v>BANCOLOMBIA S.A.</v>
          </cell>
          <cell r="G4168" t="str">
            <v>AHORROS</v>
          </cell>
        </row>
        <row r="4169">
          <cell r="A4169">
            <v>57304962</v>
          </cell>
          <cell r="B4169" t="str">
            <v>FONTALVO PERTUZ MARBEL LUZ</v>
          </cell>
          <cell r="C4169" t="str">
            <v>Chivolo (Mag)</v>
          </cell>
          <cell r="D4169">
            <v>51613069686</v>
          </cell>
          <cell r="E4169" t="str">
            <v>Santa Marta (Mag)</v>
          </cell>
          <cell r="F4169" t="str">
            <v>BANCOLOMBIA S.A.</v>
          </cell>
          <cell r="G4169" t="str">
            <v>AHORROS</v>
          </cell>
        </row>
        <row r="4170">
          <cell r="A4170">
            <v>57305563</v>
          </cell>
          <cell r="B4170" t="str">
            <v>CERVANTES MADRID MARIA VICTORIA</v>
          </cell>
          <cell r="C4170" t="str">
            <v>Sabanas De San Angel (Mag)</v>
          </cell>
          <cell r="D4170">
            <v>51319432276</v>
          </cell>
          <cell r="E4170" t="str">
            <v>Santa Marta (Mag)</v>
          </cell>
          <cell r="F4170" t="str">
            <v>BANCOLOMBIA S.A.</v>
          </cell>
          <cell r="G4170" t="str">
            <v>AHORROS</v>
          </cell>
        </row>
        <row r="4171">
          <cell r="A4171">
            <v>57305596</v>
          </cell>
          <cell r="B4171" t="str">
            <v>FERNANDEZ MERIÑO IBIS MARGOTH</v>
          </cell>
          <cell r="C4171" t="str">
            <v>Chivolo (Mag)</v>
          </cell>
          <cell r="D4171">
            <v>51254893505</v>
          </cell>
          <cell r="E4171" t="str">
            <v>Santa Marta (Mag)</v>
          </cell>
          <cell r="F4171" t="str">
            <v>BANCOLOMBIA S.A.</v>
          </cell>
          <cell r="G4171" t="str">
            <v>AHORROS</v>
          </cell>
        </row>
        <row r="4172">
          <cell r="A4172">
            <v>57305646</v>
          </cell>
          <cell r="B4172" t="str">
            <v>MENDOZA RODRIGUEZ GLORIA CARMEN</v>
          </cell>
          <cell r="C4172" t="str">
            <v>Chivolo (Mag)</v>
          </cell>
          <cell r="D4172">
            <v>51246907092</v>
          </cell>
          <cell r="E4172" t="str">
            <v>Santa Marta (Mag)</v>
          </cell>
          <cell r="F4172" t="str">
            <v>BANCOLOMBIA S.A.</v>
          </cell>
          <cell r="G4172" t="str">
            <v>AHORROS</v>
          </cell>
        </row>
        <row r="4173">
          <cell r="A4173">
            <v>57306042</v>
          </cell>
          <cell r="B4173" t="str">
            <v>YANCY CASTRO CELINA ESTHER</v>
          </cell>
          <cell r="C4173" t="str">
            <v>Nueva Granada (Mag)</v>
          </cell>
          <cell r="D4173">
            <v>51384445326</v>
          </cell>
          <cell r="E4173" t="str">
            <v>Santa Marta (Mag)</v>
          </cell>
          <cell r="F4173" t="str">
            <v>BANCOLOMBIA S.A.</v>
          </cell>
          <cell r="G4173" t="str">
            <v>AHORROS</v>
          </cell>
        </row>
        <row r="4174">
          <cell r="A4174">
            <v>57307421</v>
          </cell>
          <cell r="B4174" t="str">
            <v>POLO DE LA HOZ MARTHA ELENA</v>
          </cell>
          <cell r="C4174" t="str">
            <v>Puebloviejo (Mag)</v>
          </cell>
          <cell r="D4174">
            <v>51627812985</v>
          </cell>
          <cell r="E4174" t="str">
            <v>Puebloviejo (Mag)</v>
          </cell>
          <cell r="F4174" t="str">
            <v>BANCOLOMBIA S.A.</v>
          </cell>
          <cell r="G4174" t="str">
            <v>AHORROS</v>
          </cell>
        </row>
        <row r="4175">
          <cell r="A4175">
            <v>57307580</v>
          </cell>
          <cell r="B4175" t="str">
            <v>MONTENEGRO CARRILLO SINIVA MARTA</v>
          </cell>
          <cell r="C4175" t="str">
            <v>Pivijay (Mag)</v>
          </cell>
          <cell r="D4175">
            <v>51287072361</v>
          </cell>
          <cell r="E4175" t="str">
            <v>Santa Marta (Mag)</v>
          </cell>
          <cell r="F4175" t="str">
            <v>BANCOLOMBIA S.A.</v>
          </cell>
          <cell r="G4175" t="str">
            <v>AHORROS</v>
          </cell>
        </row>
        <row r="4176">
          <cell r="A4176">
            <v>57308014</v>
          </cell>
          <cell r="B4176" t="str">
            <v>SOLANO VALENCIA MARIA VICTORIA</v>
          </cell>
          <cell r="C4176" t="str">
            <v>Zona Bananera (Mag)</v>
          </cell>
          <cell r="D4176">
            <v>48246930611</v>
          </cell>
          <cell r="E4176" t="str">
            <v>Santa Marta (Mag)</v>
          </cell>
          <cell r="F4176" t="str">
            <v>BANCOLOMBIA S.A.</v>
          </cell>
          <cell r="G4176" t="str">
            <v>AHORROS</v>
          </cell>
        </row>
        <row r="4177">
          <cell r="A4177">
            <v>57308077</v>
          </cell>
          <cell r="B4177" t="str">
            <v>BOLAÑO LARA LESLY MARIA</v>
          </cell>
          <cell r="C4177" t="str">
            <v>Nueva Granada (Mag)</v>
          </cell>
          <cell r="D4177">
            <v>51297658330</v>
          </cell>
          <cell r="E4177" t="str">
            <v>Plato (Mag)</v>
          </cell>
          <cell r="F4177" t="str">
            <v>BANCOLOMBIA S.A.</v>
          </cell>
          <cell r="G4177" t="str">
            <v>AHORROS</v>
          </cell>
        </row>
        <row r="4178">
          <cell r="A4178">
            <v>57308506</v>
          </cell>
          <cell r="B4178" t="str">
            <v>MONTENEGRO ALVAREZ CELMIRA ROSA</v>
          </cell>
          <cell r="C4178" t="str">
            <v>El Pi#On (Mag)</v>
          </cell>
          <cell r="D4178">
            <v>48160993408</v>
          </cell>
          <cell r="E4178" t="str">
            <v>Soledad (Atl)</v>
          </cell>
          <cell r="F4178" t="str">
            <v>BANCOLOMBIA S.A.</v>
          </cell>
          <cell r="G4178" t="str">
            <v>AHORROS</v>
          </cell>
        </row>
        <row r="4179">
          <cell r="A4179">
            <v>57309587</v>
          </cell>
          <cell r="B4179" t="str">
            <v>GARCIA DEL VALLE LISETH PATRICIA</v>
          </cell>
          <cell r="C4179" t="str">
            <v>Salamina (Mag)</v>
          </cell>
          <cell r="D4179">
            <v>43567689027</v>
          </cell>
          <cell r="E4179" t="str">
            <v>Santa Marta (Mag)</v>
          </cell>
          <cell r="F4179" t="str">
            <v>BANCOLOMBIA S.A.</v>
          </cell>
          <cell r="G4179" t="str">
            <v>AHORROS</v>
          </cell>
        </row>
        <row r="4180">
          <cell r="A4180">
            <v>57340084</v>
          </cell>
          <cell r="B4180" t="str">
            <v>RETAMOZO OROZCO LISBETH DE JESUS</v>
          </cell>
          <cell r="C4180" t="str">
            <v>Puebloviejo (Mag)</v>
          </cell>
          <cell r="D4180">
            <v>48227901244</v>
          </cell>
          <cell r="E4180" t="str">
            <v>Santa Marta (Mag)</v>
          </cell>
          <cell r="F4180" t="str">
            <v>BANCOLOMBIA S.A.</v>
          </cell>
          <cell r="G4180" t="str">
            <v>AHORROS</v>
          </cell>
        </row>
        <row r="4181">
          <cell r="A4181">
            <v>57350035</v>
          </cell>
          <cell r="B4181" t="str">
            <v>CASTILLO DE AGUAS JOSEFA MARIA</v>
          </cell>
          <cell r="C4181" t="str">
            <v>Zona Bananera (Mag)</v>
          </cell>
          <cell r="D4181">
            <v>91628404513</v>
          </cell>
          <cell r="E4181" t="str">
            <v>Santa Marta (Mag)</v>
          </cell>
          <cell r="F4181" t="str">
            <v>BANCOLOMBIA S.A.</v>
          </cell>
          <cell r="G4181" t="str">
            <v>AHORROS</v>
          </cell>
        </row>
        <row r="4182">
          <cell r="A4182">
            <v>57380242</v>
          </cell>
          <cell r="B4182" t="str">
            <v>RIVERA LOPEZ GLENYS ESTHER</v>
          </cell>
          <cell r="C4182" t="str">
            <v>Nueva Granada (Mag)</v>
          </cell>
          <cell r="D4182">
            <v>51399837841</v>
          </cell>
          <cell r="E4182" t="str">
            <v>Ariguani (El Dificil) (Mag)</v>
          </cell>
          <cell r="F4182" t="str">
            <v>BANCOLOMBIA S.A.</v>
          </cell>
          <cell r="G4182" t="str">
            <v>AHORROS</v>
          </cell>
        </row>
        <row r="4183">
          <cell r="A4183">
            <v>57380314</v>
          </cell>
          <cell r="B4183" t="str">
            <v>MORENO HERRERA ELY JOHANA</v>
          </cell>
          <cell r="C4183" t="str">
            <v>Nueva Granada (Mag)</v>
          </cell>
          <cell r="D4183">
            <v>51372913961</v>
          </cell>
          <cell r="E4183" t="str">
            <v>Santa Marta (Mag)</v>
          </cell>
          <cell r="F4183" t="str">
            <v>BANCOLOMBIA S.A.</v>
          </cell>
          <cell r="G4183" t="str">
            <v>AHORROS</v>
          </cell>
        </row>
        <row r="4184">
          <cell r="A4184">
            <v>57400194</v>
          </cell>
          <cell r="B4184" t="str">
            <v>ANDRADE BERMUDEZ DENYS MARINA</v>
          </cell>
          <cell r="C4184" t="str">
            <v>Fundacion (Mag)</v>
          </cell>
          <cell r="D4184">
            <v>48231150873</v>
          </cell>
          <cell r="E4184" t="str">
            <v>Santa Marta (Mag)</v>
          </cell>
          <cell r="F4184" t="str">
            <v>BANCOLOMBIA S.A.</v>
          </cell>
          <cell r="G4184" t="str">
            <v>AHORROS</v>
          </cell>
        </row>
        <row r="4185">
          <cell r="A4185">
            <v>57400961</v>
          </cell>
          <cell r="B4185" t="str">
            <v>MARTINEZ PULIDO CAROLINA ROSA</v>
          </cell>
          <cell r="C4185" t="str">
            <v>Aracataca (Mag)</v>
          </cell>
          <cell r="D4185">
            <v>51650370329</v>
          </cell>
          <cell r="E4185" t="str">
            <v>Santa Marta (Mag)</v>
          </cell>
          <cell r="F4185" t="str">
            <v>BANCOLOMBIA S.A.</v>
          </cell>
          <cell r="G4185" t="str">
            <v>AHORROS</v>
          </cell>
        </row>
        <row r="4186">
          <cell r="A4186">
            <v>57401125</v>
          </cell>
          <cell r="B4186" t="str">
            <v>FLOREZ PARODI LISETH VICTORIA</v>
          </cell>
          <cell r="C4186" t="str">
            <v>Aracataca (Mag)</v>
          </cell>
          <cell r="D4186">
            <v>51628893474</v>
          </cell>
          <cell r="E4186" t="str">
            <v>Sabanas De San Angel (Mag)</v>
          </cell>
          <cell r="F4186" t="str">
            <v>BANCOLOMBIA S.A.</v>
          </cell>
          <cell r="G4186" t="str">
            <v>AHORROS</v>
          </cell>
        </row>
        <row r="4187">
          <cell r="A4187">
            <v>57401273</v>
          </cell>
          <cell r="B4187" t="str">
            <v>CASADIEGO CORTINA ELSA LEONOR</v>
          </cell>
          <cell r="C4187" t="str">
            <v>Fundacion (Mag)</v>
          </cell>
          <cell r="D4187">
            <v>91665508906</v>
          </cell>
          <cell r="E4187" t="str">
            <v>Barranquilla (Atl)</v>
          </cell>
          <cell r="F4187" t="str">
            <v>BANCOLOMBIA S.A.</v>
          </cell>
          <cell r="G4187" t="str">
            <v>AHORROS</v>
          </cell>
        </row>
        <row r="4188">
          <cell r="A4188">
            <v>57401326</v>
          </cell>
          <cell r="B4188" t="str">
            <v>DOMINGUEZ BLANCO AIDA BEATRIZ</v>
          </cell>
          <cell r="C4188" t="str">
            <v>Fundacion (Mag)</v>
          </cell>
          <cell r="D4188">
            <v>48226691955</v>
          </cell>
          <cell r="E4188" t="str">
            <v>Santa Marta (Mag)</v>
          </cell>
          <cell r="F4188" t="str">
            <v>BANCOLOMBIA S.A.</v>
          </cell>
          <cell r="G4188" t="str">
            <v>AHORROS</v>
          </cell>
        </row>
        <row r="4189">
          <cell r="A4189">
            <v>57401760</v>
          </cell>
          <cell r="B4189" t="str">
            <v>AMASTHA RAMIREZ JELUE ANNE</v>
          </cell>
          <cell r="C4189" t="str">
            <v>Fundacion (Mag)</v>
          </cell>
          <cell r="D4189">
            <v>48214402303</v>
          </cell>
          <cell r="E4189" t="str">
            <v>Santa Marta (Mag)</v>
          </cell>
          <cell r="F4189" t="str">
            <v>BANCOLOMBIA S.A.</v>
          </cell>
          <cell r="G4189" t="str">
            <v>AHORROS</v>
          </cell>
        </row>
        <row r="4190">
          <cell r="A4190">
            <v>57402509</v>
          </cell>
          <cell r="B4190" t="str">
            <v>OROZCO OROZCO ELSA MARIA</v>
          </cell>
          <cell r="C4190" t="str">
            <v>Sabanas De San Angel (Mag)</v>
          </cell>
          <cell r="D4190">
            <v>51315500242</v>
          </cell>
          <cell r="E4190" t="str">
            <v>Santa Marta (Mag)</v>
          </cell>
          <cell r="F4190" t="str">
            <v>BANCOLOMBIA S.A.</v>
          </cell>
          <cell r="G4190" t="str">
            <v>AHORROS</v>
          </cell>
        </row>
        <row r="4191">
          <cell r="A4191">
            <v>57402686</v>
          </cell>
          <cell r="B4191" t="str">
            <v>SANCHEZ PALMERA ANA MERCEDES</v>
          </cell>
          <cell r="C4191" t="str">
            <v>Zona Bananera (Mag)</v>
          </cell>
          <cell r="D4191">
            <v>51626381140</v>
          </cell>
          <cell r="E4191" t="str">
            <v>Zona Bananera (Mag)</v>
          </cell>
          <cell r="F4191" t="str">
            <v>BANCOLOMBIA S.A.</v>
          </cell>
          <cell r="G4191" t="str">
            <v>AHORROS</v>
          </cell>
        </row>
        <row r="4192">
          <cell r="A4192">
            <v>57402900</v>
          </cell>
          <cell r="B4192" t="str">
            <v>GUERRA MERCADO YOLANDA ESTHER</v>
          </cell>
          <cell r="C4192" t="str">
            <v>Zona Bananera (Mag)</v>
          </cell>
          <cell r="D4192">
            <v>51671814481</v>
          </cell>
          <cell r="E4192" t="str">
            <v>Santa Marta (Mag)</v>
          </cell>
          <cell r="F4192" t="str">
            <v>BANCOLOMBIA S.A.</v>
          </cell>
          <cell r="G4192" t="str">
            <v>AHORROS</v>
          </cell>
        </row>
        <row r="4193">
          <cell r="A4193">
            <v>57402917</v>
          </cell>
          <cell r="B4193" t="str">
            <v>PEREZ URIBE ANA RITA</v>
          </cell>
          <cell r="C4193" t="str">
            <v>Algarrobo (Mag)</v>
          </cell>
          <cell r="D4193">
            <v>48214656925</v>
          </cell>
          <cell r="E4193" t="str">
            <v>Santa Marta (Mag)</v>
          </cell>
          <cell r="F4193" t="str">
            <v>BANCOLOMBIA S.A.</v>
          </cell>
          <cell r="G4193" t="str">
            <v>AHORROS</v>
          </cell>
        </row>
        <row r="4194">
          <cell r="A4194">
            <v>57403776</v>
          </cell>
          <cell r="B4194" t="str">
            <v>GOMEZ ROMERO MARIA DEL CARMEN</v>
          </cell>
          <cell r="C4194" t="str">
            <v>Fundacion (Mag)</v>
          </cell>
          <cell r="D4194">
            <v>51623846699</v>
          </cell>
          <cell r="E4194" t="str">
            <v>Santa Marta (Mag)</v>
          </cell>
          <cell r="F4194" t="str">
            <v>BANCOLOMBIA S.A.</v>
          </cell>
          <cell r="G4194" t="str">
            <v>AHORROS</v>
          </cell>
        </row>
        <row r="4195">
          <cell r="A4195">
            <v>57404000</v>
          </cell>
          <cell r="B4195" t="str">
            <v>POSTERARO SOCARRAS ITALA MERCEDES</v>
          </cell>
          <cell r="C4195" t="str">
            <v>Sabanas De San Angel (Mag)</v>
          </cell>
          <cell r="D4195">
            <v>51384445024</v>
          </cell>
          <cell r="E4195" t="str">
            <v>Santa Marta (Mag)</v>
          </cell>
          <cell r="F4195" t="str">
            <v>BANCOLOMBIA S.A.</v>
          </cell>
          <cell r="G4195" t="str">
            <v>AHORROS</v>
          </cell>
        </row>
        <row r="4196">
          <cell r="A4196">
            <v>57404262</v>
          </cell>
          <cell r="B4196" t="str">
            <v>BOLAÑO ROMERO MALVI MILEDY</v>
          </cell>
          <cell r="C4196" t="str">
            <v>Sabanas De San Angel (Mag)</v>
          </cell>
          <cell r="D4196">
            <v>51313456475</v>
          </cell>
          <cell r="E4196" t="str">
            <v>Santa Marta (Mag)</v>
          </cell>
          <cell r="F4196" t="str">
            <v>BANCOLOMBIA S.A.</v>
          </cell>
          <cell r="G4196" t="str">
            <v>AHORROS</v>
          </cell>
        </row>
        <row r="4197">
          <cell r="A4197">
            <v>57404543</v>
          </cell>
          <cell r="B4197" t="str">
            <v>PEÑALOZA ROBLES ZORELLY YANETH</v>
          </cell>
          <cell r="C4197" t="str">
            <v>Zona Bananera (Mag)</v>
          </cell>
          <cell r="D4197">
            <v>45015243814</v>
          </cell>
          <cell r="E4197" t="str">
            <v>Santa Marta (Mag)</v>
          </cell>
          <cell r="F4197" t="str">
            <v>BANCOLOMBIA S.A.</v>
          </cell>
          <cell r="G4197" t="str">
            <v>AHORROS</v>
          </cell>
        </row>
        <row r="4198">
          <cell r="A4198">
            <v>57405523</v>
          </cell>
          <cell r="B4198" t="str">
            <v>CARBONO PAREJO ADELA INES</v>
          </cell>
          <cell r="C4198" t="str">
            <v>Zona Bananera (Mag)</v>
          </cell>
          <cell r="D4198">
            <v>48225365205</v>
          </cell>
          <cell r="E4198" t="str">
            <v>Zona Bananera (Mag)</v>
          </cell>
          <cell r="F4198" t="str">
            <v>BANCOLOMBIA S.A.</v>
          </cell>
          <cell r="G4198" t="str">
            <v>AHORROS</v>
          </cell>
        </row>
        <row r="4199">
          <cell r="A4199">
            <v>57405590</v>
          </cell>
          <cell r="B4199" t="str">
            <v>URUETA MAESTRE SAID ANGELICA</v>
          </cell>
          <cell r="C4199" t="str">
            <v>Chivolo (Mag)</v>
          </cell>
          <cell r="D4199">
            <v>48250385997</v>
          </cell>
          <cell r="E4199" t="str">
            <v>Santa Marta (Mag)</v>
          </cell>
          <cell r="F4199" t="str">
            <v>BANCOLOMBIA S.A.</v>
          </cell>
          <cell r="G4199" t="str">
            <v>AHORROS</v>
          </cell>
        </row>
        <row r="4200">
          <cell r="A4200">
            <v>57405754</v>
          </cell>
          <cell r="B4200" t="str">
            <v>ACOSTA HERRERA MARIA DEL PILAR</v>
          </cell>
          <cell r="C4200" t="str">
            <v>Zona Bananera (Mag)</v>
          </cell>
          <cell r="D4200">
            <v>48225364837</v>
          </cell>
          <cell r="E4200" t="str">
            <v>Zona Bananera (Mag)</v>
          </cell>
          <cell r="F4200" t="str">
            <v>BANCOLOMBIA S.A.</v>
          </cell>
          <cell r="G4200" t="str">
            <v>AHORROS</v>
          </cell>
        </row>
        <row r="4201">
          <cell r="A4201">
            <v>57405799</v>
          </cell>
          <cell r="B4201" t="str">
            <v>CHIQUILLO JULIO SANDRA LUZ</v>
          </cell>
          <cell r="C4201" t="str">
            <v>Zona Bananera (Mag)</v>
          </cell>
          <cell r="D4201">
            <v>51629770180</v>
          </cell>
          <cell r="E4201" t="str">
            <v>Santa Marta (Mag)</v>
          </cell>
          <cell r="F4201" t="str">
            <v>BANCOLOMBIA S.A.</v>
          </cell>
          <cell r="G4201" t="str">
            <v>AHORROS</v>
          </cell>
        </row>
        <row r="4202">
          <cell r="A4202">
            <v>57406911</v>
          </cell>
          <cell r="B4202" t="str">
            <v>GUERRA DIAZ EAVANYS</v>
          </cell>
          <cell r="C4202" t="str">
            <v>Sabanas De San Angel (Mag)</v>
          </cell>
          <cell r="D4202">
            <v>51655346591</v>
          </cell>
          <cell r="E4202" t="str">
            <v>Santa Marta (Mag)</v>
          </cell>
          <cell r="F4202" t="str">
            <v>BANCOLOMBIA S.A.</v>
          </cell>
          <cell r="G4202" t="str">
            <v>AHORROS</v>
          </cell>
        </row>
        <row r="4203">
          <cell r="A4203">
            <v>57407914</v>
          </cell>
          <cell r="B4203" t="str">
            <v>MARTINEZ RUIDIAZ MELBA</v>
          </cell>
          <cell r="C4203" t="str">
            <v>Santa Bárbara De Pinto (Mag)</v>
          </cell>
          <cell r="D4203">
            <v>51613796189</v>
          </cell>
          <cell r="E4203" t="str">
            <v>Santa Marta (Mag)</v>
          </cell>
          <cell r="F4203" t="str">
            <v>BANCOLOMBIA S.A.</v>
          </cell>
          <cell r="G4203" t="str">
            <v>AHORROS</v>
          </cell>
        </row>
        <row r="4204">
          <cell r="A4204">
            <v>57408338</v>
          </cell>
          <cell r="B4204" t="str">
            <v>PUPO JIMENEZ CARMENZA MARGARITA</v>
          </cell>
          <cell r="C4204" t="str">
            <v>Zona Bananera (Mag)</v>
          </cell>
          <cell r="D4204">
            <v>51628316361</v>
          </cell>
          <cell r="E4204" t="str">
            <v>Zona Bananera (Mag)</v>
          </cell>
          <cell r="F4204" t="str">
            <v>BANCOLOMBIA S.A.</v>
          </cell>
          <cell r="G4204" t="str">
            <v>AHORROS</v>
          </cell>
        </row>
        <row r="4205">
          <cell r="A4205">
            <v>57408918</v>
          </cell>
          <cell r="B4205" t="str">
            <v>TERRAZA PAVA CARMENZA</v>
          </cell>
          <cell r="C4205" t="str">
            <v>Guamal (Mag)</v>
          </cell>
          <cell r="D4205">
            <v>51627425141</v>
          </cell>
          <cell r="E4205" t="str">
            <v>Santa Marta (Mag)</v>
          </cell>
          <cell r="F4205" t="str">
            <v>BANCOLOMBIA S.A.</v>
          </cell>
          <cell r="G4205" t="str">
            <v>AHORROS</v>
          </cell>
        </row>
        <row r="4206">
          <cell r="A4206">
            <v>57411014</v>
          </cell>
          <cell r="B4206" t="str">
            <v>JUVINAO RUIZ ROSA ELENA</v>
          </cell>
          <cell r="C4206" t="str">
            <v>Zona Bananera (Mag)</v>
          </cell>
          <cell r="D4206">
            <v>48227875375</v>
          </cell>
          <cell r="E4206" t="str">
            <v>Santa Marta (Mag)</v>
          </cell>
          <cell r="F4206" t="str">
            <v>BANCOLOMBIA S.A.</v>
          </cell>
          <cell r="G4206" t="str">
            <v>AHORROS</v>
          </cell>
        </row>
        <row r="4207">
          <cell r="A4207">
            <v>57411031</v>
          </cell>
          <cell r="B4207" t="str">
            <v>MONSALVO MARTINEZ ELIZABETH</v>
          </cell>
          <cell r="C4207" t="str">
            <v>Zona Bananera (Mag)</v>
          </cell>
          <cell r="D4207">
            <v>48229219262</v>
          </cell>
          <cell r="E4207" t="str">
            <v>Zona Bananera (Mag)</v>
          </cell>
          <cell r="F4207" t="str">
            <v>BANCOLOMBIA S.A.</v>
          </cell>
          <cell r="G4207" t="str">
            <v>AHORROS</v>
          </cell>
        </row>
        <row r="4208">
          <cell r="A4208">
            <v>57411083</v>
          </cell>
          <cell r="B4208" t="str">
            <v>PEREIRA SIERRA FRANCISCA BEATRIZ</v>
          </cell>
          <cell r="C4208" t="str">
            <v>Zona Bananera (Mag)</v>
          </cell>
          <cell r="D4208">
            <v>48227823898</v>
          </cell>
          <cell r="E4208" t="str">
            <v>Santa Marta (Mag)</v>
          </cell>
          <cell r="F4208" t="str">
            <v>BANCOLOMBIA S.A.</v>
          </cell>
          <cell r="G4208" t="str">
            <v>AHORROS</v>
          </cell>
        </row>
        <row r="4209">
          <cell r="A4209">
            <v>57411126</v>
          </cell>
          <cell r="B4209" t="str">
            <v>GUTIERREZ FONTALVO AMARILIS ESTHER</v>
          </cell>
          <cell r="C4209" t="str">
            <v>Zona Bananera (Mag)</v>
          </cell>
          <cell r="D4209">
            <v>48206026126</v>
          </cell>
          <cell r="E4209" t="str">
            <v>Santa Marta (Mag)</v>
          </cell>
          <cell r="F4209" t="str">
            <v>BANCOLOMBIA S.A.</v>
          </cell>
          <cell r="G4209" t="str">
            <v>AHORROS</v>
          </cell>
        </row>
        <row r="4210">
          <cell r="A4210">
            <v>57411129</v>
          </cell>
          <cell r="B4210" t="str">
            <v>LOPEZ FONTALVO CLARA</v>
          </cell>
          <cell r="C4210" t="str">
            <v>Zona Bananera (Mag)</v>
          </cell>
          <cell r="D4210">
            <v>48227881391</v>
          </cell>
          <cell r="E4210" t="str">
            <v>Santa Marta (Mag)</v>
          </cell>
          <cell r="F4210" t="str">
            <v>BANCOLOMBIA S.A.</v>
          </cell>
          <cell r="G4210" t="str">
            <v>AHORROS</v>
          </cell>
        </row>
        <row r="4211">
          <cell r="A4211">
            <v>57411135</v>
          </cell>
          <cell r="B4211" t="str">
            <v>SIERRA PEREZ RUTH MARINA</v>
          </cell>
          <cell r="C4211" t="str">
            <v>Sitionuevo (Mag)</v>
          </cell>
          <cell r="D4211">
            <v>48261422061</v>
          </cell>
          <cell r="E4211" t="str">
            <v>Cienaga (Mag)</v>
          </cell>
          <cell r="F4211" t="str">
            <v>BANCOLOMBIA S.A.</v>
          </cell>
          <cell r="G4211" t="str">
            <v>AHORROS</v>
          </cell>
        </row>
        <row r="4212">
          <cell r="A4212">
            <v>57411148</v>
          </cell>
          <cell r="B4212" t="str">
            <v>ACOSTA  FARIDE</v>
          </cell>
          <cell r="C4212" t="str">
            <v>Zona Bananera (Mag)</v>
          </cell>
          <cell r="D4212">
            <v>48227848190</v>
          </cell>
          <cell r="E4212" t="str">
            <v>Santa Marta (Mag)</v>
          </cell>
          <cell r="F4212" t="str">
            <v>BANCOLOMBIA S.A.</v>
          </cell>
          <cell r="G4212" t="str">
            <v>AHORROS</v>
          </cell>
        </row>
        <row r="4213">
          <cell r="A4213">
            <v>57411171</v>
          </cell>
          <cell r="B4213" t="str">
            <v>POLO GONZALEZ RUTH MARIA</v>
          </cell>
          <cell r="C4213" t="str">
            <v>Zona Bananera (Mag)</v>
          </cell>
          <cell r="D4213">
            <v>48206025787</v>
          </cell>
          <cell r="E4213" t="str">
            <v>Santa Marta (Mag)</v>
          </cell>
          <cell r="F4213" t="str">
            <v>BANCOLOMBIA S.A.</v>
          </cell>
          <cell r="G4213" t="str">
            <v>AHORROS</v>
          </cell>
        </row>
        <row r="4214">
          <cell r="A4214">
            <v>57411204</v>
          </cell>
          <cell r="B4214" t="str">
            <v>HERRERA MORALES ADELINA ESTHER</v>
          </cell>
          <cell r="C4214" t="str">
            <v>Zona Bananera (Mag)</v>
          </cell>
          <cell r="D4214">
            <v>48224043654</v>
          </cell>
          <cell r="E4214" t="str">
            <v>Santa Marta (Mag)</v>
          </cell>
          <cell r="F4214" t="str">
            <v>BANCOLOMBIA S.A.</v>
          </cell>
          <cell r="G4214" t="str">
            <v>AHORROS</v>
          </cell>
        </row>
        <row r="4215">
          <cell r="A4215">
            <v>57411229</v>
          </cell>
          <cell r="B4215" t="str">
            <v>ACENDRA GOMEZ SORAYA JUDITH</v>
          </cell>
          <cell r="C4215" t="str">
            <v>Zona Bananera (Mag)</v>
          </cell>
          <cell r="D4215">
            <v>48227872864</v>
          </cell>
          <cell r="E4215" t="str">
            <v>Santa Marta (Mag)</v>
          </cell>
          <cell r="F4215" t="str">
            <v>BANCOLOMBIA S.A.</v>
          </cell>
          <cell r="G4215" t="str">
            <v>AHORROS</v>
          </cell>
        </row>
        <row r="4216">
          <cell r="A4216">
            <v>57411236</v>
          </cell>
          <cell r="B4216" t="str">
            <v>JIMENEZ OBISPO FARIDES DEL SOCORRO</v>
          </cell>
          <cell r="C4216" t="str">
            <v>Zona Bananera (Mag)</v>
          </cell>
          <cell r="D4216">
            <v>48277115720</v>
          </cell>
          <cell r="E4216" t="str">
            <v>Santa Marta (Mag)</v>
          </cell>
          <cell r="F4216" t="str">
            <v>BANCOLOMBIA S.A.</v>
          </cell>
          <cell r="G4216" t="str">
            <v>AHORROS</v>
          </cell>
        </row>
        <row r="4217">
          <cell r="A4217">
            <v>57411295</v>
          </cell>
          <cell r="B4217" t="str">
            <v>CORREA MALDONADO CELINA MARIA</v>
          </cell>
          <cell r="C4217" t="str">
            <v>Puebloviejo (Mag)</v>
          </cell>
          <cell r="D4217">
            <v>48227904081</v>
          </cell>
          <cell r="E4217" t="str">
            <v>Santa Marta (Mag)</v>
          </cell>
          <cell r="F4217" t="str">
            <v>BANCOLOMBIA S.A.</v>
          </cell>
          <cell r="G4217" t="str">
            <v>AHORROS</v>
          </cell>
        </row>
        <row r="4218">
          <cell r="A4218">
            <v>57411306</v>
          </cell>
          <cell r="B4218" t="str">
            <v>PEREZ GUTIERREZ SARA DOLORES</v>
          </cell>
          <cell r="C4218" t="str">
            <v>Puebloviejo (Mag)</v>
          </cell>
          <cell r="D4218">
            <v>48224033225</v>
          </cell>
          <cell r="E4218" t="str">
            <v>Santa Marta (Mag)</v>
          </cell>
          <cell r="F4218" t="str">
            <v>BANCOLOMBIA S.A.</v>
          </cell>
          <cell r="G4218" t="str">
            <v>AHORROS</v>
          </cell>
        </row>
        <row r="4219">
          <cell r="A4219">
            <v>57411430</v>
          </cell>
          <cell r="B4219" t="str">
            <v>RUDOLF VILLANUEVA MARTHA PATRICIA</v>
          </cell>
          <cell r="C4219" t="str">
            <v>Zona Bananera (Mag)</v>
          </cell>
          <cell r="D4219">
            <v>48224043328</v>
          </cell>
          <cell r="E4219" t="str">
            <v>Santa Marta (Mag)</v>
          </cell>
          <cell r="F4219" t="str">
            <v>BANCOLOMBIA S.A.</v>
          </cell>
          <cell r="G4219" t="str">
            <v>AHORROS</v>
          </cell>
        </row>
        <row r="4220">
          <cell r="A4220">
            <v>57411496</v>
          </cell>
          <cell r="B4220" t="str">
            <v>CARBONO ACOSTA ALMA ROSA</v>
          </cell>
          <cell r="C4220" t="str">
            <v>Puebloviejo (Mag)</v>
          </cell>
          <cell r="D4220">
            <v>48227637555</v>
          </cell>
          <cell r="E4220" t="str">
            <v>Santa Marta (Mag)</v>
          </cell>
          <cell r="F4220" t="str">
            <v>BANCOLOMBIA S.A.</v>
          </cell>
          <cell r="G4220" t="str">
            <v>AHORROS</v>
          </cell>
        </row>
        <row r="4221">
          <cell r="A4221">
            <v>57411500</v>
          </cell>
          <cell r="B4221" t="str">
            <v>VIVES HENRIQUEZ CARMEN CECILIA</v>
          </cell>
          <cell r="C4221" t="str">
            <v>Zona Bananera (Mag)</v>
          </cell>
          <cell r="D4221">
            <v>48251218806</v>
          </cell>
          <cell r="E4221" t="str">
            <v>Santa Marta (Mag)</v>
          </cell>
          <cell r="F4221" t="str">
            <v>BANCOLOMBIA S.A.</v>
          </cell>
          <cell r="G4221" t="str">
            <v>AHORROS</v>
          </cell>
        </row>
        <row r="4222">
          <cell r="A4222">
            <v>57411533</v>
          </cell>
          <cell r="B4222" t="str">
            <v>LOBELO OROZCO MARIA JOSE</v>
          </cell>
          <cell r="C4222" t="str">
            <v>Puebloviejo (Mag)</v>
          </cell>
          <cell r="D4222">
            <v>48206027617</v>
          </cell>
          <cell r="E4222" t="str">
            <v>Santa Marta (Mag)</v>
          </cell>
          <cell r="F4222" t="str">
            <v>BANCOLOMBIA S.A.</v>
          </cell>
          <cell r="G4222" t="str">
            <v>AHORROS</v>
          </cell>
        </row>
        <row r="4223">
          <cell r="A4223">
            <v>57411551</v>
          </cell>
          <cell r="B4223" t="str">
            <v>POLO CANENCIO LUZ DARY</v>
          </cell>
          <cell r="C4223" t="str">
            <v>Algarrobo (Mag)</v>
          </cell>
          <cell r="D4223">
            <v>48246729541</v>
          </cell>
          <cell r="E4223" t="str">
            <v>Santa Marta (Mag)</v>
          </cell>
          <cell r="F4223" t="str">
            <v>BANCOLOMBIA S.A.</v>
          </cell>
          <cell r="G4223" t="str">
            <v>AHORROS</v>
          </cell>
        </row>
        <row r="4224">
          <cell r="A4224">
            <v>57411564</v>
          </cell>
          <cell r="B4224" t="str">
            <v>JUVINAO ROCHA DIANA MARIA</v>
          </cell>
          <cell r="C4224" t="str">
            <v>Zona Bananera (Mag)</v>
          </cell>
          <cell r="D4224">
            <v>51650645808</v>
          </cell>
          <cell r="E4224" t="str">
            <v>Santa Marta (Mag)</v>
          </cell>
          <cell r="F4224" t="str">
            <v>BANCOLOMBIA S.A.</v>
          </cell>
          <cell r="G4224" t="str">
            <v>AHORROS</v>
          </cell>
        </row>
        <row r="4225">
          <cell r="A4225">
            <v>57411588</v>
          </cell>
          <cell r="B4225" t="str">
            <v>ZAPATA REVOLLEDO SARA ESTHER</v>
          </cell>
          <cell r="C4225" t="str">
            <v>Zona Bananera (Mag)</v>
          </cell>
          <cell r="D4225">
            <v>48224341477</v>
          </cell>
          <cell r="E4225" t="str">
            <v>Santa Marta (Mag)</v>
          </cell>
          <cell r="F4225" t="str">
            <v>BANCOLOMBIA S.A.</v>
          </cell>
          <cell r="G4225" t="str">
            <v>AHORROS</v>
          </cell>
        </row>
        <row r="4226">
          <cell r="A4226">
            <v>57411759</v>
          </cell>
          <cell r="B4226" t="str">
            <v>QUINTO MUÑOZ ELISA</v>
          </cell>
          <cell r="C4226" t="str">
            <v>Puebloviejo (Mag)</v>
          </cell>
          <cell r="D4226">
            <v>48227935351</v>
          </cell>
          <cell r="E4226" t="str">
            <v>Santa Marta (Mag)</v>
          </cell>
          <cell r="F4226" t="str">
            <v>BANCOLOMBIA S.A.</v>
          </cell>
          <cell r="G4226" t="str">
            <v>AHORROS</v>
          </cell>
        </row>
        <row r="4227">
          <cell r="A4227">
            <v>57411814</v>
          </cell>
          <cell r="B4227" t="str">
            <v>GUAL PEREA LILIANA DEL SOCORRO</v>
          </cell>
          <cell r="C4227" t="str">
            <v>Puebloviejo (Mag)</v>
          </cell>
          <cell r="D4227">
            <v>51625344801</v>
          </cell>
          <cell r="E4227" t="str">
            <v>Zona Bananera (Mag)</v>
          </cell>
          <cell r="F4227" t="str">
            <v>BANCOLOMBIA S.A.</v>
          </cell>
          <cell r="G4227" t="str">
            <v>AHORROS</v>
          </cell>
        </row>
        <row r="4228">
          <cell r="A4228">
            <v>57411885</v>
          </cell>
          <cell r="B4228" t="str">
            <v>OROZCO ARRIETA YANET</v>
          </cell>
          <cell r="C4228" t="str">
            <v>Zona Bananera (Mag)</v>
          </cell>
          <cell r="D4228">
            <v>48224953006</v>
          </cell>
          <cell r="E4228" t="str">
            <v>Santa Marta (Mag)</v>
          </cell>
          <cell r="F4228" t="str">
            <v>BANCOLOMBIA S.A.</v>
          </cell>
          <cell r="G4228" t="str">
            <v>AHORROS</v>
          </cell>
        </row>
        <row r="4229">
          <cell r="A4229">
            <v>57411998</v>
          </cell>
          <cell r="B4229" t="str">
            <v>MONTAÑO FERNANDEZ MAYURIS MARIA</v>
          </cell>
          <cell r="C4229" t="str">
            <v>Zona Bananera (Mag)</v>
          </cell>
          <cell r="D4229">
            <v>48227853533</v>
          </cell>
          <cell r="E4229" t="str">
            <v>Santa Marta (Mag)</v>
          </cell>
          <cell r="F4229" t="str">
            <v>BANCOLOMBIA S.A.</v>
          </cell>
          <cell r="G4229" t="str">
            <v>AHORROS</v>
          </cell>
        </row>
        <row r="4230">
          <cell r="A4230">
            <v>57412004</v>
          </cell>
          <cell r="B4230" t="str">
            <v>IMITOLA LAZCANO EMMA MARIA</v>
          </cell>
          <cell r="C4230" t="str">
            <v>Zona Bananera (Mag)</v>
          </cell>
          <cell r="D4230">
            <v>48227791198</v>
          </cell>
          <cell r="E4230" t="str">
            <v>Santa Marta (Mag)</v>
          </cell>
          <cell r="F4230" t="str">
            <v>BANCOLOMBIA S.A.</v>
          </cell>
          <cell r="G4230" t="str">
            <v>AHORROS</v>
          </cell>
        </row>
        <row r="4231">
          <cell r="A4231">
            <v>57412032</v>
          </cell>
          <cell r="B4231" t="str">
            <v>VALENCIA LADRON DE GUEVARA MONICA DEL PILAR</v>
          </cell>
          <cell r="C4231" t="str">
            <v>Zona Bananera (Mag)</v>
          </cell>
          <cell r="D4231">
            <v>51630246451</v>
          </cell>
          <cell r="E4231" t="str">
            <v>Zona Bananera (Mag)</v>
          </cell>
          <cell r="F4231" t="str">
            <v>BANCOLOMBIA S.A.</v>
          </cell>
          <cell r="G4231" t="str">
            <v>AHORROS</v>
          </cell>
        </row>
        <row r="4232">
          <cell r="A4232">
            <v>57412260</v>
          </cell>
          <cell r="B4232" t="str">
            <v>MANJARRES TEHERAN ZORAIDA DEL CARMEN</v>
          </cell>
          <cell r="C4232" t="str">
            <v>Zona Bananera (Mag)</v>
          </cell>
          <cell r="D4232">
            <v>51625345409</v>
          </cell>
          <cell r="E4232" t="str">
            <v>Zona Bananera (Mag)</v>
          </cell>
          <cell r="F4232" t="str">
            <v>BANCOLOMBIA S.A.</v>
          </cell>
          <cell r="G4232" t="str">
            <v>AHORROS</v>
          </cell>
        </row>
        <row r="4233">
          <cell r="A4233">
            <v>57412397</v>
          </cell>
          <cell r="B4233" t="str">
            <v>CALDERON AVILA YANETH DE JESUS</v>
          </cell>
          <cell r="C4233" t="str">
            <v>Zona Bananera (Mag)</v>
          </cell>
          <cell r="D4233">
            <v>48250386039</v>
          </cell>
          <cell r="E4233" t="str">
            <v>Santa Marta (Mag)</v>
          </cell>
          <cell r="F4233" t="str">
            <v>BANCOLOMBIA S.A.</v>
          </cell>
          <cell r="G4233" t="str">
            <v>AHORROS</v>
          </cell>
        </row>
        <row r="4234">
          <cell r="A4234">
            <v>57412481</v>
          </cell>
          <cell r="B4234" t="str">
            <v>OROZCO CANTILLO NELCI DEL SOCORRO</v>
          </cell>
          <cell r="C4234" t="str">
            <v>Zona Bananera (Mag)</v>
          </cell>
          <cell r="D4234">
            <v>48227899975</v>
          </cell>
          <cell r="E4234" t="str">
            <v>Santa Marta (Mag)</v>
          </cell>
          <cell r="F4234" t="str">
            <v>BANCOLOMBIA S.A.</v>
          </cell>
          <cell r="G4234" t="str">
            <v>AHORROS</v>
          </cell>
        </row>
        <row r="4235">
          <cell r="A4235">
            <v>57412523</v>
          </cell>
          <cell r="B4235" t="str">
            <v>SUAREZ CANDANOZA ELVIRA</v>
          </cell>
          <cell r="C4235" t="str">
            <v>Zona Bananera (Mag)</v>
          </cell>
          <cell r="D4235">
            <v>51674723541</v>
          </cell>
          <cell r="E4235" t="str">
            <v>Santa Marta (Mag)</v>
          </cell>
          <cell r="F4235" t="str">
            <v>BANCOLOMBIA S.A.</v>
          </cell>
          <cell r="G4235" t="str">
            <v>AHORROS</v>
          </cell>
        </row>
        <row r="4236">
          <cell r="A4236">
            <v>57412574</v>
          </cell>
          <cell r="B4236" t="str">
            <v>SOBRINO DE LA ROSA MARTHA CECILIA</v>
          </cell>
          <cell r="C4236" t="str">
            <v>Zona Bananera (Mag)</v>
          </cell>
          <cell r="D4236">
            <v>48206052705</v>
          </cell>
          <cell r="E4236" t="str">
            <v>Santa Marta (Mag)</v>
          </cell>
          <cell r="F4236" t="str">
            <v>BANCOLOMBIA S.A.</v>
          </cell>
          <cell r="G4236" t="str">
            <v>AHORROS</v>
          </cell>
        </row>
        <row r="4237">
          <cell r="A4237">
            <v>57412640</v>
          </cell>
          <cell r="B4237" t="str">
            <v>VIZCAINO ECHEVERRIA ELVIRA ELENA</v>
          </cell>
          <cell r="C4237" t="str">
            <v>Zona Bananera (Mag)</v>
          </cell>
          <cell r="D4237">
            <v>48241827529</v>
          </cell>
          <cell r="E4237" t="str">
            <v>Santa Marta (Mag)</v>
          </cell>
          <cell r="F4237" t="str">
            <v>BANCOLOMBIA S.A.</v>
          </cell>
          <cell r="G4237" t="str">
            <v>AHORROS</v>
          </cell>
        </row>
        <row r="4238">
          <cell r="A4238">
            <v>57412650</v>
          </cell>
          <cell r="B4238" t="str">
            <v>BRAVO PADILLA TERESA DEL CARMEN</v>
          </cell>
          <cell r="C4238" t="str">
            <v>Zona Bananera (Mag)</v>
          </cell>
          <cell r="D4238">
            <v>48226982593</v>
          </cell>
          <cell r="E4238" t="str">
            <v>Santa Marta (Mag)</v>
          </cell>
          <cell r="F4238" t="str">
            <v>BANCOLOMBIA S.A.</v>
          </cell>
          <cell r="G4238" t="str">
            <v>AHORROS</v>
          </cell>
        </row>
        <row r="4239">
          <cell r="A4239">
            <v>57412657</v>
          </cell>
          <cell r="B4239" t="str">
            <v>OJITO CANTILLO JULIA LUCILA</v>
          </cell>
          <cell r="C4239" t="str">
            <v>Zona Bananera (Mag)</v>
          </cell>
          <cell r="D4239">
            <v>48224035902</v>
          </cell>
          <cell r="E4239" t="str">
            <v>Santa Marta (Mag)</v>
          </cell>
          <cell r="F4239" t="str">
            <v>BANCOLOMBIA S.A.</v>
          </cell>
          <cell r="G4239" t="str">
            <v>AHORROS</v>
          </cell>
        </row>
        <row r="4240">
          <cell r="A4240">
            <v>57412674</v>
          </cell>
          <cell r="B4240" t="str">
            <v>BARRIOS HERRERA YANETH DEL SOCORRO</v>
          </cell>
          <cell r="C4240" t="str">
            <v>Puebloviejo (Mag)</v>
          </cell>
          <cell r="D4240">
            <v>48206036381</v>
          </cell>
          <cell r="E4240" t="str">
            <v>Santa Marta (Mag)</v>
          </cell>
          <cell r="F4240" t="str">
            <v>BANCOLOMBIA S.A.</v>
          </cell>
          <cell r="G4240" t="str">
            <v>AHORROS</v>
          </cell>
        </row>
        <row r="4241">
          <cell r="A4241">
            <v>57412731</v>
          </cell>
          <cell r="B4241" t="str">
            <v>VELASQUEZ BECERRA DILIA ISABEL</v>
          </cell>
          <cell r="C4241" t="str">
            <v>Puebloviejo (Mag)</v>
          </cell>
          <cell r="D4241">
            <v>48225315313</v>
          </cell>
          <cell r="E4241" t="str">
            <v>Zona Bananera (Mag)</v>
          </cell>
          <cell r="F4241" t="str">
            <v>BANCOLOMBIA S.A.</v>
          </cell>
          <cell r="G4241" t="str">
            <v>AHORROS</v>
          </cell>
        </row>
        <row r="4242">
          <cell r="A4242">
            <v>57412943</v>
          </cell>
          <cell r="B4242" t="str">
            <v>BORJA QUINTERO MARIELA BAUTISTA</v>
          </cell>
          <cell r="C4242" t="str">
            <v>Zona Bananera (Mag)</v>
          </cell>
          <cell r="D4242">
            <v>48227871051</v>
          </cell>
          <cell r="E4242" t="str">
            <v>Zona Bananera (Mag)</v>
          </cell>
          <cell r="F4242" t="str">
            <v>BANCOLOMBIA S.A.</v>
          </cell>
          <cell r="G4242" t="str">
            <v>AHORROS</v>
          </cell>
        </row>
        <row r="4243">
          <cell r="A4243">
            <v>57413105</v>
          </cell>
          <cell r="B4243" t="str">
            <v>CARDENAS CAMACHO MARIA DEL PILAR</v>
          </cell>
          <cell r="C4243" t="str">
            <v>Zona Bananera (Mag)</v>
          </cell>
          <cell r="D4243">
            <v>48214130371</v>
          </cell>
          <cell r="E4243" t="str">
            <v>Cienaga (Mag)</v>
          </cell>
          <cell r="F4243" t="str">
            <v>BANCOLOMBIA S.A.</v>
          </cell>
          <cell r="G4243" t="str">
            <v>AHORROS</v>
          </cell>
        </row>
        <row r="4244">
          <cell r="A4244">
            <v>57413111</v>
          </cell>
          <cell r="B4244" t="str">
            <v>HERRERA GARCIA ROSA MARIA</v>
          </cell>
          <cell r="C4244" t="str">
            <v>Zona Bananera (Mag)</v>
          </cell>
          <cell r="D4244">
            <v>51671697778</v>
          </cell>
          <cell r="E4244" t="str">
            <v>Santa Marta (Mag)</v>
          </cell>
          <cell r="F4244" t="str">
            <v>BANCOLOMBIA S.A.</v>
          </cell>
          <cell r="G4244" t="str">
            <v>AHORROS</v>
          </cell>
        </row>
        <row r="4245">
          <cell r="A4245">
            <v>57413176</v>
          </cell>
          <cell r="B4245" t="str">
            <v>NORIEGA CARBONO LUZ MIGDONIA</v>
          </cell>
          <cell r="C4245" t="str">
            <v>Zona Bananera (Mag)</v>
          </cell>
          <cell r="D4245">
            <v>48223393333</v>
          </cell>
          <cell r="E4245" t="str">
            <v>Santa Marta (Mag)</v>
          </cell>
          <cell r="F4245" t="str">
            <v>BANCOLOMBIA S.A.</v>
          </cell>
          <cell r="G4245" t="str">
            <v>AHORROS</v>
          </cell>
        </row>
        <row r="4246">
          <cell r="A4246">
            <v>57413249</v>
          </cell>
          <cell r="B4246" t="str">
            <v>BARRERA VILLARREAL ROCIO LEDESMA</v>
          </cell>
          <cell r="C4246" t="str">
            <v>Zona Bananera (Mag)</v>
          </cell>
          <cell r="D4246">
            <v>48206037694</v>
          </cell>
          <cell r="E4246" t="str">
            <v>Santa Marta (Mag)</v>
          </cell>
          <cell r="F4246" t="str">
            <v>BANCOLOMBIA S.A.</v>
          </cell>
          <cell r="G4246" t="str">
            <v>AHORROS</v>
          </cell>
        </row>
        <row r="4247">
          <cell r="A4247">
            <v>57413392</v>
          </cell>
          <cell r="B4247" t="str">
            <v>SANDOVAL LOPEZ MARIA EUGENIA</v>
          </cell>
          <cell r="C4247" t="str">
            <v>Zona Bananera (Mag)</v>
          </cell>
          <cell r="D4247">
            <v>48224030960</v>
          </cell>
          <cell r="E4247" t="str">
            <v>Santa Marta (Mag)</v>
          </cell>
          <cell r="F4247" t="str">
            <v>BANCOLOMBIA S.A.</v>
          </cell>
          <cell r="G4247" t="str">
            <v>AHORROS</v>
          </cell>
        </row>
        <row r="4248">
          <cell r="A4248">
            <v>57413398</v>
          </cell>
          <cell r="B4248" t="str">
            <v>MELO PAYARES MARTA MIREYA</v>
          </cell>
          <cell r="C4248" t="str">
            <v>Sitionuevo (Mag)</v>
          </cell>
          <cell r="D4248">
            <v>48228718028</v>
          </cell>
          <cell r="E4248" t="str">
            <v>Zona Bananera (Mag)</v>
          </cell>
          <cell r="F4248" t="str">
            <v>BANCOLOMBIA S.A.</v>
          </cell>
          <cell r="G4248" t="str">
            <v>AHORROS</v>
          </cell>
        </row>
        <row r="4249">
          <cell r="A4249">
            <v>57413426</v>
          </cell>
          <cell r="B4249" t="str">
            <v>ROJAS CORRO LUZ HELENA</v>
          </cell>
          <cell r="C4249" t="str">
            <v>Puebloviejo (Mag)</v>
          </cell>
          <cell r="D4249">
            <v>48225365485</v>
          </cell>
          <cell r="E4249" t="str">
            <v>Zona Bananera (Mag)</v>
          </cell>
          <cell r="F4249" t="str">
            <v>BANCOLOMBIA S.A.</v>
          </cell>
          <cell r="G4249" t="str">
            <v>AHORROS</v>
          </cell>
        </row>
        <row r="4250">
          <cell r="A4250">
            <v>57413443</v>
          </cell>
          <cell r="B4250" t="str">
            <v>HERNANDEZ GUTIERREZ LUISA BEATRIZ</v>
          </cell>
          <cell r="C4250" t="str">
            <v>Zona Bananera (Mag)</v>
          </cell>
          <cell r="D4250">
            <v>48227788758</v>
          </cell>
          <cell r="E4250" t="str">
            <v>Santa Marta (Mag)</v>
          </cell>
          <cell r="F4250" t="str">
            <v>BANCOLOMBIA S.A.</v>
          </cell>
          <cell r="G4250" t="str">
            <v>AHORROS</v>
          </cell>
        </row>
        <row r="4251">
          <cell r="A4251">
            <v>57413451</v>
          </cell>
          <cell r="B4251" t="str">
            <v>REALES PEREZ LEONOR BEATRIZ</v>
          </cell>
          <cell r="C4251" t="str">
            <v>Zona Bananera (Mag)</v>
          </cell>
          <cell r="D4251">
            <v>48224045819</v>
          </cell>
          <cell r="E4251" t="str">
            <v>Santa Marta (Mag)</v>
          </cell>
          <cell r="F4251" t="str">
            <v>BANCOLOMBIA S.A.</v>
          </cell>
          <cell r="G4251" t="str">
            <v>AHORROS</v>
          </cell>
        </row>
        <row r="4252">
          <cell r="A4252">
            <v>57413502</v>
          </cell>
          <cell r="B4252" t="str">
            <v>CARDENAS CAMACHO LUZ MARIA</v>
          </cell>
          <cell r="C4252" t="str">
            <v>Zona Bananera (Mag)</v>
          </cell>
          <cell r="D4252">
            <v>48228166785</v>
          </cell>
          <cell r="E4252" t="str">
            <v>Santa Marta (Mag)</v>
          </cell>
          <cell r="F4252" t="str">
            <v>BANCOLOMBIA S.A.</v>
          </cell>
          <cell r="G4252" t="str">
            <v>AHORROS</v>
          </cell>
        </row>
        <row r="4253">
          <cell r="A4253">
            <v>57413519</v>
          </cell>
          <cell r="B4253" t="str">
            <v>AMADOR MIRANDA NELLY ESTHER</v>
          </cell>
          <cell r="C4253" t="str">
            <v>Zona Bananera (Mag)</v>
          </cell>
          <cell r="D4253">
            <v>48213480947</v>
          </cell>
          <cell r="E4253" t="str">
            <v>Santa Marta (Mag)</v>
          </cell>
          <cell r="F4253" t="str">
            <v>BANCOLOMBIA S.A.</v>
          </cell>
          <cell r="G4253" t="str">
            <v>AHORROS</v>
          </cell>
        </row>
        <row r="4254">
          <cell r="A4254">
            <v>57413564</v>
          </cell>
          <cell r="B4254" t="str">
            <v>OCHOA DIAZ LILIANA ESTHER</v>
          </cell>
          <cell r="C4254" t="str">
            <v>Zona Bananera (Mag)</v>
          </cell>
          <cell r="D4254">
            <v>48224034973</v>
          </cell>
          <cell r="E4254" t="str">
            <v>Santa Marta (Mag)</v>
          </cell>
          <cell r="F4254" t="str">
            <v>BANCOLOMBIA S.A.</v>
          </cell>
          <cell r="G4254" t="str">
            <v>AHORROS</v>
          </cell>
        </row>
        <row r="4255">
          <cell r="A4255">
            <v>57413621</v>
          </cell>
          <cell r="B4255" t="str">
            <v>SANDOVAL MALDONADO CARMEN CECILIA</v>
          </cell>
          <cell r="C4255" t="str">
            <v>Puebloviejo (Mag)</v>
          </cell>
          <cell r="D4255">
            <v>48206041376</v>
          </cell>
          <cell r="E4255" t="str">
            <v>Santa Marta (Mag)</v>
          </cell>
          <cell r="F4255" t="str">
            <v>BANCOLOMBIA S.A.</v>
          </cell>
          <cell r="G4255" t="str">
            <v>AHORROS</v>
          </cell>
        </row>
        <row r="4256">
          <cell r="A4256">
            <v>57413726</v>
          </cell>
          <cell r="B4256" t="str">
            <v>HERNANDEZ DITTA DUVIS ELENA</v>
          </cell>
          <cell r="C4256" t="str">
            <v>Zona Bananera (Mag)</v>
          </cell>
          <cell r="D4256">
            <v>48227790469</v>
          </cell>
          <cell r="E4256" t="str">
            <v>Santa Marta (Mag)</v>
          </cell>
          <cell r="F4256" t="str">
            <v>BANCOLOMBIA S.A.</v>
          </cell>
          <cell r="G4256" t="str">
            <v>AHORROS</v>
          </cell>
        </row>
        <row r="4257">
          <cell r="A4257">
            <v>57413762</v>
          </cell>
          <cell r="B4257" t="str">
            <v>GONZALEZ LIZCANO MYRIAM ESTHER</v>
          </cell>
          <cell r="C4257" t="str">
            <v>Zona Bananera (Mag)</v>
          </cell>
          <cell r="D4257">
            <v>48227137293</v>
          </cell>
          <cell r="E4257" t="str">
            <v>Santa Marta (Mag)</v>
          </cell>
          <cell r="F4257" t="str">
            <v>BANCOLOMBIA S.A.</v>
          </cell>
          <cell r="G4257" t="str">
            <v>AHORROS</v>
          </cell>
        </row>
        <row r="4258">
          <cell r="A4258">
            <v>57413827</v>
          </cell>
          <cell r="B4258" t="str">
            <v>GALUE BERMUDEZ LILIANA PATRICIA</v>
          </cell>
          <cell r="C4258" t="str">
            <v>Zona Bananera (Mag)</v>
          </cell>
          <cell r="D4258">
            <v>48225315160</v>
          </cell>
          <cell r="E4258" t="str">
            <v>Zona Bananera (Mag)</v>
          </cell>
          <cell r="F4258" t="str">
            <v>BANCOLOMBIA S.A.</v>
          </cell>
          <cell r="G4258" t="str">
            <v>AHORROS</v>
          </cell>
        </row>
        <row r="4259">
          <cell r="A4259">
            <v>57413916</v>
          </cell>
          <cell r="B4259" t="str">
            <v>AMADOR ESPINOZA MARITZA ISABEL</v>
          </cell>
          <cell r="C4259" t="str">
            <v>Zona Bananera (Mag)</v>
          </cell>
          <cell r="D4259">
            <v>48224034205</v>
          </cell>
          <cell r="E4259" t="str">
            <v>Santa Marta (Mag)</v>
          </cell>
          <cell r="F4259" t="str">
            <v>BANCOLOMBIA S.A.</v>
          </cell>
          <cell r="G4259" t="str">
            <v>AHORROS</v>
          </cell>
        </row>
        <row r="4260">
          <cell r="A4260">
            <v>57414089</v>
          </cell>
          <cell r="B4260" t="str">
            <v>ROJAS RADA MADELEHNE CECILIA</v>
          </cell>
          <cell r="C4260" t="str">
            <v>Zona Bananera (Mag)</v>
          </cell>
          <cell r="D4260">
            <v>48272880436</v>
          </cell>
          <cell r="E4260" t="str">
            <v>Santa Marta (Mag)</v>
          </cell>
          <cell r="F4260" t="str">
            <v>BANCOLOMBIA S.A.</v>
          </cell>
          <cell r="G4260" t="str">
            <v>AHORROS</v>
          </cell>
        </row>
        <row r="4261">
          <cell r="A4261">
            <v>57414104</v>
          </cell>
          <cell r="B4261" t="str">
            <v>BOLAÑO HERNANDEZ DIOSA ESMERALDA</v>
          </cell>
          <cell r="C4261" t="str">
            <v>Algarrobo (Mag)</v>
          </cell>
          <cell r="D4261">
            <v>51671869447</v>
          </cell>
          <cell r="E4261" t="str">
            <v>Santa Marta (Mag)</v>
          </cell>
          <cell r="F4261" t="str">
            <v>BANCOLOMBIA S.A.</v>
          </cell>
          <cell r="G4261" t="str">
            <v>AHORROS</v>
          </cell>
        </row>
        <row r="4262">
          <cell r="A4262">
            <v>57414337</v>
          </cell>
          <cell r="B4262" t="str">
            <v>COLINA CABANA NERY ESTHER</v>
          </cell>
          <cell r="C4262" t="str">
            <v>Puebloviejo (Mag)</v>
          </cell>
          <cell r="D4262">
            <v>48220444131</v>
          </cell>
          <cell r="E4262" t="str">
            <v>Santa Marta (Mag)</v>
          </cell>
          <cell r="F4262" t="str">
            <v>BANCOLOMBIA S.A.</v>
          </cell>
          <cell r="G4262" t="str">
            <v>AHORROS</v>
          </cell>
        </row>
        <row r="4263">
          <cell r="A4263">
            <v>57414365</v>
          </cell>
          <cell r="B4263" t="str">
            <v>ARRIETA HERNANDEZ YOLBIS DEL SOCORRO</v>
          </cell>
          <cell r="C4263" t="str">
            <v>Zona Bananera (Mag)</v>
          </cell>
          <cell r="D4263">
            <v>51625357156</v>
          </cell>
          <cell r="E4263" t="str">
            <v>Zona Bananera (Mag)</v>
          </cell>
          <cell r="F4263" t="str">
            <v>BANCOLOMBIA S.A.</v>
          </cell>
          <cell r="G4263" t="str">
            <v>AHORROS</v>
          </cell>
        </row>
        <row r="4264">
          <cell r="A4264">
            <v>57414594</v>
          </cell>
          <cell r="B4264" t="str">
            <v>GONZALEZ BERMUDEZ CLARITZA DEL PILAR</v>
          </cell>
          <cell r="C4264" t="str">
            <v>Zona Bananera (Mag)</v>
          </cell>
          <cell r="D4264">
            <v>51671925398</v>
          </cell>
          <cell r="E4264" t="str">
            <v>Santa Marta (Mag)</v>
          </cell>
          <cell r="F4264" t="str">
            <v>BANCOLOMBIA S.A.</v>
          </cell>
          <cell r="G4264" t="str">
            <v>AHORROS</v>
          </cell>
        </row>
        <row r="4265">
          <cell r="A4265">
            <v>57414693</v>
          </cell>
          <cell r="B4265" t="str">
            <v>FERNANDEZ CANTILLO ALICIA ISABEL</v>
          </cell>
          <cell r="C4265" t="str">
            <v>Puebloviejo (Mag)</v>
          </cell>
          <cell r="D4265">
            <v>48224463301</v>
          </cell>
          <cell r="E4265" t="str">
            <v>Santa Marta (Mag)</v>
          </cell>
          <cell r="F4265" t="str">
            <v>BANCOLOMBIA S.A.</v>
          </cell>
          <cell r="G4265" t="str">
            <v>AHORROS</v>
          </cell>
        </row>
        <row r="4266">
          <cell r="A4266">
            <v>57414784</v>
          </cell>
          <cell r="B4266" t="str">
            <v>SARMIENTO MONTENEGRO EDITH CECILIA</v>
          </cell>
          <cell r="C4266" t="str">
            <v>Zona Bananera (Mag)</v>
          </cell>
          <cell r="D4266">
            <v>51658741369</v>
          </cell>
          <cell r="E4266" t="str">
            <v>Santa Marta (Mag)</v>
          </cell>
          <cell r="F4266" t="str">
            <v>BANCOLOMBIA S.A.</v>
          </cell>
          <cell r="G4266" t="str">
            <v>AHORROS</v>
          </cell>
        </row>
        <row r="4267">
          <cell r="A4267">
            <v>57414787</v>
          </cell>
          <cell r="B4267" t="str">
            <v>VILLAFAÑA ARIZA LILIANA ESTHER</v>
          </cell>
          <cell r="C4267" t="str">
            <v>Zona Bananera (Mag)</v>
          </cell>
          <cell r="D4267">
            <v>48227888311</v>
          </cell>
          <cell r="E4267" t="str">
            <v>Zona Bananera (Mag)</v>
          </cell>
          <cell r="F4267" t="str">
            <v>BANCOLOMBIA S.A.</v>
          </cell>
          <cell r="G4267" t="str">
            <v>AHORROS</v>
          </cell>
        </row>
        <row r="4268">
          <cell r="A4268">
            <v>57414788</v>
          </cell>
          <cell r="B4268" t="str">
            <v>MONSALVO NUÑEZ MARITZA MERCEDES</v>
          </cell>
          <cell r="C4268" t="str">
            <v>Zona Bananera (Mag)</v>
          </cell>
          <cell r="D4268">
            <v>48287005884</v>
          </cell>
          <cell r="E4268" t="str">
            <v>Cienaga (Mag)</v>
          </cell>
          <cell r="F4268" t="str">
            <v>BANCOLOMBIA S.A.</v>
          </cell>
          <cell r="G4268" t="str">
            <v>AHORROS</v>
          </cell>
        </row>
        <row r="4269">
          <cell r="A4269">
            <v>57414810</v>
          </cell>
          <cell r="B4269" t="str">
            <v>RODRIGUEZ MERCADO YOLANDA BEATRIZ</v>
          </cell>
          <cell r="C4269" t="str">
            <v>Zona Bananera (Mag)</v>
          </cell>
          <cell r="D4269">
            <v>48227872724</v>
          </cell>
          <cell r="E4269" t="str">
            <v>Santa Marta (Mag)</v>
          </cell>
          <cell r="F4269" t="str">
            <v>BANCOLOMBIA S.A.</v>
          </cell>
          <cell r="G4269" t="str">
            <v>AHORROS</v>
          </cell>
        </row>
        <row r="4270">
          <cell r="A4270">
            <v>57414829</v>
          </cell>
          <cell r="B4270" t="str">
            <v>HERNANDEZ DE LA ROSA DIRIA BEATRIZ</v>
          </cell>
          <cell r="C4270" t="str">
            <v>Salamina (Mag)</v>
          </cell>
          <cell r="D4270">
            <v>48227849552</v>
          </cell>
          <cell r="E4270" t="str">
            <v>Santa Marta (Mag)</v>
          </cell>
          <cell r="F4270" t="str">
            <v>BANCOLOMBIA S.A.</v>
          </cell>
          <cell r="G4270" t="str">
            <v>AHORROS</v>
          </cell>
        </row>
        <row r="4271">
          <cell r="A4271">
            <v>57414910</v>
          </cell>
          <cell r="B4271" t="str">
            <v>GUTIERREZ ESMERAL MARIA ANDREA</v>
          </cell>
          <cell r="C4271" t="str">
            <v>Puebloviejo (Mag)</v>
          </cell>
          <cell r="D4271">
            <v>48227988277</v>
          </cell>
          <cell r="E4271" t="str">
            <v>Santa Marta (Mag)</v>
          </cell>
          <cell r="F4271" t="str">
            <v>BANCOLOMBIA S.A.</v>
          </cell>
          <cell r="G4271" t="str">
            <v>AHORROS</v>
          </cell>
        </row>
        <row r="4272">
          <cell r="A4272">
            <v>57414921</v>
          </cell>
          <cell r="B4272" t="str">
            <v>ROBLES PEREA MARIA DEL CARMEN</v>
          </cell>
          <cell r="C4272" t="str">
            <v>Zona Bananera (Mag)</v>
          </cell>
          <cell r="D4272">
            <v>48228166289</v>
          </cell>
          <cell r="E4272" t="str">
            <v>Santa Marta (Mag)</v>
          </cell>
          <cell r="F4272" t="str">
            <v>BANCOLOMBIA S.A.</v>
          </cell>
          <cell r="G4272" t="str">
            <v>AHORROS</v>
          </cell>
        </row>
        <row r="4273">
          <cell r="A4273">
            <v>57414948</v>
          </cell>
          <cell r="B4273" t="str">
            <v>BOVEA PEREZ LUZ MARIA</v>
          </cell>
          <cell r="C4273" t="str">
            <v>Zona Bananera (Mag)</v>
          </cell>
          <cell r="D4273">
            <v>48227731560</v>
          </cell>
          <cell r="E4273" t="str">
            <v>Santa Marta (Mag)</v>
          </cell>
          <cell r="F4273" t="str">
            <v>BANCOLOMBIA S.A.</v>
          </cell>
          <cell r="G4273" t="str">
            <v>AHORROS</v>
          </cell>
        </row>
        <row r="4274">
          <cell r="A4274">
            <v>57414984</v>
          </cell>
          <cell r="B4274" t="str">
            <v>JIMENEZ GONZALEZ MONICA CECILIA</v>
          </cell>
          <cell r="C4274" t="str">
            <v>Zona Bananera (Mag)</v>
          </cell>
          <cell r="D4274">
            <v>48227849501</v>
          </cell>
          <cell r="E4274" t="str">
            <v>Santa Marta (Mag)</v>
          </cell>
          <cell r="F4274" t="str">
            <v>BANCOLOMBIA S.A.</v>
          </cell>
          <cell r="G4274" t="str">
            <v>AHORROS</v>
          </cell>
        </row>
        <row r="4275">
          <cell r="A4275">
            <v>57415116</v>
          </cell>
          <cell r="B4275" t="str">
            <v>CANTILLO ORTIZ YULIS DE JESUS</v>
          </cell>
          <cell r="C4275" t="str">
            <v>Ariguani (El Dificil) (Mag)</v>
          </cell>
          <cell r="D4275">
            <v>51309855420</v>
          </cell>
          <cell r="E4275" t="str">
            <v>Santa Marta (Mag)</v>
          </cell>
          <cell r="F4275" t="str">
            <v>BANCOLOMBIA S.A.</v>
          </cell>
          <cell r="G4275" t="str">
            <v>AHORROS</v>
          </cell>
        </row>
        <row r="4276">
          <cell r="A4276">
            <v>57415190</v>
          </cell>
          <cell r="B4276" t="str">
            <v>FERNANDEZ CANTILLO MONICA PATRICIA</v>
          </cell>
          <cell r="C4276" t="str">
            <v>Puebloviejo (Mag)</v>
          </cell>
          <cell r="D4276">
            <v>48227311510</v>
          </cell>
          <cell r="E4276" t="str">
            <v>Santa Marta (Mag)</v>
          </cell>
          <cell r="F4276" t="str">
            <v>BANCOLOMBIA S.A.</v>
          </cell>
          <cell r="G4276" t="str">
            <v>AHORROS</v>
          </cell>
        </row>
        <row r="4277">
          <cell r="A4277">
            <v>57415219</v>
          </cell>
          <cell r="B4277" t="str">
            <v>ESCUDERO MEZQUIDA LILIANA</v>
          </cell>
          <cell r="C4277" t="str">
            <v>Puebloviejo (Mag)</v>
          </cell>
          <cell r="D4277">
            <v>48207137602</v>
          </cell>
          <cell r="E4277" t="str">
            <v>Santa Marta (Mag)</v>
          </cell>
          <cell r="F4277" t="str">
            <v>BANCOLOMBIA S.A.</v>
          </cell>
          <cell r="G4277" t="str">
            <v>AHORROS</v>
          </cell>
        </row>
        <row r="4278">
          <cell r="A4278">
            <v>57415259</v>
          </cell>
          <cell r="B4278" t="str">
            <v>GAVIRIA GOMEZ LORENA DEL SOCORRO</v>
          </cell>
          <cell r="C4278" t="str">
            <v>Zona Bananera (Mag)</v>
          </cell>
          <cell r="D4278">
            <v>48225246826</v>
          </cell>
          <cell r="E4278" t="str">
            <v>Zona Bananera (Mag)</v>
          </cell>
          <cell r="F4278" t="str">
            <v>BANCOLOMBIA S.A.</v>
          </cell>
          <cell r="G4278" t="str">
            <v>AHORROS</v>
          </cell>
        </row>
        <row r="4279">
          <cell r="A4279">
            <v>57415288</v>
          </cell>
          <cell r="B4279" t="str">
            <v>VASQUEZ BUSTAMANTE ODALIS PATRICIA</v>
          </cell>
          <cell r="C4279" t="str">
            <v>Aracataca (Mag)</v>
          </cell>
          <cell r="D4279">
            <v>48224036186</v>
          </cell>
          <cell r="E4279" t="str">
            <v>Zona Bananera (Mag)</v>
          </cell>
          <cell r="F4279" t="str">
            <v>BANCOLOMBIA S.A.</v>
          </cell>
          <cell r="G4279" t="str">
            <v>AHORROS</v>
          </cell>
        </row>
        <row r="4280">
          <cell r="A4280">
            <v>57415310</v>
          </cell>
          <cell r="B4280" t="str">
            <v>SALCEDO ALGARIN BETTY DEL CARMEN</v>
          </cell>
          <cell r="C4280" t="str">
            <v>Puebloviejo (Mag)</v>
          </cell>
          <cell r="D4280">
            <v>48238541592</v>
          </cell>
          <cell r="E4280" t="str">
            <v>Santa Marta (Mag)</v>
          </cell>
          <cell r="F4280" t="str">
            <v>BANCOLOMBIA S.A.</v>
          </cell>
          <cell r="G4280" t="str">
            <v>AHORROS</v>
          </cell>
        </row>
        <row r="4281">
          <cell r="A4281">
            <v>57415342</v>
          </cell>
          <cell r="B4281" t="str">
            <v>DE LA HOZ MARMOL MARIANELA MARIA</v>
          </cell>
          <cell r="C4281" t="str">
            <v>Zona Bananera (Mag)</v>
          </cell>
          <cell r="D4281">
            <v>51628409874</v>
          </cell>
          <cell r="E4281" t="str">
            <v>Zona Bananera (Mag)</v>
          </cell>
          <cell r="F4281" t="str">
            <v>BANCOLOMBIA S.A.</v>
          </cell>
          <cell r="G4281" t="str">
            <v>AHORROS</v>
          </cell>
        </row>
        <row r="4282">
          <cell r="A4282">
            <v>57415350</v>
          </cell>
          <cell r="B4282" t="str">
            <v>CAMPO CORREA MAREIRA DEL CARMEN</v>
          </cell>
          <cell r="C4282" t="str">
            <v>Zona Bananera (Mag)</v>
          </cell>
          <cell r="D4282">
            <v>48227903468</v>
          </cell>
          <cell r="E4282" t="str">
            <v>Santa Marta (Mag)</v>
          </cell>
          <cell r="F4282" t="str">
            <v>BANCOLOMBIA S.A.</v>
          </cell>
          <cell r="G4282" t="str">
            <v>AHORROS</v>
          </cell>
        </row>
        <row r="4283">
          <cell r="A4283">
            <v>57415379</v>
          </cell>
          <cell r="B4283" t="str">
            <v>SOLANO BOLAÑO YOLIMA MARIA</v>
          </cell>
          <cell r="C4283" t="str">
            <v>Puebloviejo (Mag)</v>
          </cell>
          <cell r="D4283">
            <v>48206058275</v>
          </cell>
          <cell r="E4283" t="str">
            <v>Santa Marta (Mag)</v>
          </cell>
          <cell r="F4283" t="str">
            <v>BANCOLOMBIA S.A.</v>
          </cell>
          <cell r="G4283" t="str">
            <v>AHORROS</v>
          </cell>
        </row>
        <row r="4284">
          <cell r="A4284">
            <v>57415662</v>
          </cell>
          <cell r="B4284" t="str">
            <v>CASTILLO LEAL ANA MARY</v>
          </cell>
          <cell r="C4284" t="str">
            <v>Zona Bananera (Mag)</v>
          </cell>
          <cell r="D4284">
            <v>48275150005</v>
          </cell>
          <cell r="E4284" t="str">
            <v>Santa Marta (Mag)</v>
          </cell>
          <cell r="F4284" t="str">
            <v>BANCOLOMBIA S.A.</v>
          </cell>
          <cell r="G4284" t="str">
            <v>AHORROS</v>
          </cell>
        </row>
        <row r="4285">
          <cell r="A4285">
            <v>57415713</v>
          </cell>
          <cell r="B4285" t="str">
            <v>ULLOA DE LA ROSA LIDYS ISABEL</v>
          </cell>
          <cell r="C4285" t="str">
            <v>Zona Bananera (Mag)</v>
          </cell>
          <cell r="D4285">
            <v>48227904405</v>
          </cell>
          <cell r="E4285" t="str">
            <v>Santa Marta (Mag)</v>
          </cell>
          <cell r="F4285" t="str">
            <v>BANCOLOMBIA S.A.</v>
          </cell>
          <cell r="G4285" t="str">
            <v>AHORROS</v>
          </cell>
        </row>
        <row r="4286">
          <cell r="A4286">
            <v>57415800</v>
          </cell>
          <cell r="B4286" t="str">
            <v>GAMEZ PEREZ ASUNCION MARIA</v>
          </cell>
          <cell r="C4286" t="str">
            <v>Zona Bananera (Mag)</v>
          </cell>
          <cell r="D4286">
            <v>48227875499</v>
          </cell>
          <cell r="E4286" t="str">
            <v>Santa Marta (Mag)</v>
          </cell>
          <cell r="F4286" t="str">
            <v>BANCOLOMBIA S.A.</v>
          </cell>
          <cell r="G4286" t="str">
            <v>AHORROS</v>
          </cell>
        </row>
        <row r="4287">
          <cell r="A4287">
            <v>57415803</v>
          </cell>
          <cell r="B4287" t="str">
            <v>TRUYOT MONTENEGRO CECILIA MARIA</v>
          </cell>
          <cell r="C4287" t="str">
            <v>Zona Bananera (Mag)</v>
          </cell>
          <cell r="D4287">
            <v>48228010998</v>
          </cell>
          <cell r="E4287" t="str">
            <v>Zona Bananera (Mag)</v>
          </cell>
          <cell r="F4287" t="str">
            <v>BANCOLOMBIA S.A.</v>
          </cell>
          <cell r="G4287" t="str">
            <v>AHORROS</v>
          </cell>
        </row>
        <row r="4288">
          <cell r="A4288">
            <v>57415978</v>
          </cell>
          <cell r="B4288" t="str">
            <v>JULIO ALVAREZ ALCIRA MARIA</v>
          </cell>
          <cell r="C4288" t="str">
            <v>Zona Bananera (Mag)</v>
          </cell>
          <cell r="D4288">
            <v>48213448440</v>
          </cell>
          <cell r="E4288" t="str">
            <v>Santa Marta (Mag)</v>
          </cell>
          <cell r="F4288" t="str">
            <v>BANCOLOMBIA S.A.</v>
          </cell>
          <cell r="G4288" t="str">
            <v>AHORROS</v>
          </cell>
        </row>
        <row r="4289">
          <cell r="A4289">
            <v>57415986</v>
          </cell>
          <cell r="B4289" t="str">
            <v>VILLALBA HENRIQUEZ ELEANA MARGARITA</v>
          </cell>
          <cell r="C4289" t="str">
            <v>Zona Bananera (Mag)</v>
          </cell>
          <cell r="D4289">
            <v>48228087770</v>
          </cell>
          <cell r="E4289" t="str">
            <v>Zona Bananera (Mag)</v>
          </cell>
          <cell r="F4289" t="str">
            <v>BANCOLOMBIA S.A.</v>
          </cell>
          <cell r="G4289" t="str">
            <v>AHORROS</v>
          </cell>
        </row>
        <row r="4290">
          <cell r="A4290">
            <v>57416085</v>
          </cell>
          <cell r="B4290" t="str">
            <v>MIER BOLAÑO LILIANA ANTONIA</v>
          </cell>
          <cell r="C4290" t="str">
            <v>Zona Bananera (Mag)</v>
          </cell>
          <cell r="D4290">
            <v>48206075891</v>
          </cell>
          <cell r="E4290" t="str">
            <v>Santa Marta (Mag)</v>
          </cell>
          <cell r="F4290" t="str">
            <v>BANCOLOMBIA S.A.</v>
          </cell>
          <cell r="G4290" t="str">
            <v>AHORROS</v>
          </cell>
        </row>
        <row r="4291">
          <cell r="A4291">
            <v>57416165</v>
          </cell>
          <cell r="B4291" t="str">
            <v>MOLINA CASTILLO NADIA DE JESUS</v>
          </cell>
          <cell r="C4291" t="str">
            <v>Zona Bananera (Mag)</v>
          </cell>
          <cell r="D4291">
            <v>48227866252</v>
          </cell>
          <cell r="E4291" t="str">
            <v>Santa Marta (Mag)</v>
          </cell>
          <cell r="F4291" t="str">
            <v>BANCOLOMBIA S.A.</v>
          </cell>
          <cell r="G4291" t="str">
            <v>AHORROS</v>
          </cell>
        </row>
        <row r="4292">
          <cell r="A4292">
            <v>57416259</v>
          </cell>
          <cell r="B4292" t="str">
            <v>CASTRO DACONTE MILADYS MARIA</v>
          </cell>
          <cell r="C4292" t="str">
            <v>Zona Bananera (Mag)</v>
          </cell>
          <cell r="D4292">
            <v>48208442255</v>
          </cell>
          <cell r="E4292" t="str">
            <v>Santa Marta (Mag)</v>
          </cell>
          <cell r="F4292" t="str">
            <v>BANCOLOMBIA S.A.</v>
          </cell>
          <cell r="G4292" t="str">
            <v>AHORROS</v>
          </cell>
        </row>
        <row r="4293">
          <cell r="A4293">
            <v>57416378</v>
          </cell>
          <cell r="B4293" t="str">
            <v>PADILLA NAVARRO MONICA MARGARITA</v>
          </cell>
          <cell r="C4293" t="str">
            <v>Zona Bananera (Mag)</v>
          </cell>
          <cell r="D4293">
            <v>48284370328</v>
          </cell>
          <cell r="E4293" t="str">
            <v>Santa Marta (Mag)</v>
          </cell>
          <cell r="F4293" t="str">
            <v>BANCOLOMBIA S.A.</v>
          </cell>
          <cell r="G4293" t="str">
            <v>AHORROS</v>
          </cell>
        </row>
        <row r="4294">
          <cell r="A4294">
            <v>57416383</v>
          </cell>
          <cell r="B4294" t="str">
            <v>MARRIAGA PEREZ ANALDY MARIA</v>
          </cell>
          <cell r="C4294" t="str">
            <v>Puebloviejo (Mag)</v>
          </cell>
          <cell r="D4294">
            <v>51680494677</v>
          </cell>
          <cell r="E4294" t="str">
            <v>Santa Marta (Mag)</v>
          </cell>
          <cell r="F4294" t="str">
            <v>BANCOLOMBIA S.A.</v>
          </cell>
          <cell r="G4294" t="str">
            <v>AHORROS</v>
          </cell>
        </row>
        <row r="4295">
          <cell r="A4295">
            <v>57416450</v>
          </cell>
          <cell r="B4295" t="str">
            <v>GUTIERREZ GUERRERO YOLMARIS DEL SOCORRO</v>
          </cell>
          <cell r="C4295" t="str">
            <v>Puebloviejo (Mag)</v>
          </cell>
          <cell r="D4295">
            <v>48226380518</v>
          </cell>
          <cell r="E4295" t="str">
            <v>Santa Marta (Mag)</v>
          </cell>
          <cell r="F4295" t="str">
            <v>BANCOLOMBIA S.A.</v>
          </cell>
          <cell r="G4295" t="str">
            <v>AHORROS</v>
          </cell>
        </row>
        <row r="4296">
          <cell r="A4296">
            <v>57416600</v>
          </cell>
          <cell r="B4296" t="str">
            <v>GARCIA PABON ROCIO DEL PILAR</v>
          </cell>
          <cell r="C4296" t="str">
            <v>Zona Bananera (Mag)</v>
          </cell>
          <cell r="D4296">
            <v>51636488741</v>
          </cell>
          <cell r="E4296" t="str">
            <v>Santa Marta (Mag)</v>
          </cell>
          <cell r="F4296" t="str">
            <v>BANCOLOMBIA S.A.</v>
          </cell>
          <cell r="G4296" t="str">
            <v>AHORROS</v>
          </cell>
        </row>
        <row r="4297">
          <cell r="A4297">
            <v>57416774</v>
          </cell>
          <cell r="B4297" t="str">
            <v>LEON HERNANDEZ YANETH</v>
          </cell>
          <cell r="C4297" t="str">
            <v>Zona Bananera (Mag)</v>
          </cell>
          <cell r="D4297">
            <v>48209684121</v>
          </cell>
          <cell r="E4297" t="str">
            <v>Santa Marta (Mag)</v>
          </cell>
          <cell r="F4297" t="str">
            <v>BANCOLOMBIA S.A.</v>
          </cell>
          <cell r="G4297" t="str">
            <v>AHORROS</v>
          </cell>
        </row>
        <row r="4298">
          <cell r="A4298">
            <v>57416783</v>
          </cell>
          <cell r="B4298" t="str">
            <v>SANTRICH ANGULO SOBEIDA ESTHER</v>
          </cell>
          <cell r="C4298" t="str">
            <v>Zona Bananera (Mag)</v>
          </cell>
          <cell r="D4298">
            <v>48206031302</v>
          </cell>
          <cell r="E4298" t="str">
            <v>Santa Marta (Mag)</v>
          </cell>
          <cell r="F4298" t="str">
            <v>BANCOLOMBIA S.A.</v>
          </cell>
          <cell r="G4298" t="str">
            <v>AHORROS</v>
          </cell>
        </row>
        <row r="4299">
          <cell r="A4299">
            <v>57416904</v>
          </cell>
          <cell r="B4299" t="str">
            <v>HENRIQUEZ CAMACHO CECILIA</v>
          </cell>
          <cell r="C4299" t="str">
            <v>Zona Bananera (Mag)</v>
          </cell>
          <cell r="D4299">
            <v>48228784691</v>
          </cell>
          <cell r="E4299" t="str">
            <v>Zona Bananera (Mag)</v>
          </cell>
          <cell r="F4299" t="str">
            <v>BANCOLOMBIA S.A.</v>
          </cell>
          <cell r="G4299" t="str">
            <v>AHORROS</v>
          </cell>
        </row>
        <row r="4300">
          <cell r="A4300">
            <v>57416950</v>
          </cell>
          <cell r="B4300" t="str">
            <v>LACERA ESCALANTE DUBIS STELLA</v>
          </cell>
          <cell r="C4300" t="str">
            <v>Zona Bananera (Mag)</v>
          </cell>
          <cell r="D4300">
            <v>48255098805</v>
          </cell>
          <cell r="E4300" t="str">
            <v>Cienaga (Mag)</v>
          </cell>
          <cell r="F4300" t="str">
            <v>BANCOLOMBIA S.A.</v>
          </cell>
          <cell r="G4300" t="str">
            <v>AHORROS</v>
          </cell>
        </row>
        <row r="4301">
          <cell r="A4301">
            <v>57416959</v>
          </cell>
          <cell r="B4301" t="str">
            <v>BENAVIDES PIZARRO FARIS ESTER</v>
          </cell>
          <cell r="C4301" t="str">
            <v>Fundacion (Mag)</v>
          </cell>
          <cell r="D4301">
            <v>48227909288</v>
          </cell>
          <cell r="E4301" t="str">
            <v>Zona Bananera (Mag)</v>
          </cell>
          <cell r="F4301" t="str">
            <v>BANCOLOMBIA S.A.</v>
          </cell>
          <cell r="G4301" t="str">
            <v>AHORROS</v>
          </cell>
        </row>
        <row r="4302">
          <cell r="A4302">
            <v>57416979</v>
          </cell>
          <cell r="B4302" t="str">
            <v>PONCE BUSTILLO CLAUDIA BEATRIZ</v>
          </cell>
          <cell r="C4302" t="str">
            <v>Aracataca (Mag)</v>
          </cell>
          <cell r="D4302">
            <v>77173537703</v>
          </cell>
          <cell r="E4302" t="str">
            <v>Santa Marta (Mag)</v>
          </cell>
          <cell r="F4302" t="str">
            <v>BANCOLOMBIA S.A.</v>
          </cell>
          <cell r="G4302" t="str">
            <v>AHORROS</v>
          </cell>
        </row>
        <row r="4303">
          <cell r="A4303">
            <v>57417013</v>
          </cell>
          <cell r="B4303" t="str">
            <v>BUELVAS CAÑATE ISELA MERCEDES</v>
          </cell>
          <cell r="C4303" t="str">
            <v>Zona Bananera (Mag)</v>
          </cell>
          <cell r="D4303">
            <v>51623849205</v>
          </cell>
          <cell r="E4303" t="str">
            <v>Zona Bananera (Mag)</v>
          </cell>
          <cell r="F4303" t="str">
            <v>BANCOLOMBIA S.A.</v>
          </cell>
          <cell r="G4303" t="str">
            <v>AHORROS</v>
          </cell>
        </row>
        <row r="4304">
          <cell r="A4304">
            <v>57417039</v>
          </cell>
          <cell r="B4304" t="str">
            <v>PAZ MARMOL LILIANA MATILDE</v>
          </cell>
          <cell r="C4304" t="str">
            <v>Zona Bananera (Mag)</v>
          </cell>
          <cell r="D4304">
            <v>48233765492</v>
          </cell>
          <cell r="E4304" t="str">
            <v>Zona Bananera (Mag)</v>
          </cell>
          <cell r="F4304" t="str">
            <v>BANCOLOMBIA S.A.</v>
          </cell>
          <cell r="G4304" t="str">
            <v>AHORROS</v>
          </cell>
        </row>
        <row r="4305">
          <cell r="A4305">
            <v>57417064</v>
          </cell>
          <cell r="B4305" t="str">
            <v>HERRERA BOLAÑO LEANDRA SARAI</v>
          </cell>
          <cell r="C4305" t="str">
            <v>Aracataca (Mag)</v>
          </cell>
          <cell r="D4305">
            <v>51663486857</v>
          </cell>
          <cell r="E4305" t="str">
            <v>Santa Marta (Mag)</v>
          </cell>
          <cell r="F4305" t="str">
            <v>BANCOLOMBIA S.A.</v>
          </cell>
          <cell r="G4305" t="str">
            <v>AHORROS</v>
          </cell>
        </row>
        <row r="4306">
          <cell r="A4306">
            <v>57417166</v>
          </cell>
          <cell r="B4306" t="str">
            <v>JUVINAO MANGA ADALGIS ESTHER</v>
          </cell>
          <cell r="C4306" t="str">
            <v>Zona Bananera (Mag)</v>
          </cell>
          <cell r="D4306">
            <v>48206026841</v>
          </cell>
          <cell r="E4306" t="str">
            <v>Santa Marta (Mag)</v>
          </cell>
          <cell r="F4306" t="str">
            <v>BANCOLOMBIA S.A.</v>
          </cell>
          <cell r="G4306" t="str">
            <v>AHORROS</v>
          </cell>
        </row>
        <row r="4307">
          <cell r="A4307">
            <v>57417375</v>
          </cell>
          <cell r="B4307" t="str">
            <v>CABANA ZAPATA ELIZABETH DEL PILAR</v>
          </cell>
          <cell r="C4307" t="str">
            <v>Puebloviejo (Mag)</v>
          </cell>
          <cell r="D4307">
            <v>48299364332</v>
          </cell>
          <cell r="E4307" t="str">
            <v>Cienaga (Mag)</v>
          </cell>
          <cell r="F4307" t="str">
            <v>BANCOLOMBIA S.A.</v>
          </cell>
          <cell r="G4307" t="str">
            <v>AHORROS</v>
          </cell>
        </row>
        <row r="4308">
          <cell r="A4308">
            <v>57417401</v>
          </cell>
          <cell r="B4308" t="str">
            <v>ACOSTA HERNANDEZ EVELINA</v>
          </cell>
          <cell r="C4308" t="str">
            <v>Puebloviejo (Mag)</v>
          </cell>
          <cell r="D4308">
            <v>48224609127</v>
          </cell>
          <cell r="E4308" t="str">
            <v>Santa Marta (Mag)</v>
          </cell>
          <cell r="F4308" t="str">
            <v>BANCOLOMBIA S.A.</v>
          </cell>
          <cell r="G4308" t="str">
            <v>AHORROS</v>
          </cell>
        </row>
        <row r="4309">
          <cell r="A4309">
            <v>57417455</v>
          </cell>
          <cell r="B4309" t="str">
            <v>FLORES SAES MARTA ELENA</v>
          </cell>
          <cell r="C4309" t="str">
            <v>Puebloviejo (Mag)</v>
          </cell>
          <cell r="D4309">
            <v>48227310866</v>
          </cell>
          <cell r="E4309" t="str">
            <v>Santa Marta (Mag)</v>
          </cell>
          <cell r="F4309" t="str">
            <v>BANCOLOMBIA S.A.</v>
          </cell>
          <cell r="G4309" t="str">
            <v>AHORROS</v>
          </cell>
        </row>
        <row r="4310">
          <cell r="A4310">
            <v>57417560</v>
          </cell>
          <cell r="B4310" t="str">
            <v>SIERRA GONZALEZ YAMILES LEINEY</v>
          </cell>
          <cell r="C4310" t="str">
            <v>El Reten (Mag)</v>
          </cell>
          <cell r="D4310">
            <v>51225407022</v>
          </cell>
          <cell r="E4310" t="str">
            <v>Zona Bananera (Mag)</v>
          </cell>
          <cell r="F4310" t="str">
            <v>BANCOLOMBIA S.A.</v>
          </cell>
          <cell r="G4310" t="str">
            <v>AHORROS</v>
          </cell>
        </row>
        <row r="4311">
          <cell r="A4311">
            <v>57417825</v>
          </cell>
          <cell r="B4311" t="str">
            <v>PRIETO AREVALO NAYIBIS ESTHER</v>
          </cell>
          <cell r="C4311" t="str">
            <v>Puebloviejo (Mag)</v>
          </cell>
          <cell r="D4311">
            <v>48227309493</v>
          </cell>
          <cell r="E4311" t="str">
            <v>Santa Marta (Mag)</v>
          </cell>
          <cell r="F4311" t="str">
            <v>BANCOLOMBIA S.A.</v>
          </cell>
          <cell r="G4311" t="str">
            <v>AHORROS</v>
          </cell>
        </row>
        <row r="4312">
          <cell r="A4312">
            <v>57417851</v>
          </cell>
          <cell r="B4312" t="str">
            <v>BORNACHERA CASTILLA ANA RAMONA</v>
          </cell>
          <cell r="C4312" t="str">
            <v>Puebloviejo (Mag)</v>
          </cell>
          <cell r="D4312">
            <v>48275119141</v>
          </cell>
          <cell r="E4312" t="str">
            <v>Santa Marta (Mag)</v>
          </cell>
          <cell r="F4312" t="str">
            <v>BANCOLOMBIA S.A.</v>
          </cell>
          <cell r="G4312" t="str">
            <v>AHORROS</v>
          </cell>
        </row>
        <row r="4313">
          <cell r="A4313">
            <v>57417868</v>
          </cell>
          <cell r="B4313" t="str">
            <v>SALCEDO ALGARIN NINFA CECILIA</v>
          </cell>
          <cell r="C4313" t="str">
            <v>Zona Bananera (Mag)</v>
          </cell>
          <cell r="D4313">
            <v>48227882355</v>
          </cell>
          <cell r="E4313" t="str">
            <v>Santa Marta (Mag)</v>
          </cell>
          <cell r="F4313" t="str">
            <v>BANCOLOMBIA S.A.</v>
          </cell>
          <cell r="G4313" t="str">
            <v>AHORROS</v>
          </cell>
        </row>
        <row r="4314">
          <cell r="A4314">
            <v>57417916</v>
          </cell>
          <cell r="B4314" t="str">
            <v>MEJIA CANTILLO LUZ ANGELICA</v>
          </cell>
          <cell r="C4314" t="str">
            <v>Puebloviejo (Mag)</v>
          </cell>
          <cell r="D4314">
            <v>48227938865</v>
          </cell>
          <cell r="E4314" t="str">
            <v>Santa Marta (Mag)</v>
          </cell>
          <cell r="F4314" t="str">
            <v>BANCOLOMBIA S.A.</v>
          </cell>
          <cell r="G4314" t="str">
            <v>AHORROS</v>
          </cell>
        </row>
        <row r="4315">
          <cell r="A4315">
            <v>57418415</v>
          </cell>
          <cell r="B4315" t="str">
            <v>ZARATE MARTINEZ LUZ STELLA</v>
          </cell>
          <cell r="C4315" t="str">
            <v>Zona Bananera (Mag)</v>
          </cell>
          <cell r="D4315">
            <v>51623581156</v>
          </cell>
          <cell r="E4315" t="str">
            <v>Santa Marta (Mag)</v>
          </cell>
          <cell r="F4315" t="str">
            <v>BANCOLOMBIA S.A.</v>
          </cell>
          <cell r="G4315" t="str">
            <v>AHORROS</v>
          </cell>
        </row>
        <row r="4316">
          <cell r="A4316">
            <v>57418439</v>
          </cell>
          <cell r="B4316" t="str">
            <v>AREVALO FANDIÑO MARY CARMEN</v>
          </cell>
          <cell r="C4316" t="str">
            <v>Algarrobo (Mag)</v>
          </cell>
          <cell r="D4316">
            <v>48263145553</v>
          </cell>
          <cell r="E4316" t="str">
            <v>Santa Marta (Mag)</v>
          </cell>
          <cell r="F4316" t="str">
            <v>BANCOLOMBIA S.A.</v>
          </cell>
          <cell r="G4316" t="str">
            <v>AHORROS</v>
          </cell>
        </row>
        <row r="4317">
          <cell r="A4317">
            <v>57418510</v>
          </cell>
          <cell r="B4317" t="str">
            <v>VELOZA SIERRA ELIKA SOCORRO</v>
          </cell>
          <cell r="C4317" t="str">
            <v>Zona Bananera (Mag)</v>
          </cell>
          <cell r="D4317">
            <v>48225313299</v>
          </cell>
          <cell r="E4317" t="str">
            <v>Zona Bananera (Mag)</v>
          </cell>
          <cell r="F4317" t="str">
            <v>BANCOLOMBIA S.A.</v>
          </cell>
          <cell r="G4317" t="str">
            <v>AHORROS</v>
          </cell>
        </row>
        <row r="4318">
          <cell r="A4318">
            <v>57418574</v>
          </cell>
          <cell r="B4318" t="str">
            <v>OSPINA GONZALEZ DIOCET CECILIA</v>
          </cell>
          <cell r="C4318" t="str">
            <v>Puebloviejo (Mag)</v>
          </cell>
          <cell r="D4318">
            <v>48231372221</v>
          </cell>
          <cell r="E4318" t="str">
            <v>Puebloviejo (Mag)</v>
          </cell>
          <cell r="F4318" t="str">
            <v>BANCOLOMBIA S.A.</v>
          </cell>
          <cell r="G4318" t="str">
            <v>AHORROS</v>
          </cell>
        </row>
        <row r="4319">
          <cell r="A4319">
            <v>57418654</v>
          </cell>
          <cell r="B4319" t="str">
            <v>URECHE ALGARIN MATILDE LILIANA</v>
          </cell>
          <cell r="C4319" t="str">
            <v>Zona Bananera (Mag)</v>
          </cell>
          <cell r="D4319">
            <v>48227885389</v>
          </cell>
          <cell r="E4319" t="str">
            <v>Zona Bananera (Mag)</v>
          </cell>
          <cell r="F4319" t="str">
            <v>BANCOLOMBIA S.A.</v>
          </cell>
          <cell r="G4319" t="str">
            <v>AHORROS</v>
          </cell>
        </row>
        <row r="4320">
          <cell r="A4320">
            <v>57418668</v>
          </cell>
          <cell r="B4320" t="str">
            <v>JIMENEZ ACOSTA FIDELINA</v>
          </cell>
          <cell r="C4320" t="str">
            <v>Zona Bananera (Mag)</v>
          </cell>
          <cell r="D4320">
            <v>48224031362</v>
          </cell>
          <cell r="E4320" t="str">
            <v>Zona Bananera (Mag)</v>
          </cell>
          <cell r="F4320" t="str">
            <v>BANCOLOMBIA S.A.</v>
          </cell>
          <cell r="G4320" t="str">
            <v>AHORROS</v>
          </cell>
        </row>
        <row r="4321">
          <cell r="A4321">
            <v>57418735</v>
          </cell>
          <cell r="B4321" t="str">
            <v>MOLINA BARRANCO JUDITH VERENICE</v>
          </cell>
          <cell r="C4321" t="str">
            <v>Zona Bananera (Mag)</v>
          </cell>
          <cell r="D4321">
            <v>48229510072</v>
          </cell>
          <cell r="E4321" t="str">
            <v>Zona Bananera (Mag)</v>
          </cell>
          <cell r="F4321" t="str">
            <v>BANCOLOMBIA S.A.</v>
          </cell>
          <cell r="G4321" t="str">
            <v>AHORROS</v>
          </cell>
        </row>
        <row r="4322">
          <cell r="A4322">
            <v>57418744</v>
          </cell>
          <cell r="B4322" t="str">
            <v>ZUÑIGA TORRES DIONIS ESTHER</v>
          </cell>
          <cell r="C4322" t="str">
            <v>Puebloviejo (Mag)</v>
          </cell>
          <cell r="D4322">
            <v>48216941635</v>
          </cell>
          <cell r="E4322" t="str">
            <v>Nueva Granada (Mag)</v>
          </cell>
          <cell r="F4322" t="str">
            <v>BANCOLOMBIA S.A.</v>
          </cell>
          <cell r="G4322" t="str">
            <v>AHORROS</v>
          </cell>
        </row>
        <row r="4323">
          <cell r="A4323">
            <v>57419349</v>
          </cell>
          <cell r="B4323" t="str">
            <v>CARRILLO BARRANCO ROCIO DEL PILAR</v>
          </cell>
          <cell r="C4323" t="str">
            <v>Fundacion (Mag)</v>
          </cell>
          <cell r="D4323">
            <v>48227904987</v>
          </cell>
          <cell r="E4323" t="str">
            <v>Zona Bananera (Mag)</v>
          </cell>
          <cell r="F4323" t="str">
            <v>BANCOLOMBIA S.A.</v>
          </cell>
          <cell r="G4323" t="str">
            <v>AHORROS</v>
          </cell>
        </row>
        <row r="4324">
          <cell r="A4324">
            <v>57419367</v>
          </cell>
          <cell r="B4324" t="str">
            <v>MARTINEZ BUSTAMANTE AMINTA ESTELA</v>
          </cell>
          <cell r="C4324" t="str">
            <v>Fundacion (Mag)</v>
          </cell>
          <cell r="D4324">
            <v>51684316137</v>
          </cell>
          <cell r="E4324" t="str">
            <v>Santa Marta (Mag)</v>
          </cell>
          <cell r="F4324" t="str">
            <v>BANCOLOMBIA S.A.</v>
          </cell>
          <cell r="G4324" t="str">
            <v>AHORROS</v>
          </cell>
        </row>
        <row r="4325">
          <cell r="A4325">
            <v>57419430</v>
          </cell>
          <cell r="B4325" t="str">
            <v>IGLESIAS RODRIGUEZ ERICA CRUZ</v>
          </cell>
          <cell r="C4325" t="str">
            <v>Zona Bananera (Mag)</v>
          </cell>
          <cell r="D4325">
            <v>48299256149</v>
          </cell>
          <cell r="E4325" t="str">
            <v>Cienaga (Mag)</v>
          </cell>
          <cell r="F4325" t="str">
            <v>BANCOLOMBIA S.A.</v>
          </cell>
          <cell r="G4325" t="str">
            <v>AHORROS</v>
          </cell>
        </row>
        <row r="4326">
          <cell r="A4326">
            <v>57419527</v>
          </cell>
          <cell r="B4326" t="str">
            <v>MERCADO RUIZ ANA ISABEL</v>
          </cell>
          <cell r="C4326" t="str">
            <v>Zona Bananera (Mag)</v>
          </cell>
          <cell r="D4326">
            <v>45015290562</v>
          </cell>
          <cell r="E4326" t="str">
            <v>Santa Marta (Mag)</v>
          </cell>
          <cell r="F4326" t="str">
            <v>BANCOLOMBIA S.A.</v>
          </cell>
          <cell r="G4326" t="str">
            <v>AHORROS</v>
          </cell>
        </row>
        <row r="4327">
          <cell r="A4327">
            <v>57419725</v>
          </cell>
          <cell r="B4327" t="str">
            <v>GIL HERNANDEZ AMALIA MARGARITA</v>
          </cell>
          <cell r="C4327" t="str">
            <v>Zona Bananera (Mag)</v>
          </cell>
          <cell r="D4327">
            <v>51325998974</v>
          </cell>
          <cell r="E4327" t="str">
            <v>Ariguani (El Dificil) (Mag)</v>
          </cell>
          <cell r="F4327" t="str">
            <v>BANCOLOMBIA S.A.</v>
          </cell>
          <cell r="G4327" t="str">
            <v>AHORROS</v>
          </cell>
        </row>
        <row r="4328">
          <cell r="A4328">
            <v>57419737</v>
          </cell>
          <cell r="B4328" t="str">
            <v>FLOREZ HENRIQUEZ SONIA BEATRIZ</v>
          </cell>
          <cell r="C4328" t="str">
            <v>Zona Bananera (Mag)</v>
          </cell>
          <cell r="D4328">
            <v>48228801456</v>
          </cell>
          <cell r="E4328" t="str">
            <v>Zona Bananera (Mag)</v>
          </cell>
          <cell r="F4328" t="str">
            <v>BANCOLOMBIA S.A.</v>
          </cell>
          <cell r="G4328" t="str">
            <v>AHORROS</v>
          </cell>
        </row>
        <row r="4329">
          <cell r="A4329">
            <v>57419769</v>
          </cell>
          <cell r="B4329" t="str">
            <v>CAMPO PARODIS ANGELA PATRICIA</v>
          </cell>
          <cell r="C4329" t="str">
            <v>Chivolo (Mag)</v>
          </cell>
          <cell r="D4329">
            <v>48250386675</v>
          </cell>
          <cell r="E4329" t="str">
            <v>Santa Marta (Mag)</v>
          </cell>
          <cell r="F4329" t="str">
            <v>BANCOLOMBIA S.A.</v>
          </cell>
          <cell r="G4329" t="str">
            <v>AHORROS</v>
          </cell>
        </row>
        <row r="4330">
          <cell r="A4330">
            <v>57419852</v>
          </cell>
          <cell r="B4330" t="str">
            <v>MONTAÑO CARBONO NORMA ROSANA</v>
          </cell>
          <cell r="C4330" t="str">
            <v>Plato (Mag)</v>
          </cell>
          <cell r="D4330">
            <v>48222503241</v>
          </cell>
          <cell r="E4330" t="str">
            <v>Puebloviejo (Mag)</v>
          </cell>
          <cell r="F4330" t="str">
            <v>BANCOLOMBIA S.A.</v>
          </cell>
          <cell r="G4330" t="str">
            <v>AHORROS</v>
          </cell>
        </row>
        <row r="4331">
          <cell r="A4331">
            <v>57420166</v>
          </cell>
          <cell r="B4331" t="str">
            <v>DIAZ MARTINEZ ORIANA MARIA</v>
          </cell>
          <cell r="C4331" t="str">
            <v>Santa Marta (Mag)</v>
          </cell>
          <cell r="D4331">
            <v>51647651023</v>
          </cell>
          <cell r="E4331" t="str">
            <v>Santa Marta (Mag)</v>
          </cell>
          <cell r="F4331" t="str">
            <v>BANCOLOMBIA S.A.</v>
          </cell>
          <cell r="G4331" t="str">
            <v>AHORROS</v>
          </cell>
        </row>
        <row r="4332">
          <cell r="A4332">
            <v>57420183</v>
          </cell>
          <cell r="B4332" t="str">
            <v>ALTAHONA LOPEZ HERMELINDA ROCIO</v>
          </cell>
          <cell r="C4332" t="str">
            <v>Plato (Mag)</v>
          </cell>
          <cell r="D4332">
            <v>48227881669</v>
          </cell>
          <cell r="E4332" t="str">
            <v>Santa Marta (Mag)</v>
          </cell>
          <cell r="F4332" t="str">
            <v>BANCOLOMBIA S.A.</v>
          </cell>
          <cell r="G4332" t="str">
            <v>AHORROS</v>
          </cell>
        </row>
        <row r="4333">
          <cell r="A4333">
            <v>57420193</v>
          </cell>
          <cell r="B4333" t="str">
            <v>MORENO RAMIREZ NACIRIS BEATRIZ</v>
          </cell>
          <cell r="C4333" t="str">
            <v>Zona Bananera (Mag)</v>
          </cell>
          <cell r="D4333">
            <v>48233703616</v>
          </cell>
          <cell r="E4333" t="str">
            <v>Zona Bananera (Mag)</v>
          </cell>
          <cell r="F4333" t="str">
            <v>BANCOLOMBIA S.A.</v>
          </cell>
          <cell r="G4333" t="str">
            <v>AHORROS</v>
          </cell>
        </row>
        <row r="4334">
          <cell r="A4334">
            <v>57420347</v>
          </cell>
          <cell r="B4334" t="str">
            <v>URUETA MAESTRE ARELIS ESTER</v>
          </cell>
          <cell r="C4334" t="str">
            <v>Zona Bananera (Mag)</v>
          </cell>
          <cell r="D4334">
            <v>48228721525</v>
          </cell>
          <cell r="E4334" t="str">
            <v>Zona Bananera (Mag)</v>
          </cell>
          <cell r="F4334" t="str">
            <v>BANCOLOMBIA S.A.</v>
          </cell>
          <cell r="G4334" t="str">
            <v>AHORROS</v>
          </cell>
        </row>
        <row r="4335">
          <cell r="A4335">
            <v>57420364</v>
          </cell>
          <cell r="B4335" t="str">
            <v>ALGARIN URIELES MARTHA ISABEL</v>
          </cell>
          <cell r="C4335" t="str">
            <v>Zona Bananera (Mag)</v>
          </cell>
          <cell r="D4335">
            <v>48227333688</v>
          </cell>
          <cell r="E4335" t="str">
            <v>Zona Bananera (Mag)</v>
          </cell>
          <cell r="F4335" t="str">
            <v>BANCOLOMBIA S.A.</v>
          </cell>
          <cell r="G4335" t="str">
            <v>AHORROS</v>
          </cell>
        </row>
        <row r="4336">
          <cell r="A4336">
            <v>57420453</v>
          </cell>
          <cell r="B4336" t="str">
            <v>HERNANDEZ RAMIREZ FLOR CRISTINA</v>
          </cell>
          <cell r="C4336" t="str">
            <v>Algarrobo (Mag)</v>
          </cell>
          <cell r="D4336">
            <v>48272239927</v>
          </cell>
          <cell r="E4336" t="str">
            <v>Cienaga (Mag)</v>
          </cell>
          <cell r="F4336" t="str">
            <v>BANCOLOMBIA S.A.</v>
          </cell>
          <cell r="G4336" t="str">
            <v>AHORROS</v>
          </cell>
        </row>
        <row r="4337">
          <cell r="A4337">
            <v>57420460</v>
          </cell>
          <cell r="B4337" t="str">
            <v>MARQUEZ BENITEZ LISETH ELEANA</v>
          </cell>
          <cell r="C4337" t="str">
            <v>Zona Bananera (Mag)</v>
          </cell>
          <cell r="D4337">
            <v>48206318671</v>
          </cell>
          <cell r="E4337" t="str">
            <v>Zona Bananera (Mag)</v>
          </cell>
          <cell r="F4337" t="str">
            <v>BANCOLOMBIA S.A.</v>
          </cell>
          <cell r="G4337" t="str">
            <v>AHORROS</v>
          </cell>
        </row>
        <row r="4338">
          <cell r="A4338">
            <v>57420469</v>
          </cell>
          <cell r="B4338" t="str">
            <v>SERRANO RODRIGUEZ BEIBIS MARIA</v>
          </cell>
          <cell r="C4338" t="str">
            <v>Puebloviejo (Mag)</v>
          </cell>
          <cell r="D4338">
            <v>48224306060</v>
          </cell>
          <cell r="E4338" t="str">
            <v>Zona Bananera (Mag)</v>
          </cell>
          <cell r="F4338" t="str">
            <v>BANCOLOMBIA S.A.</v>
          </cell>
          <cell r="G4338" t="str">
            <v>AHORROS</v>
          </cell>
        </row>
        <row r="4339">
          <cell r="A4339">
            <v>57420600</v>
          </cell>
          <cell r="B4339" t="str">
            <v>PAYARES ALMARALES MONICA LILIANA</v>
          </cell>
          <cell r="C4339" t="str">
            <v>Zona Bananera (Mag)</v>
          </cell>
          <cell r="D4339">
            <v>51625347746</v>
          </cell>
          <cell r="E4339" t="str">
            <v>Sabanas De San Angel (Mag)</v>
          </cell>
          <cell r="F4339" t="str">
            <v>BANCOLOMBIA S.A.</v>
          </cell>
          <cell r="G4339" t="str">
            <v>AHORROS</v>
          </cell>
        </row>
        <row r="4340">
          <cell r="A4340">
            <v>57420603</v>
          </cell>
          <cell r="B4340" t="str">
            <v>GUILLOT PEREIRA OSMARI PATRICIA</v>
          </cell>
          <cell r="C4340" t="str">
            <v>Zona Bananera (Mag)</v>
          </cell>
          <cell r="D4340">
            <v>48225429530</v>
          </cell>
          <cell r="E4340" t="str">
            <v>Zona Bananera (Mag)</v>
          </cell>
          <cell r="F4340" t="str">
            <v>BANCOLOMBIA S.A.</v>
          </cell>
          <cell r="G4340" t="str">
            <v>AHORROS</v>
          </cell>
        </row>
        <row r="4341">
          <cell r="A4341">
            <v>57420606</v>
          </cell>
          <cell r="B4341" t="str">
            <v>MADRID JIMENO MARGARED</v>
          </cell>
          <cell r="C4341" t="str">
            <v>Zona Bananera (Mag)</v>
          </cell>
          <cell r="D4341">
            <v>51660034769</v>
          </cell>
          <cell r="E4341" t="str">
            <v>Cienaga (Mag)</v>
          </cell>
          <cell r="F4341" t="str">
            <v>BANCOLOMBIA S.A.</v>
          </cell>
          <cell r="G4341" t="str">
            <v>AHORROS</v>
          </cell>
        </row>
        <row r="4342">
          <cell r="A4342">
            <v>57420856</v>
          </cell>
          <cell r="B4342" t="str">
            <v>POLO CANDANOZA ANA ELENA</v>
          </cell>
          <cell r="C4342" t="str">
            <v>Zona Bananera (Mag)</v>
          </cell>
          <cell r="D4342">
            <v>48227903603</v>
          </cell>
          <cell r="E4342" t="str">
            <v>Santa Marta (Mag)</v>
          </cell>
          <cell r="F4342" t="str">
            <v>BANCOLOMBIA S.A.</v>
          </cell>
          <cell r="G4342" t="str">
            <v>AHORROS</v>
          </cell>
        </row>
        <row r="4343">
          <cell r="A4343">
            <v>57420875</v>
          </cell>
          <cell r="B4343" t="str">
            <v>PEÑALVER PEREZ MARTA</v>
          </cell>
          <cell r="C4343" t="str">
            <v>Puebloviejo (Mag)</v>
          </cell>
          <cell r="D4343">
            <v>48234596481</v>
          </cell>
          <cell r="E4343" t="str">
            <v>Puebloviejo (Mag)</v>
          </cell>
          <cell r="F4343" t="str">
            <v>BANCOLOMBIA S.A.</v>
          </cell>
          <cell r="G4343" t="str">
            <v>AHORROS</v>
          </cell>
        </row>
        <row r="4344">
          <cell r="A4344">
            <v>57420878</v>
          </cell>
          <cell r="B4344" t="str">
            <v>TETE JARAMILLO GLENDA ESTHER</v>
          </cell>
          <cell r="C4344" t="str">
            <v>Zona Bananera (Mag)</v>
          </cell>
          <cell r="D4344">
            <v>51636866672</v>
          </cell>
          <cell r="E4344" t="str">
            <v>Santa Marta (Mag)</v>
          </cell>
          <cell r="F4344" t="str">
            <v>BANCOLOMBIA S.A.</v>
          </cell>
          <cell r="G4344" t="str">
            <v>AHORROS</v>
          </cell>
        </row>
        <row r="4345">
          <cell r="A4345">
            <v>57421070</v>
          </cell>
          <cell r="B4345" t="str">
            <v>TORREGROSA THOMAS OMAIRA</v>
          </cell>
          <cell r="C4345" t="str">
            <v>Fundacion (Mag)</v>
          </cell>
          <cell r="D4345">
            <v>48291608984</v>
          </cell>
          <cell r="E4345" t="str">
            <v>Santa Marta (Mag)</v>
          </cell>
          <cell r="F4345" t="str">
            <v>BANCOLOMBIA S.A.</v>
          </cell>
          <cell r="G4345" t="str">
            <v>AHORROS</v>
          </cell>
        </row>
        <row r="4346">
          <cell r="A4346">
            <v>57421259</v>
          </cell>
          <cell r="B4346" t="str">
            <v>MORA SUAREZ YANETH</v>
          </cell>
          <cell r="C4346" t="str">
            <v>Zona Bananera (Mag)</v>
          </cell>
          <cell r="D4346">
            <v>51631320922</v>
          </cell>
          <cell r="E4346" t="str">
            <v>Zona Bananera (Mag)</v>
          </cell>
          <cell r="F4346" t="str">
            <v>BANCOLOMBIA S.A.</v>
          </cell>
          <cell r="G4346" t="str">
            <v>AHORROS</v>
          </cell>
        </row>
        <row r="4347">
          <cell r="A4347">
            <v>57421448</v>
          </cell>
          <cell r="B4347" t="str">
            <v>PERTUZ PEREZ MERLY ESTER</v>
          </cell>
          <cell r="C4347" t="str">
            <v>Aracataca (Mag)</v>
          </cell>
          <cell r="D4347">
            <v>48229320559</v>
          </cell>
          <cell r="E4347" t="str">
            <v>Santa Marta (Mag)</v>
          </cell>
          <cell r="F4347" t="str">
            <v>BANCOLOMBIA S.A.</v>
          </cell>
          <cell r="G4347" t="str">
            <v>AHORROS</v>
          </cell>
        </row>
        <row r="4348">
          <cell r="A4348">
            <v>57421760</v>
          </cell>
          <cell r="B4348" t="str">
            <v>RIVERA HERNANDEZ AURORA BEATRIZ</v>
          </cell>
          <cell r="C4348" t="str">
            <v>Zona Bananera (Mag)</v>
          </cell>
          <cell r="D4348">
            <v>48227871892</v>
          </cell>
          <cell r="E4348" t="str">
            <v>Santa Marta (Mag)</v>
          </cell>
          <cell r="F4348" t="str">
            <v>BANCOLOMBIA S.A.</v>
          </cell>
          <cell r="G4348" t="str">
            <v>AHORROS</v>
          </cell>
        </row>
        <row r="4349">
          <cell r="A4349">
            <v>57421782</v>
          </cell>
          <cell r="B4349" t="str">
            <v>SILVA MEJIA JOSEFINA</v>
          </cell>
          <cell r="C4349" t="str">
            <v>Aracataca (Mag)</v>
          </cell>
          <cell r="D4349">
            <v>51666242291</v>
          </cell>
          <cell r="E4349" t="str">
            <v>Santa Marta (Mag)</v>
          </cell>
          <cell r="F4349" t="str">
            <v>BANCOLOMBIA S.A.</v>
          </cell>
          <cell r="G4349" t="str">
            <v>AHORROS</v>
          </cell>
        </row>
        <row r="4350">
          <cell r="A4350">
            <v>57422104</v>
          </cell>
          <cell r="B4350" t="str">
            <v>MAYORGA ARIAS LINA MARIA</v>
          </cell>
          <cell r="C4350" t="str">
            <v>Puebloviejo (Mag)</v>
          </cell>
          <cell r="D4350">
            <v>48227839425</v>
          </cell>
          <cell r="E4350" t="str">
            <v>Santa Marta (Mag)</v>
          </cell>
          <cell r="F4350" t="str">
            <v>BANCOLOMBIA S.A.</v>
          </cell>
          <cell r="G4350" t="str">
            <v>AHORROS</v>
          </cell>
        </row>
        <row r="4351">
          <cell r="A4351">
            <v>57422108</v>
          </cell>
          <cell r="B4351" t="str">
            <v>CUELLAR DURAN SARAY</v>
          </cell>
          <cell r="C4351" t="str">
            <v>Aracataca (Mag)</v>
          </cell>
          <cell r="D4351">
            <v>48261813249</v>
          </cell>
          <cell r="E4351" t="str">
            <v>Cienaga (Mag)</v>
          </cell>
          <cell r="F4351" t="str">
            <v>BANCOLOMBIA S.A.</v>
          </cell>
          <cell r="G4351" t="str">
            <v>AHORROS</v>
          </cell>
        </row>
        <row r="4352">
          <cell r="A4352">
            <v>57422120</v>
          </cell>
          <cell r="B4352" t="str">
            <v>MARQUEZ RODRIGUEZ HORTENCIA ISABEL</v>
          </cell>
          <cell r="C4352" t="str">
            <v>Zona Bananera (Mag)</v>
          </cell>
          <cell r="D4352">
            <v>48272462634</v>
          </cell>
          <cell r="E4352" t="str">
            <v>Santa Marta (Mag)</v>
          </cell>
          <cell r="F4352" t="str">
            <v>BANCOLOMBIA S.A.</v>
          </cell>
          <cell r="G4352" t="str">
            <v>AHORROS</v>
          </cell>
        </row>
        <row r="4353">
          <cell r="A4353">
            <v>57422521</v>
          </cell>
          <cell r="B4353" t="str">
            <v>OROZCO CORTES ERIKA MABEL</v>
          </cell>
          <cell r="C4353" t="str">
            <v>Zona Bananera (Mag)</v>
          </cell>
          <cell r="D4353">
            <v>51628366181</v>
          </cell>
          <cell r="E4353" t="str">
            <v>Pedraza (Mag)</v>
          </cell>
          <cell r="F4353" t="str">
            <v>BANCOLOMBIA S.A.</v>
          </cell>
          <cell r="G4353" t="str">
            <v>AHORROS</v>
          </cell>
        </row>
        <row r="4354">
          <cell r="A4354">
            <v>57422688</v>
          </cell>
          <cell r="B4354" t="str">
            <v>VARELA DE LA HOZ GENIT ESTELA</v>
          </cell>
          <cell r="C4354" t="str">
            <v>Nueva Granada (Mag)</v>
          </cell>
          <cell r="D4354">
            <v>51350524804</v>
          </cell>
          <cell r="E4354" t="str">
            <v>Santa Marta (Mag)</v>
          </cell>
          <cell r="F4354" t="str">
            <v>BANCOLOMBIA S.A.</v>
          </cell>
          <cell r="G4354" t="str">
            <v>AHORROS</v>
          </cell>
        </row>
        <row r="4355">
          <cell r="A4355">
            <v>57422738</v>
          </cell>
          <cell r="B4355" t="str">
            <v>PAES VALEGA BRIGITTE DEL CARMEN</v>
          </cell>
          <cell r="C4355" t="str">
            <v>Fundacion (Mag)</v>
          </cell>
          <cell r="D4355">
            <v>48256267791</v>
          </cell>
          <cell r="E4355" t="str">
            <v>Santa Marta (Mag)</v>
          </cell>
          <cell r="F4355" t="str">
            <v>BANCOLOMBIA S.A.</v>
          </cell>
          <cell r="G4355" t="str">
            <v>AHORROS</v>
          </cell>
        </row>
        <row r="4356">
          <cell r="A4356">
            <v>57422867</v>
          </cell>
          <cell r="B4356" t="str">
            <v>VIZCAINO GOMEZ CARMEN SOFIA</v>
          </cell>
          <cell r="C4356" t="str">
            <v>Sabanas De San Angel (Mag)</v>
          </cell>
          <cell r="D4356">
            <v>51313765621</v>
          </cell>
          <cell r="E4356" t="str">
            <v>Sabanas De San Angel (Mag)</v>
          </cell>
          <cell r="F4356" t="str">
            <v>BANCOLOMBIA S.A.</v>
          </cell>
          <cell r="G4356" t="str">
            <v>AHORROS</v>
          </cell>
        </row>
        <row r="4357">
          <cell r="A4357">
            <v>57423962</v>
          </cell>
          <cell r="B4357" t="str">
            <v>PEÑA BERRIO YENIS CECILIA</v>
          </cell>
          <cell r="C4357" t="str">
            <v>Zona Bananera (Mag)</v>
          </cell>
          <cell r="D4357">
            <v>48227792020</v>
          </cell>
          <cell r="E4357" t="str">
            <v>Santa Marta (Mag)</v>
          </cell>
          <cell r="F4357" t="str">
            <v>BANCOLOMBIA S.A.</v>
          </cell>
          <cell r="G4357" t="str">
            <v>AHORROS</v>
          </cell>
        </row>
        <row r="4358">
          <cell r="A4358">
            <v>57424672</v>
          </cell>
          <cell r="B4358" t="str">
            <v>PEREA ARROYABE ALEIDA ROSA</v>
          </cell>
          <cell r="C4358" t="str">
            <v>Zona Bananera (Mag)</v>
          </cell>
          <cell r="D4358">
            <v>78159600288</v>
          </cell>
          <cell r="E4358" t="str">
            <v>Santa Marta (Mag)</v>
          </cell>
          <cell r="F4358" t="str">
            <v>BANCOLOMBIA S.A.</v>
          </cell>
          <cell r="G4358" t="str">
            <v>AHORROS</v>
          </cell>
        </row>
        <row r="4359">
          <cell r="A4359">
            <v>57424973</v>
          </cell>
          <cell r="B4359" t="str">
            <v>GUERRA BERRIO MARIA LUISA</v>
          </cell>
          <cell r="C4359" t="str">
            <v>Tenerife (Mag)</v>
          </cell>
          <cell r="D4359">
            <v>51666419468</v>
          </cell>
          <cell r="E4359" t="str">
            <v>Santa Marta (Mag)</v>
          </cell>
          <cell r="F4359" t="str">
            <v>BANCOLOMBIA S.A.</v>
          </cell>
          <cell r="G4359" t="str">
            <v>AHORROS</v>
          </cell>
        </row>
        <row r="4360">
          <cell r="A4360">
            <v>57425044</v>
          </cell>
          <cell r="B4360" t="str">
            <v>JULIO AVILA MILADYS</v>
          </cell>
          <cell r="C4360" t="str">
            <v>Zona Bananera (Mag)</v>
          </cell>
          <cell r="D4360">
            <v>51628853782</v>
          </cell>
          <cell r="E4360" t="str">
            <v>Zona Bananera (Mag)</v>
          </cell>
          <cell r="F4360" t="str">
            <v>BANCOLOMBIA S.A.</v>
          </cell>
          <cell r="G4360" t="str">
            <v>AHORROS</v>
          </cell>
        </row>
        <row r="4361">
          <cell r="A4361">
            <v>57425231</v>
          </cell>
          <cell r="B4361" t="str">
            <v>PAREJO AGAMEZ PAOLA DE JESUS</v>
          </cell>
          <cell r="C4361" t="str">
            <v>Aracataca (Mag)</v>
          </cell>
          <cell r="D4361">
            <v>48214657786</v>
          </cell>
          <cell r="E4361" t="str">
            <v>Santa Marta (Mag)</v>
          </cell>
          <cell r="F4361" t="str">
            <v>BANCOLOMBIA S.A.</v>
          </cell>
          <cell r="G4361" t="str">
            <v>AHORROS</v>
          </cell>
        </row>
        <row r="4362">
          <cell r="A4362">
            <v>57425816</v>
          </cell>
          <cell r="B4362" t="str">
            <v>MARTINEZ MARQUEZ MELVIS MAROLIS</v>
          </cell>
          <cell r="C4362" t="str">
            <v>Zona Bananera (Mag)</v>
          </cell>
          <cell r="D4362">
            <v>48227872082</v>
          </cell>
          <cell r="E4362" t="str">
            <v>Zona Bananera (Mag)</v>
          </cell>
          <cell r="F4362" t="str">
            <v>BANCOLOMBIA S.A.</v>
          </cell>
          <cell r="G4362" t="str">
            <v>AHORROS</v>
          </cell>
        </row>
        <row r="4363">
          <cell r="A4363">
            <v>57426524</v>
          </cell>
          <cell r="B4363" t="str">
            <v>MERIÑO GARCIA YANETH BEATRIZ</v>
          </cell>
          <cell r="C4363" t="str">
            <v>Zona Bananera (Mag)</v>
          </cell>
          <cell r="D4363">
            <v>51645664021</v>
          </cell>
          <cell r="E4363" t="str">
            <v>Santa Marta (Mag)</v>
          </cell>
          <cell r="F4363" t="str">
            <v>BANCOLOMBIA S.A.</v>
          </cell>
          <cell r="G4363" t="str">
            <v>AHORROS</v>
          </cell>
        </row>
        <row r="4364">
          <cell r="A4364">
            <v>57426879</v>
          </cell>
          <cell r="B4364" t="str">
            <v>JARABA DE LA CRUZ FIDELINA MARIA</v>
          </cell>
          <cell r="C4364" t="str">
            <v>Chivolo (Mag)</v>
          </cell>
          <cell r="D4364">
            <v>51259687954</v>
          </cell>
          <cell r="E4364" t="str">
            <v>Santa Marta (Mag)</v>
          </cell>
          <cell r="F4364" t="str">
            <v>BANCOLOMBIA S.A.</v>
          </cell>
          <cell r="G4364" t="str">
            <v>AHORROS</v>
          </cell>
        </row>
        <row r="4365">
          <cell r="A4365">
            <v>57426885</v>
          </cell>
          <cell r="B4365" t="str">
            <v>LUNA MOLINA SHIRLE MARIA</v>
          </cell>
          <cell r="C4365" t="str">
            <v>Zona Bananera (Mag)</v>
          </cell>
          <cell r="D4365">
            <v>51625788068</v>
          </cell>
          <cell r="E4365" t="str">
            <v>Santa Marta (Mag)</v>
          </cell>
          <cell r="F4365" t="str">
            <v>BANCOLOMBIA S.A.</v>
          </cell>
          <cell r="G4365" t="str">
            <v>AHORROS</v>
          </cell>
        </row>
        <row r="4366">
          <cell r="A4366">
            <v>57426906</v>
          </cell>
          <cell r="B4366" t="str">
            <v>OROZCO ARVILLA MAVIS EUGENIA</v>
          </cell>
          <cell r="C4366" t="str">
            <v>Zona Bananera (Mag)</v>
          </cell>
          <cell r="D4366">
            <v>51627976210</v>
          </cell>
          <cell r="E4366" t="str">
            <v>Zona Bananera (Mag)</v>
          </cell>
          <cell r="F4366" t="str">
            <v>BANCOLOMBIA S.A.</v>
          </cell>
          <cell r="G4366" t="str">
            <v>AHORROS</v>
          </cell>
        </row>
        <row r="4367">
          <cell r="A4367">
            <v>57427250</v>
          </cell>
          <cell r="B4367" t="str">
            <v>PARRA JIMENEZ ARACELIS</v>
          </cell>
          <cell r="C4367" t="str">
            <v>Santa Marta (Mag)</v>
          </cell>
          <cell r="D4367">
            <v>51687071984</v>
          </cell>
          <cell r="E4367" t="str">
            <v>Santa Marta (Mag)</v>
          </cell>
          <cell r="F4367" t="str">
            <v>BANCOLOMBIA S.A.</v>
          </cell>
          <cell r="G4367" t="str">
            <v>AHORROS</v>
          </cell>
        </row>
        <row r="4368">
          <cell r="A4368">
            <v>57427394</v>
          </cell>
          <cell r="B4368" t="str">
            <v>OVIEDO RIVERA DANIT</v>
          </cell>
          <cell r="C4368" t="str">
            <v>Ariguani (El Dificil) (Mag)</v>
          </cell>
          <cell r="D4368">
            <v>51376013545</v>
          </cell>
          <cell r="E4368" t="str">
            <v>Santa Marta (Mag)</v>
          </cell>
          <cell r="F4368" t="str">
            <v>BANCOLOMBIA S.A.</v>
          </cell>
          <cell r="G4368" t="str">
            <v>AHORROS</v>
          </cell>
        </row>
        <row r="4369">
          <cell r="A4369">
            <v>57427438</v>
          </cell>
          <cell r="B4369" t="str">
            <v>LOPEZ LOPEZ ELSY MARIA</v>
          </cell>
          <cell r="C4369" t="str">
            <v>Puebloviejo (Mag)</v>
          </cell>
          <cell r="D4369">
            <v>48227825211</v>
          </cell>
          <cell r="E4369" t="str">
            <v>Santa Marta (Mag)</v>
          </cell>
          <cell r="F4369" t="str">
            <v>BANCOLOMBIA S.A.</v>
          </cell>
          <cell r="G4369" t="str">
            <v>AHORROS</v>
          </cell>
        </row>
        <row r="4370">
          <cell r="A4370">
            <v>57427534</v>
          </cell>
          <cell r="B4370" t="str">
            <v>GAMEZ ESTRADA ISABEL CRISTINA</v>
          </cell>
          <cell r="C4370" t="str">
            <v>Puebloviejo (Mag)</v>
          </cell>
          <cell r="D4370">
            <v>51608526289</v>
          </cell>
          <cell r="E4370" t="str">
            <v>Santa Marta (Mag)</v>
          </cell>
          <cell r="F4370" t="str">
            <v>BANCOLOMBIA S.A.</v>
          </cell>
          <cell r="G4370" t="str">
            <v>AHORROS</v>
          </cell>
        </row>
        <row r="4371">
          <cell r="A4371">
            <v>57427626</v>
          </cell>
          <cell r="B4371" t="str">
            <v>OROZCO MARTINEZ ALINA ESTHER</v>
          </cell>
          <cell r="C4371" t="str">
            <v>Zona Bananera (Mag)</v>
          </cell>
          <cell r="D4371">
            <v>51661234478</v>
          </cell>
          <cell r="E4371" t="str">
            <v>Santa Marta (Mag)</v>
          </cell>
          <cell r="F4371" t="str">
            <v>BANCOLOMBIA S.A.</v>
          </cell>
          <cell r="G4371" t="str">
            <v>AHORROS</v>
          </cell>
        </row>
        <row r="4372">
          <cell r="A4372">
            <v>57427722</v>
          </cell>
          <cell r="B4372" t="str">
            <v>CASTRO RODRIGUEZ AMALIA MARINA</v>
          </cell>
          <cell r="C4372" t="str">
            <v>Aracataca (Mag)</v>
          </cell>
          <cell r="D4372">
            <v>51623434684</v>
          </cell>
          <cell r="E4372" t="str">
            <v>Santa Marta (Mag)</v>
          </cell>
          <cell r="F4372" t="str">
            <v>BANCOLOMBIA S.A.</v>
          </cell>
          <cell r="G4372" t="str">
            <v>AHORROS</v>
          </cell>
        </row>
        <row r="4373">
          <cell r="A4373">
            <v>57427742</v>
          </cell>
          <cell r="B4373" t="str">
            <v>AVENDAÑO FLOREZ MAITE</v>
          </cell>
          <cell r="C4373" t="str">
            <v>Zona Bananera (Mag)</v>
          </cell>
          <cell r="D4373">
            <v>91631642531</v>
          </cell>
          <cell r="E4373" t="str">
            <v>Zona Bananera (Mag)</v>
          </cell>
          <cell r="F4373" t="str">
            <v>BANCOLOMBIA S.A.</v>
          </cell>
          <cell r="G4373" t="str">
            <v>AHORROS</v>
          </cell>
        </row>
        <row r="4374">
          <cell r="A4374">
            <v>57427894</v>
          </cell>
          <cell r="B4374" t="str">
            <v>FULA JIMENEZ ZULEIMA PATRICIA</v>
          </cell>
          <cell r="C4374" t="str">
            <v>Zona Bananera (Mag)</v>
          </cell>
          <cell r="D4374">
            <v>51650351472</v>
          </cell>
          <cell r="E4374" t="str">
            <v>Santa Marta (Mag)</v>
          </cell>
          <cell r="F4374" t="str">
            <v>BANCOLOMBIA S.A.</v>
          </cell>
          <cell r="G4374" t="str">
            <v>AHORROS</v>
          </cell>
        </row>
        <row r="4375">
          <cell r="A4375">
            <v>57428062</v>
          </cell>
          <cell r="B4375" t="str">
            <v>AVENDAÑO ARIZA SORAYA MARIA</v>
          </cell>
          <cell r="C4375" t="str">
            <v>Zona Bananera (Mag)</v>
          </cell>
          <cell r="D4375">
            <v>51627753601</v>
          </cell>
          <cell r="E4375" t="str">
            <v>Zona Bananera (Mag)</v>
          </cell>
          <cell r="F4375" t="str">
            <v>BANCOLOMBIA S.A.</v>
          </cell>
          <cell r="G4375" t="str">
            <v>AHORROS</v>
          </cell>
        </row>
        <row r="4376">
          <cell r="A4376">
            <v>57428420</v>
          </cell>
          <cell r="B4376" t="str">
            <v>HERNANDEZ ZAMBRANO EVENIS</v>
          </cell>
          <cell r="C4376" t="str">
            <v>Guamal (Mag)</v>
          </cell>
          <cell r="D4376">
            <v>74864430132</v>
          </cell>
          <cell r="E4376" t="str">
            <v>Santa Marta (Mag)</v>
          </cell>
          <cell r="F4376" t="str">
            <v>BANCOLOMBIA S.A.</v>
          </cell>
          <cell r="G4376" t="str">
            <v>AHORROS</v>
          </cell>
        </row>
        <row r="4377">
          <cell r="A4377">
            <v>57428450</v>
          </cell>
          <cell r="B4377" t="str">
            <v>RADA MANOTA YAMILKA ESTHER</v>
          </cell>
          <cell r="C4377" t="str">
            <v>Puebloviejo (Mag)</v>
          </cell>
          <cell r="D4377">
            <v>51627976333</v>
          </cell>
          <cell r="E4377" t="str">
            <v>Puebloviejo (Mag)</v>
          </cell>
          <cell r="F4377" t="str">
            <v>BANCOLOMBIA S.A.</v>
          </cell>
          <cell r="G4377" t="str">
            <v>AHORROS</v>
          </cell>
        </row>
        <row r="4378">
          <cell r="A4378">
            <v>57428682</v>
          </cell>
          <cell r="B4378" t="str">
            <v>FRIAS RAMOS VIRGINIA ISABEL</v>
          </cell>
          <cell r="C4378" t="str">
            <v>Ariguani (El Dificil) (Mag)</v>
          </cell>
          <cell r="D4378">
            <v>51307319130</v>
          </cell>
          <cell r="E4378" t="str">
            <v>Santa Marta (Mag)</v>
          </cell>
          <cell r="F4378" t="str">
            <v>BANCOLOMBIA S.A.</v>
          </cell>
          <cell r="G4378" t="str">
            <v>AHORROS</v>
          </cell>
        </row>
        <row r="4379">
          <cell r="A4379">
            <v>57429253</v>
          </cell>
          <cell r="B4379" t="str">
            <v>OBREGON ORTIZ ORQUIDEA OLIVIA</v>
          </cell>
          <cell r="C4379" t="str">
            <v>Aracataca (Mag)</v>
          </cell>
          <cell r="D4379">
            <v>51646731775</v>
          </cell>
          <cell r="E4379" t="str">
            <v>Santa Marta (Mag)</v>
          </cell>
          <cell r="F4379" t="str">
            <v>BANCOLOMBIA S.A.</v>
          </cell>
          <cell r="G4379" t="str">
            <v>AHORROS</v>
          </cell>
        </row>
        <row r="4380">
          <cell r="A4380">
            <v>57429866</v>
          </cell>
          <cell r="B4380" t="str">
            <v>VASQUEZ THORNE MARIA BERNARDA</v>
          </cell>
          <cell r="C4380" t="str">
            <v>Zona Bananera (Mag)</v>
          </cell>
          <cell r="D4380">
            <v>51623851021</v>
          </cell>
          <cell r="E4380" t="str">
            <v>Santa Marta (Mag)</v>
          </cell>
          <cell r="F4380" t="str">
            <v>BANCOLOMBIA S.A.</v>
          </cell>
          <cell r="G4380" t="str">
            <v>AHORROS</v>
          </cell>
        </row>
        <row r="4381">
          <cell r="A4381">
            <v>57429952</v>
          </cell>
          <cell r="B4381" t="str">
            <v>MERCADO MARTINEZ LUDIS MARIA</v>
          </cell>
          <cell r="C4381" t="str">
            <v>Zona Bananera (Mag)</v>
          </cell>
          <cell r="D4381">
            <v>48231596456</v>
          </cell>
          <cell r="E4381" t="str">
            <v>Zona Bananera (Mag)</v>
          </cell>
          <cell r="F4381" t="str">
            <v>BANCOLOMBIA S.A.</v>
          </cell>
          <cell r="G4381" t="str">
            <v>AHORROS</v>
          </cell>
        </row>
        <row r="4382">
          <cell r="A4382">
            <v>57430118</v>
          </cell>
          <cell r="B4382" t="str">
            <v>MANJARRES INFANTE DUBIS ZENIT</v>
          </cell>
          <cell r="C4382" t="str">
            <v>Zona Bananera (Mag)</v>
          </cell>
          <cell r="D4382">
            <v>51627796611</v>
          </cell>
          <cell r="E4382" t="str">
            <v>Zona Bananera (Mag)</v>
          </cell>
          <cell r="F4382" t="str">
            <v>BANCOLOMBIA S.A.</v>
          </cell>
          <cell r="G4382" t="str">
            <v>AHORROS</v>
          </cell>
        </row>
        <row r="4383">
          <cell r="A4383">
            <v>57430237</v>
          </cell>
          <cell r="B4383" t="str">
            <v>GUTIERREZ ACENDRA LILIANA BEATRIZ</v>
          </cell>
          <cell r="C4383" t="str">
            <v>Zona Bananera (Mag)</v>
          </cell>
          <cell r="D4383">
            <v>48227788316</v>
          </cell>
          <cell r="E4383" t="str">
            <v>Santa Marta (Mag)</v>
          </cell>
          <cell r="F4383" t="str">
            <v>BANCOLOMBIA S.A.</v>
          </cell>
          <cell r="G4383" t="str">
            <v>AHORROS</v>
          </cell>
        </row>
        <row r="4384">
          <cell r="A4384">
            <v>57430356</v>
          </cell>
          <cell r="B4384" t="str">
            <v>MERCADO BOLAÑO ZENIRA DEL SOCORRO</v>
          </cell>
          <cell r="C4384" t="str">
            <v>Sabanas De San Angel (Mag)</v>
          </cell>
          <cell r="D4384">
            <v>51313389263</v>
          </cell>
          <cell r="E4384" t="str">
            <v>Santa Marta (Mag)</v>
          </cell>
          <cell r="F4384" t="str">
            <v>BANCOLOMBIA S.A.</v>
          </cell>
          <cell r="G4384" t="str">
            <v>AHORROS</v>
          </cell>
        </row>
        <row r="4385">
          <cell r="A4385">
            <v>57430425</v>
          </cell>
          <cell r="B4385" t="str">
            <v>CONTRERAS SALINAS MARIA ELENA</v>
          </cell>
          <cell r="C4385" t="str">
            <v>Zona Bananera (Mag)</v>
          </cell>
          <cell r="D4385">
            <v>51628860436</v>
          </cell>
          <cell r="E4385" t="str">
            <v>Zona Bananera (Mag)</v>
          </cell>
          <cell r="F4385" t="str">
            <v>BANCOLOMBIA S.A.</v>
          </cell>
          <cell r="G4385" t="str">
            <v>AHORROS</v>
          </cell>
        </row>
        <row r="4386">
          <cell r="A4386">
            <v>57430852</v>
          </cell>
          <cell r="B4386" t="str">
            <v>DIAZGRANADOS CORRALES MARIA INES</v>
          </cell>
          <cell r="C4386" t="str">
            <v>Algarrobo (Mag)</v>
          </cell>
          <cell r="D4386">
            <v>51678195808</v>
          </cell>
          <cell r="E4386" t="str">
            <v>Santa Marta (Mag)</v>
          </cell>
          <cell r="F4386" t="str">
            <v>BANCOLOMBIA S.A.</v>
          </cell>
          <cell r="G4386" t="str">
            <v>AHORROS</v>
          </cell>
        </row>
        <row r="4387">
          <cell r="A4387">
            <v>57431044</v>
          </cell>
          <cell r="B4387" t="str">
            <v>MAIGUEL SARMIENTO KATIANA MARIA</v>
          </cell>
          <cell r="C4387" t="str">
            <v>Santa Marta (Mag)</v>
          </cell>
          <cell r="D4387">
            <v>45037133031</v>
          </cell>
          <cell r="E4387" t="str">
            <v>Santa Marta (Mag)</v>
          </cell>
          <cell r="F4387" t="str">
            <v>BANCOLOMBIA S.A.</v>
          </cell>
          <cell r="G4387" t="str">
            <v>AHORROS</v>
          </cell>
        </row>
        <row r="4388">
          <cell r="A4388">
            <v>57431095</v>
          </cell>
          <cell r="B4388" t="str">
            <v>ROJAS BOLAÑO ZOILA ELVIRA</v>
          </cell>
          <cell r="C4388" t="str">
            <v>Zona Bananera (Mag)</v>
          </cell>
          <cell r="D4388">
            <v>48224035015</v>
          </cell>
          <cell r="E4388" t="str">
            <v>Santa Marta (Mag)</v>
          </cell>
          <cell r="F4388" t="str">
            <v>BANCOLOMBIA S.A.</v>
          </cell>
          <cell r="G4388" t="str">
            <v>AHORROS</v>
          </cell>
        </row>
        <row r="4389">
          <cell r="A4389">
            <v>57431121</v>
          </cell>
          <cell r="B4389" t="str">
            <v>BONILLA BLANCO CARMEN FABIOLA</v>
          </cell>
          <cell r="C4389" t="str">
            <v>Aracataca (Mag)</v>
          </cell>
          <cell r="D4389">
            <v>48230257771</v>
          </cell>
          <cell r="E4389" t="str">
            <v>Cienaga (Mag)</v>
          </cell>
          <cell r="F4389" t="str">
            <v>BANCOLOMBIA S.A.</v>
          </cell>
          <cell r="G4389" t="str">
            <v>AHORROS</v>
          </cell>
        </row>
        <row r="4390">
          <cell r="A4390">
            <v>57431148</v>
          </cell>
          <cell r="B4390" t="str">
            <v>PEREZ PEÑA CLAUDIA PAOLA</v>
          </cell>
          <cell r="C4390" t="str">
            <v>Zona Bananera (Mag)</v>
          </cell>
          <cell r="D4390">
            <v>51627507627</v>
          </cell>
          <cell r="E4390" t="str">
            <v>Santa Marta (Mag)</v>
          </cell>
          <cell r="F4390" t="str">
            <v>BANCOLOMBIA S.A.</v>
          </cell>
          <cell r="G4390" t="str">
            <v>AHORROS</v>
          </cell>
        </row>
        <row r="4391">
          <cell r="A4391">
            <v>57431470</v>
          </cell>
          <cell r="B4391" t="str">
            <v>SILVA VILLALOBOS NINFA BEATRIZ</v>
          </cell>
          <cell r="C4391" t="str">
            <v>Santa Bárbara De Pinto (Mag)</v>
          </cell>
          <cell r="D4391">
            <v>51667654266</v>
          </cell>
          <cell r="E4391" t="str">
            <v>Santa Marta (Mag)</v>
          </cell>
          <cell r="F4391" t="str">
            <v>BANCOLOMBIA S.A.</v>
          </cell>
          <cell r="G4391" t="str">
            <v>AHORROS</v>
          </cell>
        </row>
        <row r="4392">
          <cell r="A4392">
            <v>57432111</v>
          </cell>
          <cell r="B4392" t="str">
            <v>TEJEDA CALERO MARITZA ALICIA</v>
          </cell>
          <cell r="C4392" t="str">
            <v>Zona Bananera (Mag)</v>
          </cell>
          <cell r="D4392">
            <v>51671759544</v>
          </cell>
          <cell r="E4392" t="str">
            <v>Santa Marta (Mag)</v>
          </cell>
          <cell r="F4392" t="str">
            <v>BANCOLOMBIA S.A.</v>
          </cell>
          <cell r="G4392" t="str">
            <v>AHORROS</v>
          </cell>
        </row>
        <row r="4393">
          <cell r="A4393">
            <v>57432141</v>
          </cell>
          <cell r="B4393" t="str">
            <v>RIVADENEIRA MOYA MARIA VICTORIA</v>
          </cell>
          <cell r="C4393" t="str">
            <v>Zona Bananera (Mag)</v>
          </cell>
          <cell r="D4393">
            <v>48205934017</v>
          </cell>
          <cell r="E4393" t="str">
            <v>Santa Marta (Mag)</v>
          </cell>
          <cell r="F4393" t="str">
            <v>BANCOLOMBIA S.A.</v>
          </cell>
          <cell r="G4393" t="str">
            <v>AHORROS</v>
          </cell>
        </row>
        <row r="4394">
          <cell r="A4394">
            <v>57432374</v>
          </cell>
          <cell r="B4394" t="str">
            <v>LOZANO GARCIA DEYSY IBETH</v>
          </cell>
          <cell r="C4394" t="str">
            <v>Chivolo (Mag)</v>
          </cell>
          <cell r="D4394">
            <v>51255891221</v>
          </cell>
          <cell r="E4394" t="str">
            <v>Santa Marta (Mag)</v>
          </cell>
          <cell r="F4394" t="str">
            <v>BANCOLOMBIA S.A.</v>
          </cell>
          <cell r="G4394" t="str">
            <v>AHORROS</v>
          </cell>
        </row>
        <row r="4395">
          <cell r="A4395">
            <v>57432862</v>
          </cell>
          <cell r="B4395" t="str">
            <v>SERGE CANTILLO VICTORIA ELENA</v>
          </cell>
          <cell r="C4395" t="str">
            <v>Chivolo (Mag)</v>
          </cell>
          <cell r="D4395">
            <v>48272980635</v>
          </cell>
          <cell r="E4395" t="str">
            <v>Santa Marta (Mag)</v>
          </cell>
          <cell r="F4395" t="str">
            <v>BANCOLOMBIA S.A.</v>
          </cell>
          <cell r="G4395" t="str">
            <v>AHORROS</v>
          </cell>
        </row>
        <row r="4396">
          <cell r="A4396">
            <v>57432988</v>
          </cell>
          <cell r="B4396" t="str">
            <v>DE LA HOZ ROSALES NINFA ROSA</v>
          </cell>
          <cell r="C4396" t="str">
            <v>Zona Bananera (Mag)</v>
          </cell>
          <cell r="D4396">
            <v>51625331017</v>
          </cell>
          <cell r="E4396" t="str">
            <v>Zona Bananera (Mag)</v>
          </cell>
          <cell r="F4396" t="str">
            <v>BANCOLOMBIA S.A.</v>
          </cell>
          <cell r="G4396" t="str">
            <v>AHORROS</v>
          </cell>
        </row>
        <row r="4397">
          <cell r="A4397">
            <v>57433280</v>
          </cell>
          <cell r="B4397" t="str">
            <v>BOLAÑO GRANADOS ANA ISABEL</v>
          </cell>
          <cell r="C4397" t="str">
            <v>Zona Bananera (Mag)</v>
          </cell>
          <cell r="D4397">
            <v>51623114281</v>
          </cell>
          <cell r="E4397" t="str">
            <v>Santa Marta (Mag)</v>
          </cell>
          <cell r="F4397" t="str">
            <v>BANCOLOMBIA S.A.</v>
          </cell>
          <cell r="G4397" t="str">
            <v>AHORROS</v>
          </cell>
        </row>
        <row r="4398">
          <cell r="A4398">
            <v>57433576</v>
          </cell>
          <cell r="B4398" t="str">
            <v>ROSADO BARROS YOLIS MARIA</v>
          </cell>
          <cell r="C4398" t="str">
            <v>Ariguani (El Dificil) (Mag)</v>
          </cell>
          <cell r="D4398">
            <v>51662935968</v>
          </cell>
          <cell r="E4398" t="str">
            <v>Santa Marta (Mag)</v>
          </cell>
          <cell r="F4398" t="str">
            <v>BANCOLOMBIA S.A.</v>
          </cell>
          <cell r="G4398" t="str">
            <v>AHORROS</v>
          </cell>
        </row>
        <row r="4399">
          <cell r="A4399">
            <v>57434176</v>
          </cell>
          <cell r="B4399" t="str">
            <v>GUTIERREZ DAZA MIRIAM ELENA</v>
          </cell>
          <cell r="C4399" t="str">
            <v>Algarrobo (Mag)</v>
          </cell>
          <cell r="D4399">
            <v>51699374338</v>
          </cell>
          <cell r="E4399" t="str">
            <v>Santa Marta (Mag)</v>
          </cell>
          <cell r="F4399" t="str">
            <v>BANCOLOMBIA S.A.</v>
          </cell>
          <cell r="G4399" t="str">
            <v>AHORROS</v>
          </cell>
        </row>
        <row r="4400">
          <cell r="A4400">
            <v>57434466</v>
          </cell>
          <cell r="B4400" t="str">
            <v>VELEZ CALABRIA MAYKA PATRICIA</v>
          </cell>
          <cell r="C4400" t="str">
            <v>Zona Bananera (Mag)</v>
          </cell>
          <cell r="D4400">
            <v>51627930015</v>
          </cell>
          <cell r="E4400" t="str">
            <v>Sabanas De San Angel (Mag)</v>
          </cell>
          <cell r="F4400" t="str">
            <v>BANCOLOMBIA S.A.</v>
          </cell>
          <cell r="G4400" t="str">
            <v>AHORROS</v>
          </cell>
        </row>
        <row r="4401">
          <cell r="A4401">
            <v>57434643</v>
          </cell>
          <cell r="B4401" t="str">
            <v>ARIAS LOPEZ MARIA ISABEL</v>
          </cell>
          <cell r="C4401" t="str">
            <v>Zona Bananera (Mag)</v>
          </cell>
          <cell r="D4401">
            <v>51629219688</v>
          </cell>
          <cell r="E4401" t="str">
            <v>Zona Bananera (Mag)</v>
          </cell>
          <cell r="F4401" t="str">
            <v>BANCOLOMBIA S.A.</v>
          </cell>
          <cell r="G4401" t="str">
            <v>AHORROS</v>
          </cell>
        </row>
        <row r="4402">
          <cell r="A4402">
            <v>57434931</v>
          </cell>
          <cell r="B4402" t="str">
            <v>CACERES CACERES NUBIA</v>
          </cell>
          <cell r="C4402" t="str">
            <v>Puebloviejo (Mag)</v>
          </cell>
          <cell r="D4402">
            <v>48224347009</v>
          </cell>
          <cell r="E4402" t="str">
            <v>Santa Marta (Mag)</v>
          </cell>
          <cell r="F4402" t="str">
            <v>BANCOLOMBIA S.A.</v>
          </cell>
          <cell r="G4402" t="str">
            <v>AHORROS</v>
          </cell>
        </row>
        <row r="4403">
          <cell r="A4403">
            <v>57435107</v>
          </cell>
          <cell r="B4403" t="str">
            <v>CABAS GOMEZ INES PAULINA</v>
          </cell>
          <cell r="C4403" t="str">
            <v>Plato (Mag)</v>
          </cell>
          <cell r="D4403">
            <v>51215124090</v>
          </cell>
          <cell r="E4403" t="str">
            <v>Santa Marta (Mag)</v>
          </cell>
          <cell r="F4403" t="str">
            <v>BANCOLOMBIA S.A.</v>
          </cell>
          <cell r="G4403" t="str">
            <v>AHORROS</v>
          </cell>
        </row>
        <row r="4404">
          <cell r="A4404">
            <v>57435597</v>
          </cell>
          <cell r="B4404" t="str">
            <v>MORAN JIMENEZ YASMIN ROCIO</v>
          </cell>
          <cell r="C4404" t="str">
            <v>Zona Bananera (Mag)</v>
          </cell>
          <cell r="D4404">
            <v>51652263422</v>
          </cell>
          <cell r="E4404" t="str">
            <v>Santa Marta (Mag)</v>
          </cell>
          <cell r="F4404" t="str">
            <v>BANCOLOMBIA S.A.</v>
          </cell>
          <cell r="G4404" t="str">
            <v>AHORROS</v>
          </cell>
        </row>
        <row r="4405">
          <cell r="A4405">
            <v>57435725</v>
          </cell>
          <cell r="B4405" t="str">
            <v>BADO HERRERA LUCELIS DEL PILAR</v>
          </cell>
          <cell r="C4405" t="str">
            <v>Zona Bananera (Mag)</v>
          </cell>
          <cell r="D4405">
            <v>51650351596</v>
          </cell>
          <cell r="E4405" t="str">
            <v>Santa Marta (Mag)</v>
          </cell>
          <cell r="F4405" t="str">
            <v>BANCOLOMBIA S.A.</v>
          </cell>
          <cell r="G4405" t="str">
            <v>AHORROS</v>
          </cell>
        </row>
        <row r="4406">
          <cell r="A4406">
            <v>57435790</v>
          </cell>
          <cell r="B4406" t="str">
            <v>MOLINARES PEREZ YAMILE DEL CARMEN</v>
          </cell>
          <cell r="C4406" t="str">
            <v>Zona Bananera (Mag)</v>
          </cell>
          <cell r="D4406">
            <v>51627796432</v>
          </cell>
          <cell r="E4406" t="str">
            <v>Zona Bananera (Mag)</v>
          </cell>
          <cell r="F4406" t="str">
            <v>BANCOLOMBIA S.A.</v>
          </cell>
          <cell r="G4406" t="str">
            <v>AHORROS</v>
          </cell>
        </row>
        <row r="4407">
          <cell r="A4407">
            <v>57436034</v>
          </cell>
          <cell r="B4407" t="str">
            <v>HERRERA CANTILLO LUZ MERY</v>
          </cell>
          <cell r="C4407" t="str">
            <v>Puebloviejo (Mag)</v>
          </cell>
          <cell r="D4407">
            <v>51627732205</v>
          </cell>
          <cell r="E4407" t="str">
            <v>Santa Marta (Mag)</v>
          </cell>
          <cell r="F4407" t="str">
            <v>BANCOLOMBIA S.A.</v>
          </cell>
          <cell r="G4407" t="str">
            <v>AHORROS</v>
          </cell>
        </row>
        <row r="4408">
          <cell r="A4408">
            <v>57436166</v>
          </cell>
          <cell r="B4408" t="str">
            <v>LAPEIRA OJEDA EUNICE ESTHER</v>
          </cell>
          <cell r="C4408" t="str">
            <v>Zona Bananera (Mag)</v>
          </cell>
          <cell r="D4408">
            <v>51623108281</v>
          </cell>
          <cell r="E4408" t="str">
            <v>Santa Marta (Mag)</v>
          </cell>
          <cell r="F4408" t="str">
            <v>BANCOLOMBIA S.A.</v>
          </cell>
          <cell r="G4408" t="str">
            <v>AHORROS</v>
          </cell>
        </row>
        <row r="4409">
          <cell r="A4409">
            <v>57436167</v>
          </cell>
          <cell r="B4409" t="str">
            <v>RUA MARTINEZ JOHANNA CINTIA</v>
          </cell>
          <cell r="C4409" t="str">
            <v>Zona Bananera (Mag)</v>
          </cell>
          <cell r="D4409">
            <v>51612088377</v>
          </cell>
          <cell r="E4409" t="str">
            <v>Zona Bananera (Mag)</v>
          </cell>
          <cell r="F4409" t="str">
            <v>BANCOLOMBIA S.A.</v>
          </cell>
          <cell r="G4409" t="str">
            <v>AHORROS</v>
          </cell>
        </row>
        <row r="4410">
          <cell r="A4410">
            <v>57436767</v>
          </cell>
          <cell r="B4410" t="str">
            <v>GUERRA MERCADO ALBY ESTHER</v>
          </cell>
          <cell r="C4410" t="str">
            <v>Zona Bananera (Mag)</v>
          </cell>
          <cell r="D4410">
            <v>51671814294</v>
          </cell>
          <cell r="E4410" t="str">
            <v>Santa Marta (Mag)</v>
          </cell>
          <cell r="F4410" t="str">
            <v>BANCOLOMBIA S.A.</v>
          </cell>
          <cell r="G4410" t="str">
            <v>AHORROS</v>
          </cell>
        </row>
        <row r="4411">
          <cell r="A4411">
            <v>57436785</v>
          </cell>
          <cell r="B4411" t="str">
            <v>PACHECO MARTINEZ NAYIBIS</v>
          </cell>
          <cell r="C4411" t="str">
            <v>Aracataca (Mag)</v>
          </cell>
          <cell r="D4411">
            <v>51674266948</v>
          </cell>
          <cell r="E4411" t="str">
            <v>Santa Marta (Mag)</v>
          </cell>
          <cell r="F4411" t="str">
            <v>BANCOLOMBIA S.A.</v>
          </cell>
          <cell r="G4411" t="str">
            <v>AHORROS</v>
          </cell>
        </row>
        <row r="4412">
          <cell r="A4412">
            <v>57437034</v>
          </cell>
          <cell r="B4412" t="str">
            <v>ORTA LOPEZ LEDIS PATRICIA</v>
          </cell>
          <cell r="C4412" t="str">
            <v>Zona Bananera (Mag)</v>
          </cell>
          <cell r="D4412">
            <v>45037077075</v>
          </cell>
          <cell r="E4412" t="str">
            <v>Santa Marta (Mag)</v>
          </cell>
          <cell r="F4412" t="str">
            <v>BANCOLOMBIA S.A.</v>
          </cell>
          <cell r="G4412" t="str">
            <v>AHORROS</v>
          </cell>
        </row>
        <row r="4413">
          <cell r="A4413">
            <v>57437118</v>
          </cell>
          <cell r="B4413" t="str">
            <v>VILLAR MONTENEGRO MARIA HELENA</v>
          </cell>
          <cell r="C4413" t="str">
            <v>Zona Bananera (Mag)</v>
          </cell>
          <cell r="D4413">
            <v>48224041031</v>
          </cell>
          <cell r="E4413" t="str">
            <v>Santa Marta (Mag)</v>
          </cell>
          <cell r="F4413" t="str">
            <v>BANCOLOMBIA S.A.</v>
          </cell>
          <cell r="G4413" t="str">
            <v>AHORROS</v>
          </cell>
        </row>
        <row r="4414">
          <cell r="A4414">
            <v>57437338</v>
          </cell>
          <cell r="B4414" t="str">
            <v>AGUILAR RETAMOZO ADALGIZA ALMERYS</v>
          </cell>
          <cell r="C4414" t="str">
            <v>Zona Bananera (Mag)</v>
          </cell>
          <cell r="D4414">
            <v>48224046114</v>
          </cell>
          <cell r="E4414" t="str">
            <v>Santa Marta (Mag)</v>
          </cell>
          <cell r="F4414" t="str">
            <v>BANCOLOMBIA S.A.</v>
          </cell>
          <cell r="G4414" t="str">
            <v>AHORROS</v>
          </cell>
        </row>
        <row r="4415">
          <cell r="A4415">
            <v>57437368</v>
          </cell>
          <cell r="B4415" t="str">
            <v>COLPAS POLO INGRIS COROMOTO</v>
          </cell>
          <cell r="C4415" t="str">
            <v>Zona Bananera (Mag)</v>
          </cell>
          <cell r="D4415">
            <v>51625356729</v>
          </cell>
          <cell r="E4415" t="str">
            <v>Santa Marta (Mag)</v>
          </cell>
          <cell r="F4415" t="str">
            <v>BANCOLOMBIA S.A.</v>
          </cell>
          <cell r="G4415" t="str">
            <v>AHORROS</v>
          </cell>
        </row>
        <row r="4416">
          <cell r="A4416">
            <v>57437850</v>
          </cell>
          <cell r="B4416" t="str">
            <v>ERAZO RUDAS MARLY</v>
          </cell>
          <cell r="C4416" t="str">
            <v>Zona Bananera (Mag)</v>
          </cell>
          <cell r="D4416">
            <v>51682426121</v>
          </cell>
          <cell r="E4416" t="str">
            <v>Santa Marta (Mag)</v>
          </cell>
          <cell r="F4416" t="str">
            <v>BANCOLOMBIA S.A.</v>
          </cell>
          <cell r="G4416" t="str">
            <v>AHORROS</v>
          </cell>
        </row>
        <row r="4417">
          <cell r="A4417">
            <v>57437866</v>
          </cell>
          <cell r="B4417" t="str">
            <v>MARIN CAMACHO CARMEN CECILIA</v>
          </cell>
          <cell r="C4417" t="str">
            <v>Zona Bananera (Mag)</v>
          </cell>
          <cell r="D4417">
            <v>51671867690</v>
          </cell>
          <cell r="E4417" t="str">
            <v>Santa Marta (Mag)</v>
          </cell>
          <cell r="F4417" t="str">
            <v>BANCOLOMBIA S.A.</v>
          </cell>
          <cell r="G4417" t="str">
            <v>AHORROS</v>
          </cell>
        </row>
        <row r="4418">
          <cell r="A4418">
            <v>57438315</v>
          </cell>
          <cell r="B4418" t="str">
            <v>ROMERO PEREZ INDIRA CECILIA</v>
          </cell>
          <cell r="C4418" t="str">
            <v>Nueva Granada (Mag)</v>
          </cell>
          <cell r="D4418">
            <v>51625329942</v>
          </cell>
          <cell r="E4418" t="str">
            <v>Nueva Granada (Mag)</v>
          </cell>
          <cell r="F4418" t="str">
            <v>BANCOLOMBIA S.A.</v>
          </cell>
          <cell r="G4418" t="str">
            <v>AHORROS</v>
          </cell>
        </row>
        <row r="4419">
          <cell r="A4419">
            <v>57438376</v>
          </cell>
          <cell r="B4419" t="str">
            <v>LIZCANO OLARTE LILA ESTER</v>
          </cell>
          <cell r="C4419" t="str">
            <v>Santa Marta (Mag)</v>
          </cell>
          <cell r="D4419">
            <v>51611835667</v>
          </cell>
          <cell r="E4419" t="str">
            <v>Santa Marta (Mag)</v>
          </cell>
          <cell r="F4419" t="str">
            <v>BANCOLOMBIA S.A.</v>
          </cell>
          <cell r="G4419" t="str">
            <v>AHORROS</v>
          </cell>
        </row>
        <row r="4420">
          <cell r="A4420">
            <v>57438422</v>
          </cell>
          <cell r="B4420" t="str">
            <v>BUENO ESCORCIA YANETH CANDELARIA</v>
          </cell>
          <cell r="C4420" t="str">
            <v>Zona Bananera (Mag)</v>
          </cell>
          <cell r="D4420">
            <v>51650294886</v>
          </cell>
          <cell r="E4420" t="str">
            <v>Santa Marta (Mag)</v>
          </cell>
          <cell r="F4420" t="str">
            <v>BANCOLOMBIA S.A.</v>
          </cell>
          <cell r="G4420" t="str">
            <v>AHORROS</v>
          </cell>
        </row>
        <row r="4421">
          <cell r="A4421">
            <v>57438489</v>
          </cell>
          <cell r="B4421" t="str">
            <v>DURAN PABON CECILIA CLEMENCIA</v>
          </cell>
          <cell r="C4421" t="str">
            <v>Zona Bananera (Mag)</v>
          </cell>
          <cell r="D4421">
            <v>51637073161</v>
          </cell>
          <cell r="E4421" t="str">
            <v>Zona Bananera (Mag)</v>
          </cell>
          <cell r="F4421" t="str">
            <v>BANCOLOMBIA S.A.</v>
          </cell>
          <cell r="G4421" t="str">
            <v>AHORROS</v>
          </cell>
        </row>
        <row r="4422">
          <cell r="A4422">
            <v>57438731</v>
          </cell>
          <cell r="B4422" t="str">
            <v>ALVAREZ FUENTES LUZ MARINA</v>
          </cell>
          <cell r="C4422" t="str">
            <v>Puebloviejo (Mag)</v>
          </cell>
          <cell r="D4422">
            <v>48226854994</v>
          </cell>
          <cell r="E4422" t="str">
            <v>Santa Marta (Mag)</v>
          </cell>
          <cell r="F4422" t="str">
            <v>BANCOLOMBIA S.A.</v>
          </cell>
          <cell r="G4422" t="str">
            <v>AHORROS</v>
          </cell>
        </row>
        <row r="4423">
          <cell r="A4423">
            <v>57439307</v>
          </cell>
          <cell r="B4423" t="str">
            <v>MELCHOR RODRIGUEZ LOREIMA ELIANA</v>
          </cell>
          <cell r="C4423" t="str">
            <v>Zona Bananera (Mag)</v>
          </cell>
          <cell r="D4423">
            <v>51623407407</v>
          </cell>
          <cell r="E4423" t="str">
            <v>Santa Marta (Mag)</v>
          </cell>
          <cell r="F4423" t="str">
            <v>BANCOLOMBIA S.A.</v>
          </cell>
          <cell r="G4423" t="str">
            <v>AHORROS</v>
          </cell>
        </row>
        <row r="4424">
          <cell r="A4424">
            <v>57439311</v>
          </cell>
          <cell r="B4424" t="str">
            <v>RODRIGUEZ BLANCO LILIANA</v>
          </cell>
          <cell r="C4424" t="str">
            <v>Zona Bananera (Mag)</v>
          </cell>
          <cell r="D4424">
            <v>51625849032</v>
          </cell>
          <cell r="E4424" t="str">
            <v>Santa Marta (Mag)</v>
          </cell>
          <cell r="F4424" t="str">
            <v>BANCOLOMBIA S.A.</v>
          </cell>
          <cell r="G4424" t="str">
            <v>AHORROS</v>
          </cell>
        </row>
        <row r="4425">
          <cell r="A4425">
            <v>57439366</v>
          </cell>
          <cell r="B4425" t="str">
            <v>MEJIA SIERRA MARYLUZ</v>
          </cell>
          <cell r="C4425" t="str">
            <v>Aracataca (Mag)</v>
          </cell>
          <cell r="D4425">
            <v>51658472660</v>
          </cell>
          <cell r="E4425" t="str">
            <v>Santa Marta (Mag)</v>
          </cell>
          <cell r="F4425" t="str">
            <v>BANCOLOMBIA S.A.</v>
          </cell>
          <cell r="G4425" t="str">
            <v>AHORROS</v>
          </cell>
        </row>
        <row r="4426">
          <cell r="A4426">
            <v>57440281</v>
          </cell>
          <cell r="B4426" t="str">
            <v>TORRES VELASQUEZ HEINE MILENA</v>
          </cell>
          <cell r="C4426" t="str">
            <v>Zona Bananera (Mag)</v>
          </cell>
          <cell r="D4426">
            <v>51625804691</v>
          </cell>
          <cell r="E4426" t="str">
            <v>Zona Bananera (Mag)</v>
          </cell>
          <cell r="F4426" t="str">
            <v>BANCOLOMBIA S.A.</v>
          </cell>
          <cell r="G4426" t="str">
            <v>AHORROS</v>
          </cell>
        </row>
        <row r="4427">
          <cell r="A4427">
            <v>57440611</v>
          </cell>
          <cell r="B4427" t="str">
            <v>MARTINEZ POSADA CONSTANZA PATRICIA</v>
          </cell>
          <cell r="C4427" t="str">
            <v>Zona Bananera (Mag)</v>
          </cell>
          <cell r="D4427">
            <v>51627796866</v>
          </cell>
          <cell r="E4427" t="str">
            <v>Santa Marta (Mag)</v>
          </cell>
          <cell r="F4427" t="str">
            <v>BANCOLOMBIA S.A.</v>
          </cell>
          <cell r="G4427" t="str">
            <v>AHORROS</v>
          </cell>
        </row>
        <row r="4428">
          <cell r="A4428">
            <v>57440673</v>
          </cell>
          <cell r="B4428" t="str">
            <v>PEREZ FONTALVO NAYIBIS CECILIA</v>
          </cell>
          <cell r="C4428" t="str">
            <v>Puebloviejo (Mag)</v>
          </cell>
          <cell r="D4428">
            <v>51630558381</v>
          </cell>
          <cell r="E4428" t="str">
            <v>Zona Bananera (Mag)</v>
          </cell>
          <cell r="F4428" t="str">
            <v>BANCOLOMBIA S.A.</v>
          </cell>
          <cell r="G4428" t="str">
            <v>AHORROS</v>
          </cell>
        </row>
        <row r="4429">
          <cell r="A4429">
            <v>57440689</v>
          </cell>
          <cell r="B4429" t="str">
            <v>PONTON FLOREZ LIDIA ESTHER</v>
          </cell>
          <cell r="C4429" t="str">
            <v>Zona Bananera (Mag)</v>
          </cell>
          <cell r="D4429">
            <v>51623193741</v>
          </cell>
          <cell r="E4429" t="str">
            <v>Santa Marta (Mag)</v>
          </cell>
          <cell r="F4429" t="str">
            <v>BANCOLOMBIA S.A.</v>
          </cell>
          <cell r="G4429" t="str">
            <v>AHORROS</v>
          </cell>
        </row>
        <row r="4430">
          <cell r="A4430">
            <v>57440690</v>
          </cell>
          <cell r="B4430" t="str">
            <v>MARTINEZ MERCADO BENILDA ESTER</v>
          </cell>
          <cell r="C4430" t="str">
            <v>Tenerife (Mag)</v>
          </cell>
          <cell r="D4430">
            <v>51313210484</v>
          </cell>
          <cell r="E4430" t="str">
            <v>Santa Marta (Mag)</v>
          </cell>
          <cell r="F4430" t="str">
            <v>BANCOLOMBIA S.A.</v>
          </cell>
          <cell r="G4430" t="str">
            <v>AHORROS</v>
          </cell>
        </row>
        <row r="4431">
          <cell r="A4431">
            <v>57440698</v>
          </cell>
          <cell r="B4431" t="str">
            <v>ESPEJERO ROVIRA YACQUELINE</v>
          </cell>
          <cell r="C4431" t="str">
            <v>El Banco (Mag)</v>
          </cell>
          <cell r="D4431">
            <v>45015413482</v>
          </cell>
          <cell r="E4431" t="str">
            <v>Santa Marta (Mag)</v>
          </cell>
          <cell r="F4431" t="str">
            <v>BANCOLOMBIA S.A.</v>
          </cell>
          <cell r="G4431" t="str">
            <v>AHORROS</v>
          </cell>
        </row>
        <row r="4432">
          <cell r="A4432">
            <v>57440719</v>
          </cell>
          <cell r="B4432" t="str">
            <v>RODRIGUEZ CERVANTES JANYE LILIANA</v>
          </cell>
          <cell r="C4432" t="str">
            <v>Ariguani (El Dificil) (Mag)</v>
          </cell>
          <cell r="D4432">
            <v>51650316162</v>
          </cell>
          <cell r="E4432" t="str">
            <v>Santa Marta (Mag)</v>
          </cell>
          <cell r="F4432" t="str">
            <v>BANCOLOMBIA S.A.</v>
          </cell>
          <cell r="G4432" t="str">
            <v>AHORROS</v>
          </cell>
        </row>
        <row r="4433">
          <cell r="A4433">
            <v>57440893</v>
          </cell>
          <cell r="B4433" t="str">
            <v>FRAGOZO MEJIA DALIA MABEL</v>
          </cell>
          <cell r="C4433" t="str">
            <v>Zona Bananera (Mag)</v>
          </cell>
          <cell r="D4433">
            <v>51689546637</v>
          </cell>
          <cell r="E4433" t="str">
            <v>Santa Marta (Mag)</v>
          </cell>
          <cell r="F4433" t="str">
            <v>BANCOLOMBIA S.A.</v>
          </cell>
          <cell r="G4433" t="str">
            <v>AHORROS</v>
          </cell>
        </row>
        <row r="4434">
          <cell r="A4434">
            <v>57441603</v>
          </cell>
          <cell r="B4434" t="str">
            <v>PERALTA ANGULO DANIS ENIT</v>
          </cell>
          <cell r="C4434" t="str">
            <v>Zona Bananera (Mag)</v>
          </cell>
          <cell r="D4434">
            <v>51621522322</v>
          </cell>
          <cell r="E4434" t="str">
            <v>Santa Marta (Mag)</v>
          </cell>
          <cell r="F4434" t="str">
            <v>BANCOLOMBIA S.A.</v>
          </cell>
          <cell r="G4434" t="str">
            <v>AHORROS</v>
          </cell>
        </row>
        <row r="4435">
          <cell r="A4435">
            <v>57442537</v>
          </cell>
          <cell r="B4435" t="str">
            <v>CASTRO ESCOBAR LEDYS MARIA</v>
          </cell>
          <cell r="C4435" t="str">
            <v>Puebloviejo (Mag)</v>
          </cell>
          <cell r="D4435">
            <v>51619668883</v>
          </cell>
          <cell r="E4435" t="str">
            <v>Santa Marta (Mag)</v>
          </cell>
          <cell r="F4435" t="str">
            <v>BANCOLOMBIA S.A.</v>
          </cell>
          <cell r="G4435" t="str">
            <v>AHORROS</v>
          </cell>
        </row>
        <row r="4436">
          <cell r="A4436">
            <v>57443012</v>
          </cell>
          <cell r="B4436" t="str">
            <v>NAVARRO YEPEZ DIANITH DEL CARMEN</v>
          </cell>
          <cell r="C4436" t="str">
            <v>Nueva Granada (Mag)</v>
          </cell>
          <cell r="D4436">
            <v>51308471342</v>
          </cell>
          <cell r="E4436" t="str">
            <v>Nueva Granada (Mag)</v>
          </cell>
          <cell r="F4436" t="str">
            <v>BANCOLOMBIA S.A.</v>
          </cell>
          <cell r="G4436" t="str">
            <v>AHORROS</v>
          </cell>
        </row>
        <row r="4437">
          <cell r="A4437">
            <v>57443733</v>
          </cell>
          <cell r="B4437" t="str">
            <v>SARMIENTO CARRILLO SEBASTIANA MARIA</v>
          </cell>
          <cell r="C4437" t="str">
            <v>Zona Bananera (Mag)</v>
          </cell>
          <cell r="D4437">
            <v>48227880905</v>
          </cell>
          <cell r="E4437" t="str">
            <v>Santa Marta (Mag)</v>
          </cell>
          <cell r="F4437" t="str">
            <v>BANCOLOMBIA S.A.</v>
          </cell>
          <cell r="G4437" t="str">
            <v>AHORROS</v>
          </cell>
        </row>
        <row r="4438">
          <cell r="A4438">
            <v>57443821</v>
          </cell>
          <cell r="B4438" t="str">
            <v>CANTILLO VERGARA CLAUDIA PATRICIA</v>
          </cell>
          <cell r="C4438" t="str">
            <v>Sabanas De San Angel (Mag)</v>
          </cell>
          <cell r="D4438">
            <v>51313455614</v>
          </cell>
          <cell r="E4438" t="str">
            <v>Ariguani (El Dificil) (Mag)</v>
          </cell>
          <cell r="F4438" t="str">
            <v>BANCOLOMBIA S.A.</v>
          </cell>
          <cell r="G4438" t="str">
            <v>AHORROS</v>
          </cell>
        </row>
        <row r="4439">
          <cell r="A4439">
            <v>57443841</v>
          </cell>
          <cell r="B4439" t="str">
            <v>CARDENAS MONTOYA YOLIMA DEL SOCORRO</v>
          </cell>
          <cell r="C4439" t="str">
            <v>Zona Bananera (Mag)</v>
          </cell>
          <cell r="D4439">
            <v>51627817359</v>
          </cell>
          <cell r="E4439" t="str">
            <v>Zona Bananera (Mag)</v>
          </cell>
          <cell r="F4439" t="str">
            <v>BANCOLOMBIA S.A.</v>
          </cell>
          <cell r="G4439" t="str">
            <v>AHORROS</v>
          </cell>
        </row>
        <row r="4440">
          <cell r="A4440">
            <v>57443950</v>
          </cell>
          <cell r="B4440" t="str">
            <v>CASTILLO CANDELARIO IDAMIS SOFIA</v>
          </cell>
          <cell r="C4440" t="str">
            <v>Algarrobo (Mag)</v>
          </cell>
          <cell r="D4440">
            <v>77946266429</v>
          </cell>
          <cell r="E4440" t="str">
            <v>Santa Marta (Mag)</v>
          </cell>
          <cell r="F4440" t="str">
            <v>BANCOLOMBIA S.A.</v>
          </cell>
          <cell r="G4440" t="str">
            <v>AHORROS</v>
          </cell>
        </row>
        <row r="4441">
          <cell r="A4441">
            <v>57444070</v>
          </cell>
          <cell r="B4441" t="str">
            <v>CORVACHO SALTAREN ANDREA PATRICIA</v>
          </cell>
          <cell r="C4441" t="str">
            <v>Zona Bananera (Mag)</v>
          </cell>
          <cell r="D4441">
            <v>51627797099</v>
          </cell>
          <cell r="E4441" t="str">
            <v>Santa Marta (Mag)</v>
          </cell>
          <cell r="F4441" t="str">
            <v>BANCOLOMBIA S.A.</v>
          </cell>
          <cell r="G4441" t="str">
            <v>AHORROS</v>
          </cell>
        </row>
        <row r="4442">
          <cell r="A4442">
            <v>57444404</v>
          </cell>
          <cell r="B4442" t="str">
            <v>ROMERO SUAREZ BRINDYA ELVIRA</v>
          </cell>
          <cell r="C4442" t="str">
            <v>Ariguani (El Dificil) (Mag)</v>
          </cell>
          <cell r="D4442">
            <v>51611538476</v>
          </cell>
          <cell r="E4442" t="str">
            <v>Santa Marta (Mag)</v>
          </cell>
          <cell r="F4442" t="str">
            <v>BANCOLOMBIA S.A.</v>
          </cell>
          <cell r="G4442" t="str">
            <v>AHORROS</v>
          </cell>
        </row>
        <row r="4443">
          <cell r="A4443">
            <v>57444740</v>
          </cell>
          <cell r="B4443" t="str">
            <v>PABON QUINTERO AIDE MARIA</v>
          </cell>
          <cell r="C4443" t="str">
            <v>Zona Bananera (Mag)</v>
          </cell>
          <cell r="D4443">
            <v>51627917701</v>
          </cell>
          <cell r="E4443" t="str">
            <v>Zona Bananera (Mag)</v>
          </cell>
          <cell r="F4443" t="str">
            <v>BANCOLOMBIA S.A.</v>
          </cell>
          <cell r="G4443" t="str">
            <v>AHORROS</v>
          </cell>
        </row>
        <row r="4444">
          <cell r="A4444">
            <v>57444919</v>
          </cell>
          <cell r="B4444" t="str">
            <v>PIMIENTA LABARCES ROSA MILENA</v>
          </cell>
          <cell r="C4444" t="str">
            <v>Zona Bananera (Mag)</v>
          </cell>
          <cell r="D4444">
            <v>51610702311</v>
          </cell>
          <cell r="E4444" t="str">
            <v>Santa Marta (Mag)</v>
          </cell>
          <cell r="F4444" t="str">
            <v>BANCOLOMBIA S.A.</v>
          </cell>
          <cell r="G4444" t="str">
            <v>AHORROS</v>
          </cell>
        </row>
        <row r="4445">
          <cell r="A4445">
            <v>57445080</v>
          </cell>
          <cell r="B4445" t="str">
            <v>GUERRA POLO LORENA BEATRIZ</v>
          </cell>
          <cell r="C4445" t="str">
            <v>Zona Bananera (Mag)</v>
          </cell>
          <cell r="D4445">
            <v>51690202992</v>
          </cell>
          <cell r="E4445" t="str">
            <v>Santa Marta (Mag)</v>
          </cell>
          <cell r="F4445" t="str">
            <v>BANCOLOMBIA S.A.</v>
          </cell>
          <cell r="G4445" t="str">
            <v>AHORROS</v>
          </cell>
        </row>
        <row r="4446">
          <cell r="A4446">
            <v>57445168</v>
          </cell>
          <cell r="B4446" t="str">
            <v>FUENTES TRITON NEIRITH MERCEDES</v>
          </cell>
          <cell r="C4446" t="str">
            <v>Zona Bananera (Mag)</v>
          </cell>
          <cell r="D4446">
            <v>51671869668</v>
          </cell>
          <cell r="E4446" t="str">
            <v>Santa Marta (Mag)</v>
          </cell>
          <cell r="F4446" t="str">
            <v>BANCOLOMBIA S.A.</v>
          </cell>
          <cell r="G4446" t="str">
            <v>AHORROS</v>
          </cell>
        </row>
        <row r="4447">
          <cell r="A4447">
            <v>57445454</v>
          </cell>
          <cell r="B4447" t="str">
            <v>PERTUZ BERMUDEZ RINA DORIANA</v>
          </cell>
          <cell r="C4447" t="str">
            <v>Puebloviejo (Mag)</v>
          </cell>
          <cell r="D4447">
            <v>48224035996</v>
          </cell>
          <cell r="E4447" t="str">
            <v>Santa Marta (Mag)</v>
          </cell>
          <cell r="F4447" t="str">
            <v>BANCOLOMBIA S.A.</v>
          </cell>
          <cell r="G4447" t="str">
            <v>AHORROS</v>
          </cell>
        </row>
        <row r="4448">
          <cell r="A4448">
            <v>57446055</v>
          </cell>
          <cell r="B4448" t="str">
            <v>PEREZ RADA ROCIO DEL CARMEN</v>
          </cell>
          <cell r="C4448" t="str">
            <v>Fundacion (Mag)</v>
          </cell>
          <cell r="D4448">
            <v>48235930580</v>
          </cell>
          <cell r="E4448" t="str">
            <v>Santa Marta (Mag)</v>
          </cell>
          <cell r="F4448" t="str">
            <v>BANCOLOMBIA S.A.</v>
          </cell>
          <cell r="G4448" t="str">
            <v>AHORROS</v>
          </cell>
        </row>
        <row r="4449">
          <cell r="A4449">
            <v>57446071</v>
          </cell>
          <cell r="B4449" t="str">
            <v>ARIAS DELGADO YOLETH YAMIL</v>
          </cell>
          <cell r="C4449" t="str">
            <v>Fundacion (Mag)</v>
          </cell>
          <cell r="D4449">
            <v>48244377761</v>
          </cell>
          <cell r="E4449" t="str">
            <v>Santa Marta (Mag)</v>
          </cell>
          <cell r="F4449" t="str">
            <v>BANCOLOMBIA S.A.</v>
          </cell>
          <cell r="G4449" t="str">
            <v>AHORROS</v>
          </cell>
        </row>
        <row r="4450">
          <cell r="A4450">
            <v>57446205</v>
          </cell>
          <cell r="B4450" t="str">
            <v>SANCHEZ MATA NAYIBIS ELENA</v>
          </cell>
          <cell r="C4450" t="str">
            <v>Sabanas De San Angel (Mag)</v>
          </cell>
          <cell r="D4450">
            <v>51313389387</v>
          </cell>
          <cell r="E4450" t="str">
            <v>Santa Marta (Mag)</v>
          </cell>
          <cell r="F4450" t="str">
            <v>BANCOLOMBIA S.A.</v>
          </cell>
          <cell r="G4450" t="str">
            <v>AHORROS</v>
          </cell>
        </row>
        <row r="4451">
          <cell r="A4451">
            <v>57446554</v>
          </cell>
          <cell r="B4451" t="str">
            <v>TERNERA ALMANZA AMINTA DEL SOCORRO</v>
          </cell>
          <cell r="C4451" t="str">
            <v>Sabanas De San Angel (Mag)</v>
          </cell>
          <cell r="D4451">
            <v>51635861791</v>
          </cell>
          <cell r="E4451" t="str">
            <v>Santa Marta (Mag)</v>
          </cell>
          <cell r="F4451" t="str">
            <v>BANCOLOMBIA S.A.</v>
          </cell>
          <cell r="G4451" t="str">
            <v>AHORROS</v>
          </cell>
        </row>
        <row r="4452">
          <cell r="A4452">
            <v>57446597</v>
          </cell>
          <cell r="B4452" t="str">
            <v>OROZCO TORRES DAICY ESTHER</v>
          </cell>
          <cell r="C4452" t="str">
            <v>Chivolo (Mag)</v>
          </cell>
          <cell r="D4452">
            <v>51642522187</v>
          </cell>
          <cell r="E4452" t="str">
            <v>Santa Marta (Mag)</v>
          </cell>
          <cell r="F4452" t="str">
            <v>BANCOLOMBIA S.A.</v>
          </cell>
          <cell r="G4452" t="str">
            <v>AHORROS</v>
          </cell>
        </row>
        <row r="4453">
          <cell r="A4453">
            <v>57447046</v>
          </cell>
          <cell r="B4453" t="str">
            <v>OROZCO OROZCO CATIA MARIA</v>
          </cell>
          <cell r="C4453" t="str">
            <v>Chivolo (Mag)</v>
          </cell>
          <cell r="D4453">
            <v>51231495901</v>
          </cell>
          <cell r="E4453" t="str">
            <v>Plato (Mag)</v>
          </cell>
          <cell r="F4453" t="str">
            <v>BANCOLOMBIA S.A.</v>
          </cell>
          <cell r="G4453" t="str">
            <v>AHORROS</v>
          </cell>
        </row>
        <row r="4454">
          <cell r="A4454">
            <v>57447095</v>
          </cell>
          <cell r="B4454" t="str">
            <v>LOZADA AROCA URSULA ISABEL</v>
          </cell>
          <cell r="C4454" t="str">
            <v>Sabanas De San Angel (Mag)</v>
          </cell>
          <cell r="D4454">
            <v>51313455762</v>
          </cell>
          <cell r="E4454" t="str">
            <v>Santa Marta (Mag)</v>
          </cell>
          <cell r="F4454" t="str">
            <v>BANCOLOMBIA S.A.</v>
          </cell>
          <cell r="G4454" t="str">
            <v>AHORROS</v>
          </cell>
        </row>
        <row r="4455">
          <cell r="A4455">
            <v>57447241</v>
          </cell>
          <cell r="B4455" t="str">
            <v>CASTAÑEDA CONTRERAS ALIRIS YANETH</v>
          </cell>
          <cell r="C4455" t="str">
            <v>Fundacion (Mag)</v>
          </cell>
          <cell r="D4455">
            <v>51645259134</v>
          </cell>
          <cell r="E4455" t="str">
            <v>Santa Marta (Mag)</v>
          </cell>
          <cell r="F4455" t="str">
            <v>BANCOLOMBIA S.A.</v>
          </cell>
          <cell r="G4455" t="str">
            <v>AHORROS</v>
          </cell>
        </row>
        <row r="4456">
          <cell r="A4456">
            <v>57447351</v>
          </cell>
          <cell r="B4456" t="str">
            <v>GUTIERREZ LOPEZ INGRIS MARIA</v>
          </cell>
          <cell r="C4456" t="str">
            <v>Ariguani (El Dificil) (Mag)</v>
          </cell>
          <cell r="D4456">
            <v>51311418193</v>
          </cell>
          <cell r="E4456" t="str">
            <v>Santa Marta (Mag)</v>
          </cell>
          <cell r="F4456" t="str">
            <v>BANCOLOMBIA S.A.</v>
          </cell>
          <cell r="G4456" t="str">
            <v>AHORROS</v>
          </cell>
        </row>
        <row r="4457">
          <cell r="A4457">
            <v>57447476</v>
          </cell>
          <cell r="B4457" t="str">
            <v>DE LA CRUZ LOZANO SILENA DEL CARMEN</v>
          </cell>
          <cell r="C4457" t="str">
            <v>Sabanas De San Angel (Mag)</v>
          </cell>
          <cell r="D4457">
            <v>51313456114</v>
          </cell>
          <cell r="E4457" t="str">
            <v>Santa Marta (Mag)</v>
          </cell>
          <cell r="F4457" t="str">
            <v>BANCOLOMBIA S.A.</v>
          </cell>
          <cell r="G4457" t="str">
            <v>AHORROS</v>
          </cell>
        </row>
        <row r="4458">
          <cell r="A4458">
            <v>57448002</v>
          </cell>
          <cell r="B4458" t="str">
            <v>GARCIA GUERRERO MARTHA LEONOR</v>
          </cell>
          <cell r="C4458" t="str">
            <v>Puebloviejo (Mag)</v>
          </cell>
          <cell r="D4458">
            <v>51671697557</v>
          </cell>
          <cell r="E4458" t="str">
            <v>Santa Marta (Mag)</v>
          </cell>
          <cell r="F4458" t="str">
            <v>BANCOLOMBIA S.A.</v>
          </cell>
          <cell r="G4458" t="str">
            <v>AHORROS</v>
          </cell>
        </row>
        <row r="4459">
          <cell r="A4459">
            <v>57448558</v>
          </cell>
          <cell r="B4459" t="str">
            <v>ZULETA MORALES LEDIS VIRGINIA</v>
          </cell>
          <cell r="C4459" t="str">
            <v>Fundacion (Mag)</v>
          </cell>
          <cell r="D4459">
            <v>91656011942</v>
          </cell>
          <cell r="E4459" t="str">
            <v>Santa Marta (Mag)</v>
          </cell>
          <cell r="F4459" t="str">
            <v>BANCOLOMBIA S.A.</v>
          </cell>
          <cell r="G4459" t="str">
            <v>AHORROS</v>
          </cell>
        </row>
        <row r="4460">
          <cell r="A4460">
            <v>57449012</v>
          </cell>
          <cell r="B4460" t="str">
            <v>MORALES ORTEGA LUZ ZENITH</v>
          </cell>
          <cell r="C4460" t="str">
            <v>Zona Bananera (Mag)</v>
          </cell>
          <cell r="D4460">
            <v>51689230672</v>
          </cell>
          <cell r="E4460" t="str">
            <v>Santa Marta (Mag)</v>
          </cell>
          <cell r="F4460" t="str">
            <v>BANCOLOMBIA S.A.</v>
          </cell>
          <cell r="G4460" t="str">
            <v>AHORROS</v>
          </cell>
        </row>
        <row r="4461">
          <cell r="A4461">
            <v>57449159</v>
          </cell>
          <cell r="B4461" t="str">
            <v>JAIME PUENTES NEIVES</v>
          </cell>
          <cell r="C4461" t="str">
            <v>Fundacion (Mag)</v>
          </cell>
          <cell r="D4461">
            <v>48214656488</v>
          </cell>
          <cell r="E4461" t="str">
            <v>Santa Marta (Mag)</v>
          </cell>
          <cell r="F4461" t="str">
            <v>BANCOLOMBIA S.A.</v>
          </cell>
          <cell r="G4461" t="str">
            <v>AHORROS</v>
          </cell>
        </row>
        <row r="4462">
          <cell r="A4462">
            <v>57450114</v>
          </cell>
          <cell r="B4462" t="str">
            <v>CONTRERAS DE LA HOZ LIANA MABEL</v>
          </cell>
          <cell r="C4462" t="str">
            <v>Algarrobo (Mag)</v>
          </cell>
          <cell r="D4462">
            <v>51650477816</v>
          </cell>
          <cell r="E4462" t="str">
            <v>Santa Marta (Mag)</v>
          </cell>
          <cell r="F4462" t="str">
            <v>BANCOLOMBIA S.A.</v>
          </cell>
          <cell r="G4462" t="str">
            <v>AHORROS</v>
          </cell>
        </row>
        <row r="4463">
          <cell r="A4463">
            <v>57450940</v>
          </cell>
          <cell r="B4463" t="str">
            <v>MONTERO HERRERA SENETH MARIA</v>
          </cell>
          <cell r="C4463" t="str">
            <v>Chivolo (Mag)</v>
          </cell>
          <cell r="D4463">
            <v>51255220741</v>
          </cell>
          <cell r="E4463" t="str">
            <v>Plato (Mag)</v>
          </cell>
          <cell r="F4463" t="str">
            <v>BANCOLOMBIA S.A.</v>
          </cell>
          <cell r="G4463" t="str">
            <v>AHORROS</v>
          </cell>
        </row>
        <row r="4464">
          <cell r="A4464">
            <v>57452612</v>
          </cell>
          <cell r="B4464" t="str">
            <v>LEAL CERVANTES SANDRA LILIANA</v>
          </cell>
          <cell r="C4464" t="str">
            <v>Zona Bananera (Mag)</v>
          </cell>
          <cell r="D4464">
            <v>51625326528</v>
          </cell>
          <cell r="E4464" t="str">
            <v>Zona Bananera (Mag)</v>
          </cell>
          <cell r="F4464" t="str">
            <v>BANCOLOMBIA S.A.</v>
          </cell>
          <cell r="G4464" t="str">
            <v>AHORROS</v>
          </cell>
        </row>
        <row r="4465">
          <cell r="A4465">
            <v>57452629</v>
          </cell>
          <cell r="B4465" t="str">
            <v>MARIN VISBAL FIORELLA TATIANA</v>
          </cell>
          <cell r="C4465" t="str">
            <v>Fundacion (Mag)</v>
          </cell>
          <cell r="D4465">
            <v>91656688845</v>
          </cell>
          <cell r="E4465" t="str">
            <v>Santa Marta (Mag)</v>
          </cell>
          <cell r="F4465" t="str">
            <v>BANCOLOMBIA S.A.</v>
          </cell>
          <cell r="G4465" t="str">
            <v>AHORROS</v>
          </cell>
        </row>
        <row r="4466">
          <cell r="A4466">
            <v>57455449</v>
          </cell>
          <cell r="B4466" t="str">
            <v>PAREJO GONZALEZ CLARA IBETH</v>
          </cell>
          <cell r="C4466" t="str">
            <v>Plato (Mag)</v>
          </cell>
          <cell r="D4466">
            <v>51663912520</v>
          </cell>
          <cell r="E4466" t="str">
            <v>Santa Marta (Mag)</v>
          </cell>
          <cell r="F4466" t="str">
            <v>BANCOLOMBIA S.A.</v>
          </cell>
          <cell r="G4466" t="str">
            <v>AHORROS</v>
          </cell>
        </row>
        <row r="4467">
          <cell r="A4467">
            <v>57456661</v>
          </cell>
          <cell r="B4467" t="str">
            <v>GUTIERREZ SUAREZ NAIDITH JUDITH</v>
          </cell>
          <cell r="C4467" t="str">
            <v>Sitionuevo (Mag)</v>
          </cell>
          <cell r="D4467">
            <v>51646320139</v>
          </cell>
          <cell r="E4467" t="str">
            <v>Santa Marta (Mag)</v>
          </cell>
          <cell r="F4467" t="str">
            <v>BANCOLOMBIA S.A.</v>
          </cell>
          <cell r="G4467" t="str">
            <v>AHORROS</v>
          </cell>
        </row>
        <row r="4468">
          <cell r="A4468">
            <v>57461229</v>
          </cell>
          <cell r="B4468" t="str">
            <v>ANDRADE REYES LENA MERCEDES</v>
          </cell>
          <cell r="C4468" t="str">
            <v>Chivolo (Mag)</v>
          </cell>
          <cell r="D4468">
            <v>51252018984</v>
          </cell>
          <cell r="E4468" t="str">
            <v>Santa Marta (Mag)</v>
          </cell>
          <cell r="F4468" t="str">
            <v>BANCOLOMBIA S.A.</v>
          </cell>
          <cell r="G4468" t="str">
            <v>AHORROS</v>
          </cell>
        </row>
        <row r="4469">
          <cell r="A4469">
            <v>57461238</v>
          </cell>
          <cell r="B4469" t="str">
            <v>ROJAS MERCADO INGRID JOHANNA</v>
          </cell>
          <cell r="C4469" t="str">
            <v>Zona Bananera (Mag)</v>
          </cell>
          <cell r="D4469">
            <v>51661234320</v>
          </cell>
          <cell r="E4469" t="str">
            <v>Santa Marta (Mag)</v>
          </cell>
          <cell r="F4469" t="str">
            <v>BANCOLOMBIA S.A.</v>
          </cell>
          <cell r="G4469" t="str">
            <v>AHORROS</v>
          </cell>
        </row>
        <row r="4470">
          <cell r="A4470">
            <v>57461787</v>
          </cell>
          <cell r="B4470" t="str">
            <v>OSPINO BUSTAMANTE OLGA MERCEDES</v>
          </cell>
          <cell r="C4470" t="str">
            <v>Puebloviejo (Mag)</v>
          </cell>
          <cell r="D4470">
            <v>51651318126</v>
          </cell>
          <cell r="E4470" t="str">
            <v>Santa Marta (Mag)</v>
          </cell>
          <cell r="F4470" t="str">
            <v>BANCOLOMBIA S.A.</v>
          </cell>
          <cell r="G4470" t="str">
            <v>AHORROS</v>
          </cell>
        </row>
        <row r="4471">
          <cell r="A4471">
            <v>57462288</v>
          </cell>
          <cell r="B4471" t="str">
            <v>APREZA RUDAS SARYNES SOSLAY</v>
          </cell>
          <cell r="C4471" t="str">
            <v>Fundacion (Mag)</v>
          </cell>
          <cell r="D4471">
            <v>51661234192</v>
          </cell>
          <cell r="E4471" t="str">
            <v>Santa Marta (Mag)</v>
          </cell>
          <cell r="F4471" t="str">
            <v>BANCOLOMBIA S.A.</v>
          </cell>
          <cell r="G4471" t="str">
            <v>AHORROS</v>
          </cell>
        </row>
        <row r="4472">
          <cell r="A4472">
            <v>57463128</v>
          </cell>
          <cell r="B4472" t="str">
            <v>GAMARRA QUINTO ALMA ROSA</v>
          </cell>
          <cell r="C4472" t="str">
            <v>Zona Bananera (Mag)</v>
          </cell>
          <cell r="D4472">
            <v>51650316065</v>
          </cell>
          <cell r="E4472" t="str">
            <v>Santa Marta (Mag)</v>
          </cell>
          <cell r="F4472" t="str">
            <v>BANCOLOMBIA S.A.</v>
          </cell>
          <cell r="G4472" t="str">
            <v>AHORROS</v>
          </cell>
        </row>
        <row r="4473">
          <cell r="A4473">
            <v>57463905</v>
          </cell>
          <cell r="B4473" t="str">
            <v>JIMENEZ VILLALBA MARIA FERNANDA</v>
          </cell>
          <cell r="C4473" t="str">
            <v>Ariguani (El Dificil) (Mag)</v>
          </cell>
          <cell r="D4473">
            <v>51304500631</v>
          </cell>
          <cell r="E4473" t="str">
            <v>Ariguani (El Dificil) (Mag)</v>
          </cell>
          <cell r="F4473" t="str">
            <v>BANCOLOMBIA S.A.</v>
          </cell>
          <cell r="G4473" t="str">
            <v>AHORROS</v>
          </cell>
        </row>
        <row r="4474">
          <cell r="A4474">
            <v>57464428</v>
          </cell>
          <cell r="B4474" t="str">
            <v>BUENDIA SANCHEZ ANA KARINA</v>
          </cell>
          <cell r="C4474" t="str">
            <v>Zona Bananera (Mag)</v>
          </cell>
          <cell r="D4474">
            <v>51650455120</v>
          </cell>
          <cell r="E4474" t="str">
            <v>Santa Marta (Mag)</v>
          </cell>
          <cell r="F4474" t="str">
            <v>BANCOLOMBIA S.A.</v>
          </cell>
          <cell r="G4474" t="str">
            <v>AHORROS</v>
          </cell>
        </row>
        <row r="4475">
          <cell r="A4475">
            <v>57464737</v>
          </cell>
          <cell r="B4475" t="str">
            <v>SANCHEZ VASQUEZ CINDY JURANNY</v>
          </cell>
          <cell r="C4475" t="str">
            <v>Santa Marta (Mag)</v>
          </cell>
          <cell r="D4475">
            <v>51380044017</v>
          </cell>
          <cell r="E4475" t="str">
            <v>Santa Marta (Mag)</v>
          </cell>
          <cell r="F4475" t="str">
            <v>BANCOLOMBIA S.A.</v>
          </cell>
          <cell r="G4475" t="str">
            <v>AHORROS</v>
          </cell>
        </row>
        <row r="4476">
          <cell r="A4476">
            <v>57466494</v>
          </cell>
          <cell r="B4476" t="str">
            <v>GUERRERO BOLAÑO PILIS YEINS</v>
          </cell>
          <cell r="C4476" t="str">
            <v>Zona Bananera (Mag)</v>
          </cell>
          <cell r="D4476">
            <v>51646774911</v>
          </cell>
          <cell r="E4476" t="str">
            <v>Santa Marta (Mag)</v>
          </cell>
          <cell r="F4476" t="str">
            <v>BANCOLOMBIA S.A.</v>
          </cell>
          <cell r="G4476" t="str">
            <v>AHORROS</v>
          </cell>
        </row>
        <row r="4477">
          <cell r="A4477">
            <v>57466630</v>
          </cell>
          <cell r="B4477" t="str">
            <v>ALVARADO PACHECO ZULAMYS KARINA</v>
          </cell>
          <cell r="C4477" t="str">
            <v>Algarrobo (Mag)</v>
          </cell>
          <cell r="D4477">
            <v>91694840316</v>
          </cell>
          <cell r="E4477" t="str">
            <v>Santa Marta (Mag)</v>
          </cell>
          <cell r="F4477" t="str">
            <v>BANCOLOMBIA S.A.</v>
          </cell>
          <cell r="G4477" t="str">
            <v>AHORROS</v>
          </cell>
        </row>
        <row r="4478">
          <cell r="A4478">
            <v>60266231</v>
          </cell>
          <cell r="B4478" t="str">
            <v>BASILIO CASTILLO YESLYN PATRICIA</v>
          </cell>
          <cell r="C4478" t="str">
            <v>Chivolo (Mag)</v>
          </cell>
          <cell r="D4478">
            <v>69850067261</v>
          </cell>
          <cell r="E4478" t="str">
            <v>Santa Marta (Mag)</v>
          </cell>
          <cell r="F4478" t="str">
            <v>BANCOLOMBIA S.A.</v>
          </cell>
          <cell r="G4478" t="str">
            <v>AHORROS</v>
          </cell>
        </row>
        <row r="4479">
          <cell r="A4479">
            <v>60286317</v>
          </cell>
          <cell r="B4479" t="str">
            <v>JIMENEZ DELGADO MAGALIS DEL CARMEN</v>
          </cell>
          <cell r="C4479" t="str">
            <v>Santa Ana (Mag)</v>
          </cell>
          <cell r="D4479">
            <v>74872937823</v>
          </cell>
          <cell r="E4479" t="str">
            <v>Santa Marta (Mag)</v>
          </cell>
          <cell r="F4479" t="str">
            <v>BANCOLOMBIA S.A.</v>
          </cell>
          <cell r="G4479" t="str">
            <v>AHORROS</v>
          </cell>
        </row>
        <row r="4480">
          <cell r="A4480">
            <v>63279083</v>
          </cell>
          <cell r="B4480" t="str">
            <v>OVIEDO CAMPO IVELICE ANTONIA</v>
          </cell>
          <cell r="C4480" t="str">
            <v>Ariguani (El Dificil) (Mag)</v>
          </cell>
          <cell r="D4480">
            <v>51376004415</v>
          </cell>
          <cell r="E4480" t="str">
            <v>Santa Marta (Mag)</v>
          </cell>
          <cell r="F4480" t="str">
            <v>BANCOLOMBIA S.A.</v>
          </cell>
          <cell r="G4480" t="str">
            <v>AHORROS</v>
          </cell>
        </row>
        <row r="4481">
          <cell r="A4481">
            <v>63303829</v>
          </cell>
          <cell r="B4481" t="str">
            <v>LOBO SANJUAN MARGOTH</v>
          </cell>
          <cell r="C4481" t="str">
            <v>Fundacion (Mag)</v>
          </cell>
          <cell r="D4481">
            <v>51626344171</v>
          </cell>
          <cell r="E4481" t="str">
            <v>Nueva Granada (Mag)</v>
          </cell>
          <cell r="F4481" t="str">
            <v>BANCOLOMBIA S.A.</v>
          </cell>
          <cell r="G4481" t="str">
            <v>AHORROS</v>
          </cell>
        </row>
        <row r="4482">
          <cell r="A4482">
            <v>63313264</v>
          </cell>
          <cell r="B4482" t="str">
            <v>GALVIS VALERO JACKELINE</v>
          </cell>
          <cell r="C4482" t="str">
            <v>Puebloviejo (Mag)</v>
          </cell>
          <cell r="D4482">
            <v>48226661452</v>
          </cell>
          <cell r="E4482" t="str">
            <v>Santa Marta (Mag)</v>
          </cell>
          <cell r="F4482" t="str">
            <v>BANCOLOMBIA S.A.</v>
          </cell>
          <cell r="G4482" t="str">
            <v>AHORROS</v>
          </cell>
        </row>
        <row r="4483">
          <cell r="A4483">
            <v>63467226</v>
          </cell>
          <cell r="B4483" t="str">
            <v>AROCA TORRES INES ELENA</v>
          </cell>
          <cell r="C4483" t="str">
            <v>Ariguani (El Dificil) (Mag)</v>
          </cell>
          <cell r="D4483">
            <v>51319422912</v>
          </cell>
          <cell r="E4483" t="str">
            <v>Ariguani (El Dificil) (Mag)</v>
          </cell>
          <cell r="F4483" t="str">
            <v>BANCOLOMBIA S.A.</v>
          </cell>
          <cell r="G4483" t="str">
            <v>AHORROS</v>
          </cell>
        </row>
        <row r="4484">
          <cell r="A4484">
            <v>64477195</v>
          </cell>
          <cell r="B4484" t="str">
            <v>RIVERA HERAZO INDIRA JOSEFA</v>
          </cell>
          <cell r="C4484" t="str">
            <v>Tenerife (Mag)</v>
          </cell>
          <cell r="D4484">
            <v>51650373361</v>
          </cell>
          <cell r="E4484" t="str">
            <v>Santa Marta (Mag)</v>
          </cell>
          <cell r="F4484" t="str">
            <v>BANCOLOMBIA S.A.</v>
          </cell>
          <cell r="G4484" t="str">
            <v>AHORROS</v>
          </cell>
        </row>
        <row r="4485">
          <cell r="A4485">
            <v>64543907</v>
          </cell>
          <cell r="B4485" t="str">
            <v>MEDINA OVIEDO ESPERANZA IRIS</v>
          </cell>
          <cell r="C4485" t="str">
            <v>Zona Bananera (Mag)</v>
          </cell>
          <cell r="D4485">
            <v>48227989389</v>
          </cell>
          <cell r="E4485" t="str">
            <v>Santa Marta (Mag)</v>
          </cell>
          <cell r="F4485" t="str">
            <v>BANCOLOMBIA S.A.</v>
          </cell>
          <cell r="G4485" t="str">
            <v>AHORROS</v>
          </cell>
        </row>
        <row r="4486">
          <cell r="A4486">
            <v>64554644</v>
          </cell>
          <cell r="B4486" t="str">
            <v>FERNANDEZ RODRIGUEZ OLGA YAMILE</v>
          </cell>
          <cell r="C4486" t="str">
            <v>Zona Bananera (Mag)</v>
          </cell>
          <cell r="D4486">
            <v>51646453325</v>
          </cell>
          <cell r="E4486" t="str">
            <v>Santa Marta (Mag)</v>
          </cell>
          <cell r="F4486" t="str">
            <v>BANCOLOMBIA S.A.</v>
          </cell>
          <cell r="G4486" t="str">
            <v>AHORROS</v>
          </cell>
        </row>
        <row r="4487">
          <cell r="A4487">
            <v>64557043</v>
          </cell>
          <cell r="B4487" t="str">
            <v>MEDINA OVIEDO EBLIN ESTHER</v>
          </cell>
          <cell r="C4487" t="str">
            <v>Zona Bananera (Mag)</v>
          </cell>
          <cell r="D4487">
            <v>48228091998</v>
          </cell>
          <cell r="E4487" t="str">
            <v>Santa Marta (Mag)</v>
          </cell>
          <cell r="F4487" t="str">
            <v>BANCOLOMBIA S.A.</v>
          </cell>
          <cell r="G4487" t="str">
            <v>AHORROS</v>
          </cell>
        </row>
        <row r="4488">
          <cell r="A4488">
            <v>64559836</v>
          </cell>
          <cell r="B4488" t="str">
            <v>BUELVAS SANTIZ YENIS IBETH</v>
          </cell>
          <cell r="C4488" t="str">
            <v>Plato (Mag)</v>
          </cell>
          <cell r="D4488">
            <v>51278392906</v>
          </cell>
          <cell r="E4488" t="str">
            <v>Plato (Mag)</v>
          </cell>
          <cell r="F4488" t="str">
            <v>BANCOLOMBIA S.A.</v>
          </cell>
          <cell r="G4488" t="str">
            <v>AHORROS</v>
          </cell>
        </row>
        <row r="4489">
          <cell r="A4489">
            <v>64578016</v>
          </cell>
          <cell r="B4489" t="str">
            <v>MARTINEZ MARTINEZ YULIS YANETH</v>
          </cell>
          <cell r="C4489" t="str">
            <v>Santa Ana (Mag)</v>
          </cell>
          <cell r="D4489">
            <v>74867482371</v>
          </cell>
          <cell r="E4489" t="str">
            <v>Santa Marta (Mag)</v>
          </cell>
          <cell r="F4489" t="str">
            <v>BANCOLOMBIA S.A.</v>
          </cell>
          <cell r="G4489" t="str">
            <v>AHORROS</v>
          </cell>
        </row>
        <row r="4490">
          <cell r="A4490">
            <v>64866997</v>
          </cell>
          <cell r="B4490" t="str">
            <v>MIRANDA MEZA BERTA INES</v>
          </cell>
          <cell r="C4490" t="str">
            <v>Zona Bananera (Mag)</v>
          </cell>
          <cell r="D4490">
            <v>51623108701</v>
          </cell>
          <cell r="E4490" t="str">
            <v>Santa Marta (Mag)</v>
          </cell>
          <cell r="F4490" t="str">
            <v>BANCOLOMBIA S.A.</v>
          </cell>
          <cell r="G4490" t="str">
            <v>AHORROS</v>
          </cell>
        </row>
        <row r="4491">
          <cell r="A4491">
            <v>64870290</v>
          </cell>
          <cell r="B4491" t="str">
            <v>LARA MARTINEZ LUZ MERY</v>
          </cell>
          <cell r="C4491" t="str">
            <v>Nueva Granada (Mag)</v>
          </cell>
          <cell r="D4491">
            <v>51309476399</v>
          </cell>
          <cell r="E4491" t="str">
            <v>Santa Marta (Mag)</v>
          </cell>
          <cell r="F4491" t="str">
            <v>BANCOLOMBIA S.A.</v>
          </cell>
          <cell r="G4491" t="str">
            <v>AHORROS</v>
          </cell>
        </row>
        <row r="4492">
          <cell r="A4492">
            <v>64890801</v>
          </cell>
          <cell r="B4492" t="str">
            <v>VILORIA GONZALEZ YASMIL ISABEL</v>
          </cell>
          <cell r="C4492" t="str">
            <v>Plato (Mag)</v>
          </cell>
          <cell r="D4492">
            <v>51215504330</v>
          </cell>
          <cell r="E4492" t="str">
            <v>Santa Marta (Mag)</v>
          </cell>
          <cell r="F4492" t="str">
            <v>BANCOLOMBIA S.A.</v>
          </cell>
          <cell r="G4492" t="str">
            <v>AHORROS</v>
          </cell>
        </row>
        <row r="4493">
          <cell r="A4493">
            <v>65731054</v>
          </cell>
          <cell r="B4493" t="str">
            <v>BETANCOURT FRANCO MARTHA LUCIA</v>
          </cell>
          <cell r="C4493" t="str">
            <v>Zona Bananera (Mag)</v>
          </cell>
          <cell r="D4493">
            <v>48227849927</v>
          </cell>
          <cell r="E4493" t="str">
            <v>Santa Marta (Mag)</v>
          </cell>
          <cell r="F4493" t="str">
            <v>BANCOLOMBIA S.A.</v>
          </cell>
          <cell r="G4493" t="str">
            <v>AHORROS</v>
          </cell>
        </row>
        <row r="4494">
          <cell r="A4494">
            <v>66954303</v>
          </cell>
          <cell r="B4494" t="str">
            <v>MEDINA MARIN FRANCIA ELENA</v>
          </cell>
          <cell r="C4494" t="str">
            <v>Santa Marta (Mag)</v>
          </cell>
          <cell r="D4494">
            <v>51692168465</v>
          </cell>
          <cell r="E4494" t="str">
            <v>Santa Marta (Mag)</v>
          </cell>
          <cell r="F4494" t="str">
            <v>BANCOLOMBIA S.A.</v>
          </cell>
          <cell r="G4494" t="str">
            <v>AHORROS</v>
          </cell>
        </row>
        <row r="4495">
          <cell r="A4495">
            <v>71697877</v>
          </cell>
          <cell r="B4495" t="str">
            <v>ARANGO CARDENAS PEDRO LUIS</v>
          </cell>
          <cell r="C4495" t="str">
            <v>Guamal (Mag)</v>
          </cell>
          <cell r="D4495">
            <v>74824955364</v>
          </cell>
          <cell r="E4495" t="str">
            <v>Santa Marta (Mag)</v>
          </cell>
          <cell r="F4495" t="str">
            <v>BANCOLOMBIA S.A.</v>
          </cell>
          <cell r="G4495" t="str">
            <v>AHORROS</v>
          </cell>
        </row>
        <row r="4496">
          <cell r="A4496">
            <v>72000700</v>
          </cell>
          <cell r="B4496" t="str">
            <v>FAZZOLARI POSTERADO GENNARO</v>
          </cell>
          <cell r="C4496" t="str">
            <v>Sabanas De San Angel (Mag)</v>
          </cell>
          <cell r="D4496">
            <v>51373962272</v>
          </cell>
          <cell r="E4496" t="str">
            <v>Ariguani (El Dificil) (Mag)</v>
          </cell>
          <cell r="F4496" t="str">
            <v>BANCOLOMBIA S.A.</v>
          </cell>
          <cell r="G4496" t="str">
            <v>AHORROS</v>
          </cell>
        </row>
        <row r="4497">
          <cell r="A4497">
            <v>72003759</v>
          </cell>
          <cell r="B4497" t="str">
            <v>MACIAS ALFONSO LEYNER STIVENSON</v>
          </cell>
          <cell r="C4497" t="str">
            <v>Remolino (Mag)</v>
          </cell>
          <cell r="D4497">
            <v>51638180140</v>
          </cell>
          <cell r="E4497" t="str">
            <v>Santa Marta (Mag)</v>
          </cell>
          <cell r="F4497" t="str">
            <v>BANCOLOMBIA S.A.</v>
          </cell>
          <cell r="G4497" t="str">
            <v>AHORROS</v>
          </cell>
        </row>
        <row r="4498">
          <cell r="A4498">
            <v>72012037</v>
          </cell>
          <cell r="B4498" t="str">
            <v>NIETO CAICEDO CALIXTO DE JESUS</v>
          </cell>
          <cell r="C4498" t="str">
            <v>Nueva Granada (Mag)</v>
          </cell>
          <cell r="D4498">
            <v>51309476721</v>
          </cell>
          <cell r="E4498" t="str">
            <v>Santa Marta (Mag)</v>
          </cell>
          <cell r="F4498" t="str">
            <v>BANCOLOMBIA S.A.</v>
          </cell>
          <cell r="G4498" t="str">
            <v>AHORROS</v>
          </cell>
        </row>
        <row r="4499">
          <cell r="A4499">
            <v>72016373</v>
          </cell>
          <cell r="B4499" t="str">
            <v>SILVERA DE LA HOZ CARLOS ARTURO</v>
          </cell>
          <cell r="C4499" t="str">
            <v>Ariguani (El Dificil) (Mag)</v>
          </cell>
          <cell r="D4499">
            <v>51327938545</v>
          </cell>
          <cell r="E4499" t="str">
            <v>Ariguani (El Dificil) (Mag)</v>
          </cell>
          <cell r="F4499" t="str">
            <v>BANCOLOMBIA S.A.</v>
          </cell>
          <cell r="G4499" t="str">
            <v>AHORROS</v>
          </cell>
        </row>
        <row r="4500">
          <cell r="A4500">
            <v>72040878</v>
          </cell>
          <cell r="B4500" t="str">
            <v>BARRIOS CERVANTES FELIX ANTONIO</v>
          </cell>
          <cell r="C4500" t="str">
            <v>Zona Bananera (Mag)</v>
          </cell>
          <cell r="D4500">
            <v>51672982182</v>
          </cell>
          <cell r="E4500" t="str">
            <v>Santa Marta (Mag)</v>
          </cell>
          <cell r="F4500" t="str">
            <v>BANCOLOMBIA S.A.</v>
          </cell>
          <cell r="G4500" t="str">
            <v>AHORROS</v>
          </cell>
        </row>
        <row r="4501">
          <cell r="A4501">
            <v>72096061</v>
          </cell>
          <cell r="B4501" t="str">
            <v>SIERRA ARROYO JOSE RAMON</v>
          </cell>
          <cell r="C4501" t="str">
            <v>Chivolo (Mag)</v>
          </cell>
          <cell r="D4501">
            <v>51214148769</v>
          </cell>
          <cell r="E4501" t="str">
            <v>Santa Marta (Mag)</v>
          </cell>
          <cell r="F4501" t="str">
            <v>BANCOLOMBIA S.A.</v>
          </cell>
          <cell r="G4501" t="str">
            <v>AHORROS</v>
          </cell>
        </row>
        <row r="4502">
          <cell r="A4502">
            <v>72096755</v>
          </cell>
          <cell r="B4502" t="str">
            <v>LOZANO VALDERRAMA ALBERTO SEGUNDO</v>
          </cell>
          <cell r="C4502" t="str">
            <v>Remolino (Mag)</v>
          </cell>
          <cell r="D4502">
            <v>51641719980</v>
          </cell>
          <cell r="E4502" t="str">
            <v>Santa Marta (Mag)</v>
          </cell>
          <cell r="F4502" t="str">
            <v>BANCOLOMBIA S.A.</v>
          </cell>
          <cell r="G4502" t="str">
            <v>AHORROS</v>
          </cell>
        </row>
        <row r="4503">
          <cell r="A4503">
            <v>72096808</v>
          </cell>
          <cell r="B4503" t="str">
            <v>BOBADILLO MUNOZ WILBER JAVIER</v>
          </cell>
          <cell r="C4503" t="str">
            <v>Tenerife (Mag)</v>
          </cell>
          <cell r="D4503">
            <v>51211048674</v>
          </cell>
          <cell r="E4503" t="str">
            <v>Santa Marta (Mag)</v>
          </cell>
          <cell r="F4503" t="str">
            <v>BANCOLOMBIA S.A.</v>
          </cell>
          <cell r="G4503" t="str">
            <v>AHORROS</v>
          </cell>
        </row>
        <row r="4504">
          <cell r="A4504">
            <v>72096828</v>
          </cell>
          <cell r="B4504" t="str">
            <v>FLOREZ LOZADA ANGEL ANTONIO</v>
          </cell>
          <cell r="C4504" t="str">
            <v>Sabanas De San Angel (Mag)</v>
          </cell>
          <cell r="D4504">
            <v>51309934281</v>
          </cell>
          <cell r="E4504" t="str">
            <v>Santa Marta (Mag)</v>
          </cell>
          <cell r="F4504" t="str">
            <v>BANCOLOMBIA S.A.</v>
          </cell>
          <cell r="G4504" t="str">
            <v>AHORROS</v>
          </cell>
        </row>
        <row r="4505">
          <cell r="A4505">
            <v>72125207</v>
          </cell>
          <cell r="B4505" t="str">
            <v>MERIÑ0 GARCIA JUAN CARLOS</v>
          </cell>
          <cell r="C4505" t="str">
            <v>Puebloviejo (Mag)</v>
          </cell>
          <cell r="D4505">
            <v>48227791694</v>
          </cell>
          <cell r="E4505" t="str">
            <v>Santa Marta (Mag)</v>
          </cell>
          <cell r="F4505" t="str">
            <v>BANCOLOMBIA S.A.</v>
          </cell>
          <cell r="G4505" t="str">
            <v>AHORROS</v>
          </cell>
        </row>
        <row r="4506">
          <cell r="A4506">
            <v>72125470</v>
          </cell>
          <cell r="B4506" t="str">
            <v>BARRETO VASQUEZ DORISMEL DEL CARMEN</v>
          </cell>
          <cell r="C4506" t="str">
            <v>Puebloviejo (Mag)</v>
          </cell>
          <cell r="D4506">
            <v>51313210751</v>
          </cell>
          <cell r="E4506" t="str">
            <v>Santa Marta (Mag)</v>
          </cell>
          <cell r="F4506" t="str">
            <v>BANCOLOMBIA S.A.</v>
          </cell>
          <cell r="G4506" t="str">
            <v>AHORROS</v>
          </cell>
        </row>
        <row r="4507">
          <cell r="A4507">
            <v>72126308</v>
          </cell>
          <cell r="B4507" t="str">
            <v>OLMOS ZARATE HENRY ALFREDO</v>
          </cell>
          <cell r="C4507" t="str">
            <v>Ariguani (El Dificil) (Mag)</v>
          </cell>
          <cell r="D4507">
            <v>51311418762</v>
          </cell>
          <cell r="E4507" t="str">
            <v>Santa Marta (Mag)</v>
          </cell>
          <cell r="F4507" t="str">
            <v>BANCOLOMBIA S.A.</v>
          </cell>
          <cell r="G4507" t="str">
            <v>AHORROS</v>
          </cell>
        </row>
        <row r="4508">
          <cell r="A4508">
            <v>72130903</v>
          </cell>
          <cell r="B4508" t="str">
            <v>CORONADO BORJA EDGARDO JOSE</v>
          </cell>
          <cell r="C4508" t="str">
            <v>Puebloviejo (Mag)</v>
          </cell>
          <cell r="D4508">
            <v>48227909911</v>
          </cell>
          <cell r="E4508" t="str">
            <v>Santa Marta (Mag)</v>
          </cell>
          <cell r="F4508" t="str">
            <v>BANCOLOMBIA S.A.</v>
          </cell>
          <cell r="G4508" t="str">
            <v>AHORROS</v>
          </cell>
        </row>
        <row r="4509">
          <cell r="A4509">
            <v>72132016</v>
          </cell>
          <cell r="B4509" t="str">
            <v>MADARIAGA LOPEZ PEDRO NOLASCO</v>
          </cell>
          <cell r="C4509" t="str">
            <v>Plato (Mag)</v>
          </cell>
          <cell r="D4509">
            <v>51213239817</v>
          </cell>
          <cell r="E4509" t="str">
            <v>Santa Marta (Mag)</v>
          </cell>
          <cell r="F4509" t="str">
            <v>BANCOLOMBIA S.A.</v>
          </cell>
          <cell r="G4509" t="str">
            <v>AHORROS</v>
          </cell>
        </row>
        <row r="4510">
          <cell r="A4510">
            <v>72137308</v>
          </cell>
          <cell r="B4510" t="str">
            <v>VALENCIA RAMOS MORIS ENRIQUE</v>
          </cell>
          <cell r="C4510" t="str">
            <v>Concordia (Mag)</v>
          </cell>
          <cell r="D4510">
            <v>48166302504</v>
          </cell>
          <cell r="E4510" t="str">
            <v>Santa Marta (Mag)</v>
          </cell>
          <cell r="F4510" t="str">
            <v>BANCOLOMBIA S.A.</v>
          </cell>
          <cell r="G4510" t="str">
            <v>AHORROS</v>
          </cell>
        </row>
        <row r="4511">
          <cell r="A4511">
            <v>72137595</v>
          </cell>
          <cell r="B4511" t="str">
            <v>RAMOS RUIZ GERMAN ANTONIO</v>
          </cell>
          <cell r="C4511" t="str">
            <v>Nueva Granada (Mag)</v>
          </cell>
          <cell r="D4511">
            <v>51309459141</v>
          </cell>
          <cell r="E4511" t="str">
            <v>Santa Marta (Mag)</v>
          </cell>
          <cell r="F4511" t="str">
            <v>BANCOLOMBIA S.A.</v>
          </cell>
          <cell r="G4511" t="str">
            <v>AHORROS</v>
          </cell>
        </row>
        <row r="4512">
          <cell r="A4512">
            <v>72139020</v>
          </cell>
          <cell r="B4512" t="str">
            <v>GARCIA CABARCAS NESTOR</v>
          </cell>
          <cell r="C4512" t="str">
            <v>Remolino (Mag)</v>
          </cell>
          <cell r="D4512">
            <v>51225365079</v>
          </cell>
          <cell r="E4512" t="str">
            <v>Tenerife (Mag)</v>
          </cell>
          <cell r="F4512" t="str">
            <v>BANCOLOMBIA S.A.</v>
          </cell>
          <cell r="G4512" t="str">
            <v>AHORROS</v>
          </cell>
        </row>
        <row r="4513">
          <cell r="A4513">
            <v>72139704</v>
          </cell>
          <cell r="B4513" t="str">
            <v>MALDONADO PADILLA JOSE DE LOS SANTOS</v>
          </cell>
          <cell r="C4513" t="str">
            <v>Zona Bananera (Mag)</v>
          </cell>
          <cell r="D4513">
            <v>51646662773</v>
          </cell>
          <cell r="E4513" t="str">
            <v>Santa Marta (Mag)</v>
          </cell>
          <cell r="F4513" t="str">
            <v>BANCOLOMBIA S.A.</v>
          </cell>
          <cell r="G4513" t="str">
            <v>AHORROS</v>
          </cell>
        </row>
        <row r="4514">
          <cell r="A4514">
            <v>72139862</v>
          </cell>
          <cell r="B4514" t="str">
            <v>SAUMET MOLINA ROGER</v>
          </cell>
          <cell r="C4514" t="str">
            <v>Plato (Mag)</v>
          </cell>
          <cell r="D4514">
            <v>51257025722</v>
          </cell>
          <cell r="E4514" t="str">
            <v>Santa Marta (Mag)</v>
          </cell>
          <cell r="F4514" t="str">
            <v>BANCOLOMBIA S.A.</v>
          </cell>
          <cell r="G4514" t="str">
            <v>AHORROS</v>
          </cell>
        </row>
        <row r="4515">
          <cell r="A4515">
            <v>72142471</v>
          </cell>
          <cell r="B4515" t="str">
            <v>OSPINO AMADOR FABIO ARTURO</v>
          </cell>
          <cell r="C4515" t="str">
            <v>Plato (Mag)</v>
          </cell>
          <cell r="D4515">
            <v>51255163985</v>
          </cell>
          <cell r="E4515" t="str">
            <v>Santa Marta (Mag)</v>
          </cell>
          <cell r="F4515" t="str">
            <v>BANCOLOMBIA S.A.</v>
          </cell>
          <cell r="G4515" t="str">
            <v>AHORROS</v>
          </cell>
        </row>
        <row r="4516">
          <cell r="A4516">
            <v>72144994</v>
          </cell>
          <cell r="B4516" t="str">
            <v>REYES ROMERO ARIS RAFAEL</v>
          </cell>
          <cell r="C4516" t="str">
            <v>Chivolo (Mag)</v>
          </cell>
          <cell r="D4516">
            <v>51252494450</v>
          </cell>
          <cell r="E4516" t="str">
            <v>Santa Marta (Mag)</v>
          </cell>
          <cell r="F4516" t="str">
            <v>BANCOLOMBIA S.A.</v>
          </cell>
          <cell r="G4516" t="str">
            <v>AHORROS</v>
          </cell>
        </row>
        <row r="4517">
          <cell r="A4517">
            <v>72144998</v>
          </cell>
          <cell r="B4517" t="str">
            <v>AROCA BARRIOS GUSTAVO RAUL</v>
          </cell>
          <cell r="C4517" t="str">
            <v>Sabanas De San Angel (Mag)</v>
          </cell>
          <cell r="D4517">
            <v>51313457323</v>
          </cell>
          <cell r="E4517" t="str">
            <v>Santa Marta (Mag)</v>
          </cell>
          <cell r="F4517" t="str">
            <v>BANCOLOMBIA S.A.</v>
          </cell>
          <cell r="G4517" t="str">
            <v>AHORROS</v>
          </cell>
        </row>
        <row r="4518">
          <cell r="A4518">
            <v>72145866</v>
          </cell>
          <cell r="B4518" t="str">
            <v>DE ARCOS TORRIJOS FRANCISCO ANSELMO</v>
          </cell>
          <cell r="C4518" t="str">
            <v>Plato (Mag)</v>
          </cell>
          <cell r="D4518">
            <v>51261095819</v>
          </cell>
          <cell r="E4518" t="str">
            <v>Plato (Mag)</v>
          </cell>
          <cell r="F4518" t="str">
            <v>BANCOLOMBIA S.A.</v>
          </cell>
          <cell r="G4518" t="str">
            <v>AHORROS</v>
          </cell>
        </row>
        <row r="4519">
          <cell r="A4519">
            <v>72147522</v>
          </cell>
          <cell r="B4519" t="str">
            <v>GAMERO VEGA SERGIO ADONAY</v>
          </cell>
          <cell r="C4519" t="str">
            <v>Pedraza (Mag)</v>
          </cell>
          <cell r="D4519">
            <v>51694179618</v>
          </cell>
          <cell r="E4519" t="str">
            <v>Santa Marta (Mag)</v>
          </cell>
          <cell r="F4519" t="str">
            <v>BANCOLOMBIA S.A.</v>
          </cell>
          <cell r="G4519" t="str">
            <v>AHORROS</v>
          </cell>
        </row>
        <row r="4520">
          <cell r="A4520">
            <v>72150390</v>
          </cell>
          <cell r="B4520" t="str">
            <v>MARBELLO JIMENEZ JAVIER DE JESUS</v>
          </cell>
          <cell r="C4520" t="str">
            <v>Plato (Mag)</v>
          </cell>
          <cell r="D4520">
            <v>51257016144</v>
          </cell>
          <cell r="E4520" t="str">
            <v>Santa Marta (Mag)</v>
          </cell>
          <cell r="F4520" t="str">
            <v>BANCOLOMBIA S.A.</v>
          </cell>
          <cell r="G4520" t="str">
            <v>AHORROS</v>
          </cell>
        </row>
        <row r="4521">
          <cell r="A4521">
            <v>72150624</v>
          </cell>
          <cell r="B4521" t="str">
            <v>AROCA BARRIOS CESAR AUGUSTO</v>
          </cell>
          <cell r="C4521" t="str">
            <v>Sabanas De San Angel (Mag)</v>
          </cell>
          <cell r="D4521">
            <v>51313457471</v>
          </cell>
          <cell r="E4521" t="str">
            <v>Santa Marta (Mag)</v>
          </cell>
          <cell r="F4521" t="str">
            <v>BANCOLOMBIA S.A.</v>
          </cell>
          <cell r="G4521" t="str">
            <v>AHORROS</v>
          </cell>
        </row>
        <row r="4522">
          <cell r="A4522">
            <v>72152250</v>
          </cell>
          <cell r="B4522" t="str">
            <v>RAMOS FONSECA JAVIER DE JESUS</v>
          </cell>
          <cell r="C4522" t="str">
            <v>Plato (Mag)</v>
          </cell>
          <cell r="D4522">
            <v>51214351491</v>
          </cell>
          <cell r="E4522" t="str">
            <v>Santa Marta (Mag)</v>
          </cell>
          <cell r="F4522" t="str">
            <v>BANCOLOMBIA S.A.</v>
          </cell>
          <cell r="G4522" t="str">
            <v>AHORROS</v>
          </cell>
        </row>
        <row r="4523">
          <cell r="A4523">
            <v>72154996</v>
          </cell>
          <cell r="B4523" t="str">
            <v>CARABALLO FLOREZ PEDRO ANTONIO</v>
          </cell>
          <cell r="C4523" t="str">
            <v>Tenerife (Mag)</v>
          </cell>
          <cell r="D4523">
            <v>51261761185</v>
          </cell>
          <cell r="E4523" t="str">
            <v>Santa Marta (Mag)</v>
          </cell>
          <cell r="F4523" t="str">
            <v>BANCOLOMBIA S.A.</v>
          </cell>
          <cell r="G4523" t="str">
            <v>AHORROS</v>
          </cell>
        </row>
        <row r="4524">
          <cell r="A4524">
            <v>72155602</v>
          </cell>
          <cell r="B4524" t="str">
            <v>BARRIOS PEÑA JOVANNYS ENRIQUE</v>
          </cell>
          <cell r="C4524" t="str">
            <v>Chivolo (Mag)</v>
          </cell>
          <cell r="D4524">
            <v>51252494549</v>
          </cell>
          <cell r="E4524" t="str">
            <v>Santa Marta (Mag)</v>
          </cell>
          <cell r="F4524" t="str">
            <v>BANCOLOMBIA S.A.</v>
          </cell>
          <cell r="G4524" t="str">
            <v>AHORROS</v>
          </cell>
        </row>
        <row r="4525">
          <cell r="A4525">
            <v>72170587</v>
          </cell>
          <cell r="B4525" t="str">
            <v>TORRES NIETO LUIS CARLOS</v>
          </cell>
          <cell r="C4525" t="str">
            <v>Plato (Mag)</v>
          </cell>
          <cell r="D4525">
            <v>51646726577</v>
          </cell>
          <cell r="E4525" t="str">
            <v>Santa Marta (Mag)</v>
          </cell>
          <cell r="F4525" t="str">
            <v>BANCOLOMBIA S.A.</v>
          </cell>
          <cell r="G4525" t="str">
            <v>AHORROS</v>
          </cell>
        </row>
        <row r="4526">
          <cell r="A4526">
            <v>72172460</v>
          </cell>
          <cell r="B4526" t="str">
            <v>PEREZ ORTIZ ALAIN JAVIER</v>
          </cell>
          <cell r="C4526" t="str">
            <v>Zona Bananera (Mag)</v>
          </cell>
          <cell r="D4526">
            <v>51647101368</v>
          </cell>
          <cell r="E4526" t="str">
            <v>Santa Marta (Mag)</v>
          </cell>
          <cell r="F4526" t="str">
            <v>BANCOLOMBIA S.A.</v>
          </cell>
          <cell r="G4526" t="str">
            <v>AHORROS</v>
          </cell>
        </row>
        <row r="4527">
          <cell r="A4527">
            <v>72176173</v>
          </cell>
          <cell r="B4527" t="str">
            <v>CARMONA PIMIENTA RUBEN DARIO</v>
          </cell>
          <cell r="C4527" t="str">
            <v>Puebloviejo (Mag)</v>
          </cell>
          <cell r="D4527">
            <v>51625318673</v>
          </cell>
          <cell r="E4527" t="str">
            <v>Puebloviejo (Mag)</v>
          </cell>
          <cell r="F4527" t="str">
            <v>BANCOLOMBIA S.A.</v>
          </cell>
          <cell r="G4527" t="str">
            <v>AHORROS</v>
          </cell>
        </row>
        <row r="4528">
          <cell r="A4528">
            <v>72177145</v>
          </cell>
          <cell r="B4528" t="str">
            <v>ANDRADE ANDRADE FERNANDO ANTONIO</v>
          </cell>
          <cell r="C4528" t="str">
            <v>Tenerife (Mag)</v>
          </cell>
          <cell r="D4528">
            <v>51650316260</v>
          </cell>
          <cell r="E4528" t="str">
            <v>Santa Marta (Mag)</v>
          </cell>
          <cell r="F4528" t="str">
            <v>BANCOLOMBIA S.A.</v>
          </cell>
          <cell r="G4528" t="str">
            <v>AHORROS</v>
          </cell>
        </row>
        <row r="4529">
          <cell r="A4529">
            <v>72181364</v>
          </cell>
          <cell r="B4529" t="str">
            <v>BERMUDEZ VERGARA JHONNY ENRIQUE</v>
          </cell>
          <cell r="C4529" t="str">
            <v>Tenerife (Mag)</v>
          </cell>
          <cell r="D4529">
            <v>48660895445</v>
          </cell>
          <cell r="E4529" t="str">
            <v>Santa Marta (Mag)</v>
          </cell>
          <cell r="F4529" t="str">
            <v>BANCOLOMBIA S.A.</v>
          </cell>
          <cell r="G4529" t="str">
            <v>AHORROS</v>
          </cell>
        </row>
        <row r="4530">
          <cell r="A4530">
            <v>72183867</v>
          </cell>
          <cell r="B4530" t="str">
            <v>VELLOJIN SANTOS LEONARDO</v>
          </cell>
          <cell r="C4530" t="str">
            <v>Santa Marta (Mag)</v>
          </cell>
          <cell r="D4530">
            <v>40457639221</v>
          </cell>
          <cell r="E4530" t="str">
            <v>Santa Marta (Mag)</v>
          </cell>
          <cell r="F4530" t="str">
            <v>BANCOLOMBIA S.A.</v>
          </cell>
          <cell r="G4530" t="str">
            <v>AHORROS</v>
          </cell>
        </row>
        <row r="4531">
          <cell r="A4531">
            <v>72187132</v>
          </cell>
          <cell r="B4531" t="str">
            <v>SIERRA DE LA ASUNCION EDUARDO RAFAEL</v>
          </cell>
          <cell r="C4531" t="str">
            <v>Chivolo (Mag)</v>
          </cell>
          <cell r="D4531">
            <v>91678922388</v>
          </cell>
          <cell r="E4531" t="str">
            <v>Santa Marta (Mag)</v>
          </cell>
          <cell r="F4531" t="str">
            <v>BANCOLOMBIA S.A.</v>
          </cell>
          <cell r="G4531" t="str">
            <v>AHORROS</v>
          </cell>
        </row>
        <row r="4532">
          <cell r="A4532">
            <v>72187608</v>
          </cell>
          <cell r="B4532" t="str">
            <v>ROMERO OSPINO YAIR ENRIQUE</v>
          </cell>
          <cell r="C4532" t="str">
            <v>Plato (Mag)</v>
          </cell>
          <cell r="D4532">
            <v>51224773106</v>
          </cell>
          <cell r="E4532" t="str">
            <v>Plato (Mag)</v>
          </cell>
          <cell r="F4532" t="str">
            <v>BANCOLOMBIA S.A.</v>
          </cell>
          <cell r="G4532" t="str">
            <v>AHORROS</v>
          </cell>
        </row>
        <row r="4533">
          <cell r="A4533">
            <v>72191229</v>
          </cell>
          <cell r="B4533" t="str">
            <v>PEDROZA CANTILLO CARLOS MANUEL</v>
          </cell>
          <cell r="C4533" t="str">
            <v>Tenerife (Mag)</v>
          </cell>
          <cell r="D4533">
            <v>51226938021</v>
          </cell>
          <cell r="E4533" t="str">
            <v>Tenerife (Mag)</v>
          </cell>
          <cell r="F4533" t="str">
            <v>BANCOLOMBIA S.A.</v>
          </cell>
          <cell r="G4533" t="str">
            <v>AHORROS</v>
          </cell>
        </row>
        <row r="4534">
          <cell r="A4534">
            <v>72191615</v>
          </cell>
          <cell r="B4534" t="str">
            <v>TOLOZA LOZANO INOCENCIO SEGUNDO</v>
          </cell>
          <cell r="C4534" t="str">
            <v>Chivolo (Mag)</v>
          </cell>
          <cell r="D4534">
            <v>51252494646</v>
          </cell>
          <cell r="E4534" t="str">
            <v>Santa Marta (Mag)</v>
          </cell>
          <cell r="F4534" t="str">
            <v>BANCOLOMBIA S.A.</v>
          </cell>
          <cell r="G4534" t="str">
            <v>AHORROS</v>
          </cell>
        </row>
        <row r="4535">
          <cell r="A4535">
            <v>72193190</v>
          </cell>
          <cell r="B4535" t="str">
            <v>LOZANO ANDRADE FREDDY ARTURO</v>
          </cell>
          <cell r="C4535" t="str">
            <v>Chivolo (Mag)</v>
          </cell>
          <cell r="D4535">
            <v>51252898917</v>
          </cell>
          <cell r="E4535" t="str">
            <v>Santa Marta (Mag)</v>
          </cell>
          <cell r="F4535" t="str">
            <v>BANCOLOMBIA S.A.</v>
          </cell>
          <cell r="G4535" t="str">
            <v>AHORROS</v>
          </cell>
        </row>
        <row r="4536">
          <cell r="A4536">
            <v>72197185</v>
          </cell>
          <cell r="B4536" t="str">
            <v>MAESTRE ACUÃ IVAN JAVIER</v>
          </cell>
          <cell r="C4536" t="str">
            <v>Plato (Mag)</v>
          </cell>
          <cell r="D4536">
            <v>51225391304</v>
          </cell>
          <cell r="E4536" t="str">
            <v>Plato (Mag)</v>
          </cell>
          <cell r="F4536" t="str">
            <v>BANCOLOMBIA S.A.</v>
          </cell>
          <cell r="G4536" t="str">
            <v>AHORROS</v>
          </cell>
        </row>
        <row r="4537">
          <cell r="A4537">
            <v>72203639</v>
          </cell>
          <cell r="B4537" t="str">
            <v>GARCIA ESCALANTE JOSE CALIXTO</v>
          </cell>
          <cell r="C4537" t="str">
            <v>Chivolo (Mag)</v>
          </cell>
          <cell r="D4537">
            <v>51255635984</v>
          </cell>
          <cell r="E4537" t="str">
            <v>Santa Marta (Mag)</v>
          </cell>
          <cell r="F4537" t="str">
            <v>BANCOLOMBIA S.A.</v>
          </cell>
          <cell r="G4537" t="str">
            <v>AHORROS</v>
          </cell>
        </row>
        <row r="4538">
          <cell r="A4538">
            <v>72205502</v>
          </cell>
          <cell r="B4538" t="str">
            <v>BARRIOS VILLA VICENTE ANTONIO</v>
          </cell>
          <cell r="C4538" t="str">
            <v>Tenerife (Mag)</v>
          </cell>
          <cell r="D4538">
            <v>51238274897</v>
          </cell>
          <cell r="E4538" t="str">
            <v>Tenerife (Mag)</v>
          </cell>
          <cell r="F4538" t="str">
            <v>BANCOLOMBIA S.A.</v>
          </cell>
          <cell r="G4538" t="str">
            <v>AHORROS</v>
          </cell>
        </row>
        <row r="4539">
          <cell r="A4539">
            <v>72214941</v>
          </cell>
          <cell r="B4539" t="str">
            <v>ESCOBAR CHAMORRO JAVIER ENRIQUE</v>
          </cell>
          <cell r="C4539" t="str">
            <v>Tenerife (Mag)</v>
          </cell>
          <cell r="D4539">
            <v>51251939971</v>
          </cell>
          <cell r="E4539" t="str">
            <v>Santa Marta (Mag)</v>
          </cell>
          <cell r="F4539" t="str">
            <v>BANCOLOMBIA S.A.</v>
          </cell>
          <cell r="G4539" t="str">
            <v>AHORROS</v>
          </cell>
        </row>
        <row r="4540">
          <cell r="A4540">
            <v>72215015</v>
          </cell>
          <cell r="B4540" t="str">
            <v>CASTRO ESCOBAR JESUS ANIBAL</v>
          </cell>
          <cell r="C4540" t="str">
            <v>Ariguani (El Dificil) (Mag)</v>
          </cell>
          <cell r="D4540">
            <v>51317276811</v>
          </cell>
          <cell r="E4540" t="str">
            <v>Ariguani (El Dificil) (Mag)</v>
          </cell>
          <cell r="F4540" t="str">
            <v>BANCOLOMBIA S.A.</v>
          </cell>
          <cell r="G4540" t="str">
            <v>AHORROS</v>
          </cell>
        </row>
        <row r="4541">
          <cell r="A4541">
            <v>72216853</v>
          </cell>
          <cell r="B4541" t="str">
            <v>SALAS SALAS JESUS DEL CRISTO</v>
          </cell>
          <cell r="C4541" t="str">
            <v>Zona Bananera (Mag)</v>
          </cell>
          <cell r="D4541">
            <v>51689229321</v>
          </cell>
          <cell r="E4541" t="str">
            <v>Santa Marta (Mag)</v>
          </cell>
          <cell r="F4541" t="str">
            <v>BANCOLOMBIA S.A.</v>
          </cell>
          <cell r="G4541" t="str">
            <v>AHORROS</v>
          </cell>
        </row>
        <row r="4542">
          <cell r="A4542">
            <v>72223067</v>
          </cell>
          <cell r="B4542" t="str">
            <v>MORENO BROCHERO EUSEBIO MANUEL</v>
          </cell>
          <cell r="C4542" t="str">
            <v>Ariguani (El Dificil) (Mag)</v>
          </cell>
          <cell r="D4542">
            <v>51352139444</v>
          </cell>
          <cell r="E4542" t="str">
            <v>Santa Marta (Mag)</v>
          </cell>
          <cell r="F4542" t="str">
            <v>BANCOLOMBIA S.A.</v>
          </cell>
          <cell r="G4542" t="str">
            <v>AHORROS</v>
          </cell>
        </row>
        <row r="4543">
          <cell r="A4543">
            <v>72225854</v>
          </cell>
          <cell r="B4543" t="str">
            <v>MARTINEZ PAREJA JAIME LUIS</v>
          </cell>
          <cell r="C4543" t="str">
            <v>Plato (Mag)</v>
          </cell>
          <cell r="D4543">
            <v>51228096443</v>
          </cell>
          <cell r="E4543" t="str">
            <v>Plato (Mag)</v>
          </cell>
          <cell r="F4543" t="str">
            <v>BANCOLOMBIA S.A.</v>
          </cell>
          <cell r="G4543" t="str">
            <v>AHORROS</v>
          </cell>
        </row>
        <row r="4544">
          <cell r="A4544">
            <v>72227431</v>
          </cell>
          <cell r="B4544" t="str">
            <v>VARGAS PADILLA JOSE DE LA CRUZ</v>
          </cell>
          <cell r="C4544" t="str">
            <v>Nueva Granada (Mag)</v>
          </cell>
          <cell r="D4544">
            <v>51325763047</v>
          </cell>
          <cell r="E4544" t="str">
            <v>Santa Marta (Mag)</v>
          </cell>
          <cell r="F4544" t="str">
            <v>BANCOLOMBIA S.A.</v>
          </cell>
          <cell r="G4544" t="str">
            <v>AHORROS</v>
          </cell>
        </row>
        <row r="4545">
          <cell r="A4545">
            <v>72229733</v>
          </cell>
          <cell r="B4545" t="str">
            <v>BARRAZA ESTRADA CARLOS ALBERTO</v>
          </cell>
          <cell r="C4545" t="str">
            <v>Salamina (Mag)</v>
          </cell>
          <cell r="D4545">
            <v>51246530011</v>
          </cell>
          <cell r="E4545" t="str">
            <v>Santa Marta (Mag)</v>
          </cell>
          <cell r="F4545" t="str">
            <v>BANCOLOMBIA S.A.</v>
          </cell>
          <cell r="G4545" t="str">
            <v>AHORROS</v>
          </cell>
        </row>
        <row r="4546">
          <cell r="A4546">
            <v>72231556</v>
          </cell>
          <cell r="B4546" t="str">
            <v>SALAS OÑORO JAVIER EMILIO</v>
          </cell>
          <cell r="C4546" t="str">
            <v>Chivolo (Mag)</v>
          </cell>
          <cell r="D4546">
            <v>51270771321</v>
          </cell>
          <cell r="E4546" t="str">
            <v>Plato (Mag)</v>
          </cell>
          <cell r="F4546" t="str">
            <v>BANCOLOMBIA S.A.</v>
          </cell>
          <cell r="G4546" t="str">
            <v>AHORROS</v>
          </cell>
        </row>
        <row r="4547">
          <cell r="A4547">
            <v>72235855</v>
          </cell>
          <cell r="B4547" t="str">
            <v>ARZUAGA ALTAHONA JHON JAIRO</v>
          </cell>
          <cell r="C4547" t="str">
            <v>Zona Bananera (Mag)</v>
          </cell>
          <cell r="D4547">
            <v>48228314750</v>
          </cell>
          <cell r="E4547" t="str">
            <v>Zona Bananera (Mag)</v>
          </cell>
          <cell r="F4547" t="str">
            <v>BANCOLOMBIA S.A.</v>
          </cell>
          <cell r="G4547" t="str">
            <v>AHORROS</v>
          </cell>
        </row>
        <row r="4548">
          <cell r="A4548">
            <v>72240304</v>
          </cell>
          <cell r="B4548" t="str">
            <v>HERRERA RIVERA JULIO CESAR</v>
          </cell>
          <cell r="C4548" t="str">
            <v>Fundacion (Mag)</v>
          </cell>
          <cell r="D4548">
            <v>77067877163</v>
          </cell>
          <cell r="E4548" t="str">
            <v>Barranquilla (Atl)</v>
          </cell>
          <cell r="F4548" t="str">
            <v>BANCOLOMBIA S.A.</v>
          </cell>
          <cell r="G4548" t="str">
            <v>AHORROS</v>
          </cell>
        </row>
        <row r="4549">
          <cell r="A4549">
            <v>72252755</v>
          </cell>
          <cell r="B4549" t="str">
            <v>PACHECO DIAZ CARLOS RAFAEL</v>
          </cell>
          <cell r="C4549" t="str">
            <v>Algarrobo (Mag)</v>
          </cell>
          <cell r="D4549">
            <v>51676146508</v>
          </cell>
          <cell r="E4549" t="str">
            <v>Santa Marta (Mag)</v>
          </cell>
          <cell r="F4549" t="str">
            <v>BANCOLOMBIA S.A.</v>
          </cell>
          <cell r="G4549" t="str">
            <v>AHORROS</v>
          </cell>
        </row>
        <row r="4550">
          <cell r="A4550">
            <v>72264628</v>
          </cell>
          <cell r="B4550" t="str">
            <v>PEREIRA DE LA HOZ YAMIL ABAB</v>
          </cell>
          <cell r="C4550" t="str">
            <v>Nueva Granada (Mag)</v>
          </cell>
          <cell r="D4550">
            <v>51628178261</v>
          </cell>
          <cell r="E4550" t="str">
            <v>Nueva Granada (Mag)</v>
          </cell>
          <cell r="F4550" t="str">
            <v>BANCOLOMBIA S.A.</v>
          </cell>
          <cell r="G4550" t="str">
            <v>AHORROS</v>
          </cell>
        </row>
        <row r="4551">
          <cell r="A4551">
            <v>72275737</v>
          </cell>
          <cell r="B4551" t="str">
            <v>MOTTA VASQUEZ IAN MARIO</v>
          </cell>
          <cell r="C4551" t="str">
            <v>Fundacion (Mag)</v>
          </cell>
          <cell r="D4551">
            <v>40425454283</v>
          </cell>
          <cell r="E4551" t="str">
            <v>Santa Marta (Mag)</v>
          </cell>
          <cell r="F4551" t="str">
            <v>BANCOLOMBIA S.A.</v>
          </cell>
          <cell r="G4551" t="str">
            <v>AHORROS</v>
          </cell>
        </row>
        <row r="4552">
          <cell r="A4552">
            <v>72287633</v>
          </cell>
          <cell r="B4552" t="str">
            <v>PALMERA BUELVAS HUMBERTO RAFAEL</v>
          </cell>
          <cell r="C4552" t="str">
            <v>Sabanas De San Angel (Mag)</v>
          </cell>
          <cell r="D4552">
            <v>51312430839</v>
          </cell>
          <cell r="E4552" t="str">
            <v>Ariguani (El Dificil) (Mag)</v>
          </cell>
          <cell r="F4552" t="str">
            <v>BANCOLOMBIA S.A.</v>
          </cell>
          <cell r="G4552" t="str">
            <v>AHORROS</v>
          </cell>
        </row>
        <row r="4553">
          <cell r="A4553">
            <v>72341283</v>
          </cell>
          <cell r="B4553" t="str">
            <v>DE LA HOZ CASTRO LUIS FERNANDO</v>
          </cell>
          <cell r="C4553" t="str">
            <v>Chivolo (Mag)</v>
          </cell>
          <cell r="D4553">
            <v>51216741271</v>
          </cell>
          <cell r="E4553" t="str">
            <v>Santa Marta (Mag)</v>
          </cell>
          <cell r="F4553" t="str">
            <v>BANCOLOMBIA S.A.</v>
          </cell>
          <cell r="G4553" t="str">
            <v>AHORROS</v>
          </cell>
        </row>
        <row r="4554">
          <cell r="A4554">
            <v>73097009</v>
          </cell>
          <cell r="B4554" t="str">
            <v>DE LA CRUZ MOVILLA GUSTAVO ALBERTO</v>
          </cell>
          <cell r="C4554" t="str">
            <v>Chivolo (Mag)</v>
          </cell>
          <cell r="D4554">
            <v>51252494719</v>
          </cell>
          <cell r="E4554" t="str">
            <v>Santa Marta (Mag)</v>
          </cell>
          <cell r="F4554" t="str">
            <v>BANCOLOMBIA S.A.</v>
          </cell>
          <cell r="G4554" t="str">
            <v>AHORROS</v>
          </cell>
        </row>
        <row r="4555">
          <cell r="A4555">
            <v>73135169</v>
          </cell>
          <cell r="B4555" t="str">
            <v>TREJO AGUILAR HILDEBRANDO DE JESUS</v>
          </cell>
          <cell r="C4555" t="str">
            <v>Nueva Granada (Mag)</v>
          </cell>
          <cell r="D4555">
            <v>51336307779</v>
          </cell>
          <cell r="E4555" t="str">
            <v>Santa Marta (Mag)</v>
          </cell>
          <cell r="F4555" t="str">
            <v>BANCOLOMBIA S.A.</v>
          </cell>
          <cell r="G4555" t="str">
            <v>AHORROS</v>
          </cell>
        </row>
        <row r="4556">
          <cell r="A4556">
            <v>73137845</v>
          </cell>
          <cell r="B4556" t="str">
            <v>GONZALEZ NARVAEZ ADALBERTO</v>
          </cell>
          <cell r="C4556" t="str">
            <v>Puebloviejo (Mag)</v>
          </cell>
          <cell r="D4556">
            <v>48249198822</v>
          </cell>
          <cell r="E4556" t="str">
            <v>Santa Marta (Mag)</v>
          </cell>
          <cell r="F4556" t="str">
            <v>BANCOLOMBIA S.A.</v>
          </cell>
          <cell r="G4556" t="str">
            <v>AHORROS</v>
          </cell>
        </row>
        <row r="4557">
          <cell r="A4557">
            <v>73146804</v>
          </cell>
          <cell r="B4557" t="str">
            <v>OSPINO JIMENEZ VICTOR MANUEL</v>
          </cell>
          <cell r="C4557" t="str">
            <v>Plato (Mag)</v>
          </cell>
          <cell r="D4557">
            <v>51211048097</v>
          </cell>
          <cell r="E4557" t="str">
            <v>Santa Marta (Mag)</v>
          </cell>
          <cell r="F4557" t="str">
            <v>BANCOLOMBIA S.A.</v>
          </cell>
          <cell r="G4557" t="str">
            <v>AHORROS</v>
          </cell>
        </row>
        <row r="4558">
          <cell r="A4558">
            <v>73160190</v>
          </cell>
          <cell r="B4558" t="str">
            <v>DE LA HOZ CARVAJALINO ALFREDO ALEXANDER</v>
          </cell>
          <cell r="C4558" t="str">
            <v>Plato (Mag)</v>
          </cell>
          <cell r="D4558">
            <v>77758761463</v>
          </cell>
          <cell r="E4558" t="str">
            <v>Santa Marta (Mag)</v>
          </cell>
          <cell r="F4558" t="str">
            <v>BANCOLOMBIA S.A.</v>
          </cell>
          <cell r="G4558" t="str">
            <v>AHORROS</v>
          </cell>
        </row>
        <row r="4559">
          <cell r="A4559">
            <v>73180266</v>
          </cell>
          <cell r="B4559" t="str">
            <v>SAUMETH CARVAJAL HERNAN LUIS</v>
          </cell>
          <cell r="C4559" t="str">
            <v>Santa Marta (Mag)</v>
          </cell>
          <cell r="D4559">
            <v>51271347565</v>
          </cell>
          <cell r="E4559" t="str">
            <v>Plato (Mag)</v>
          </cell>
          <cell r="F4559" t="str">
            <v>BANCOLOMBIA S.A.</v>
          </cell>
          <cell r="G4559" t="str">
            <v>AHORROS</v>
          </cell>
        </row>
        <row r="4560">
          <cell r="A4560">
            <v>73186566</v>
          </cell>
          <cell r="B4560" t="str">
            <v>MURILLO MESTRA ANDI SAMIR</v>
          </cell>
          <cell r="C4560" t="str">
            <v>San Sebastian De Buenavista (M</v>
          </cell>
          <cell r="D4560">
            <v>74861046803</v>
          </cell>
          <cell r="E4560" t="str">
            <v>Mompos (Bol)</v>
          </cell>
          <cell r="F4560" t="str">
            <v>BANCOLOMBIA S.A.</v>
          </cell>
          <cell r="G4560" t="str">
            <v>AHORROS</v>
          </cell>
        </row>
        <row r="4561">
          <cell r="A4561">
            <v>73208611</v>
          </cell>
          <cell r="B4561" t="str">
            <v>CASTILLO CASTILLO HECTOR</v>
          </cell>
          <cell r="C4561" t="str">
            <v>Nueva Granada (Mag)</v>
          </cell>
          <cell r="D4561">
            <v>51616639467</v>
          </cell>
          <cell r="E4561" t="str">
            <v>Santa Marta (Mag)</v>
          </cell>
          <cell r="F4561" t="str">
            <v>BANCOLOMBIA S.A.</v>
          </cell>
          <cell r="G4561" t="str">
            <v>AHORROS</v>
          </cell>
        </row>
        <row r="4562">
          <cell r="A4562">
            <v>73315057</v>
          </cell>
          <cell r="B4562" t="str">
            <v>DIAZ CABRALES FRANCISCO SEGUNDO</v>
          </cell>
          <cell r="C4562" t="str">
            <v>Ariguani (El Dificil) (Mag)</v>
          </cell>
          <cell r="D4562">
            <v>51306128225</v>
          </cell>
          <cell r="E4562" t="str">
            <v>Santa Marta (Mag)</v>
          </cell>
          <cell r="F4562" t="str">
            <v>BANCOLOMBIA S.A.</v>
          </cell>
          <cell r="G4562" t="str">
            <v>AHORROS</v>
          </cell>
        </row>
        <row r="4563">
          <cell r="A4563">
            <v>73377570</v>
          </cell>
          <cell r="B4563" t="str">
            <v>AVILA SIMANCA BORIS ALBERTO</v>
          </cell>
          <cell r="C4563" t="str">
            <v>Plato (Mag)</v>
          </cell>
          <cell r="D4563">
            <v>51255866081</v>
          </cell>
          <cell r="E4563" t="str">
            <v>Plato (Mag)</v>
          </cell>
          <cell r="F4563" t="str">
            <v>BANCOLOMBIA S.A.</v>
          </cell>
          <cell r="G4563" t="str">
            <v>AHORROS</v>
          </cell>
        </row>
        <row r="4564">
          <cell r="A4564">
            <v>73563089</v>
          </cell>
          <cell r="B4564" t="str">
            <v>MARTINEZ POLANCO NELSON</v>
          </cell>
          <cell r="C4564" t="str">
            <v>El Banco (Mag)</v>
          </cell>
          <cell r="D4564">
            <v>48266084938</v>
          </cell>
          <cell r="E4564" t="str">
            <v>Cienaga (Mag)</v>
          </cell>
          <cell r="F4564" t="str">
            <v>BANCOLOMBIA S.A.</v>
          </cell>
          <cell r="G4564" t="str">
            <v>AHORROS</v>
          </cell>
        </row>
        <row r="4565">
          <cell r="A4565">
            <v>77006896</v>
          </cell>
          <cell r="B4565" t="str">
            <v>BARRIOS ESPAÑA EZEQUIEL</v>
          </cell>
          <cell r="C4565" t="str">
            <v>Ariguani (El Dificil) (Mag)</v>
          </cell>
          <cell r="D4565">
            <v>51376018759</v>
          </cell>
          <cell r="E4565" t="str">
            <v>Santa Marta (Mag)</v>
          </cell>
          <cell r="F4565" t="str">
            <v>BANCOLOMBIA S.A.</v>
          </cell>
          <cell r="G4565" t="str">
            <v>AHORROS</v>
          </cell>
        </row>
        <row r="4566">
          <cell r="A4566">
            <v>77011590</v>
          </cell>
          <cell r="B4566" t="str">
            <v>OROZCO GAMEZ ORLANDO ANTONIO</v>
          </cell>
          <cell r="C4566" t="str">
            <v>Tenerife (Mag)</v>
          </cell>
          <cell r="D4566">
            <v>51257016717</v>
          </cell>
          <cell r="E4566" t="str">
            <v>Santa Marta (Mag)</v>
          </cell>
          <cell r="F4566" t="str">
            <v>BANCOLOMBIA S.A.</v>
          </cell>
          <cell r="G4566" t="str">
            <v>AHORROS</v>
          </cell>
        </row>
        <row r="4567">
          <cell r="A4567">
            <v>77027979</v>
          </cell>
          <cell r="B4567" t="str">
            <v>CZECHURA VANEGAS EFRAIN ENRIQUE</v>
          </cell>
          <cell r="C4567" t="str">
            <v>Zona Bananera (Mag)</v>
          </cell>
          <cell r="D4567">
            <v>51624354676</v>
          </cell>
          <cell r="E4567" t="str">
            <v>Santa Marta (Mag)</v>
          </cell>
          <cell r="F4567" t="str">
            <v>BANCOLOMBIA S.A.</v>
          </cell>
          <cell r="G4567" t="str">
            <v>AHORROS</v>
          </cell>
        </row>
        <row r="4568">
          <cell r="A4568">
            <v>77029301</v>
          </cell>
          <cell r="B4568" t="str">
            <v>ZUÑIGA RINCONES ROBINSON</v>
          </cell>
          <cell r="C4568" t="str">
            <v>Zona Bananera (Mag)</v>
          </cell>
          <cell r="D4568">
            <v>48227869642</v>
          </cell>
          <cell r="E4568" t="str">
            <v>Santa Marta (Mag)</v>
          </cell>
          <cell r="F4568" t="str">
            <v>BANCOLOMBIA S.A.</v>
          </cell>
          <cell r="G4568" t="str">
            <v>AHORROS</v>
          </cell>
        </row>
        <row r="4569">
          <cell r="A4569">
            <v>77032302</v>
          </cell>
          <cell r="B4569" t="str">
            <v>SORIANO BOHORQUEZ LUIS HUMBERTO</v>
          </cell>
          <cell r="C4569" t="str">
            <v>Nueva Granada (Mag)</v>
          </cell>
          <cell r="D4569">
            <v>51309477506</v>
          </cell>
          <cell r="E4569" t="str">
            <v>Santa Marta (Mag)</v>
          </cell>
          <cell r="F4569" t="str">
            <v>BANCOLOMBIA S.A.</v>
          </cell>
          <cell r="G4569" t="str">
            <v>AHORROS</v>
          </cell>
        </row>
        <row r="4570">
          <cell r="A4570">
            <v>77037637</v>
          </cell>
          <cell r="B4570" t="str">
            <v>CANALES PACHECO DAVID JESUS</v>
          </cell>
          <cell r="C4570" t="str">
            <v>Nueva Granada (Mag)</v>
          </cell>
          <cell r="D4570">
            <v>51309476798</v>
          </cell>
          <cell r="E4570" t="str">
            <v>Nueva Granada (Mag)</v>
          </cell>
          <cell r="F4570" t="str">
            <v>BANCOLOMBIA S.A.</v>
          </cell>
          <cell r="G4570" t="str">
            <v>AHORROS</v>
          </cell>
        </row>
        <row r="4571">
          <cell r="A4571">
            <v>77101564</v>
          </cell>
          <cell r="B4571" t="str">
            <v>DIAZ PEREZ ARMANDO ENRIQUE</v>
          </cell>
          <cell r="C4571" t="str">
            <v>Puebloviejo (Mag)</v>
          </cell>
          <cell r="D4571">
            <v>51317849030</v>
          </cell>
          <cell r="E4571" t="str">
            <v>Zona Bananera (Mag)</v>
          </cell>
          <cell r="F4571" t="str">
            <v>BANCOLOMBIA S.A.</v>
          </cell>
          <cell r="G4571" t="str">
            <v>AHORROS</v>
          </cell>
        </row>
        <row r="4572">
          <cell r="A4572">
            <v>77163956</v>
          </cell>
          <cell r="B4572" t="str">
            <v>ALVAREZ ARAGON JOSE ENCARNACION</v>
          </cell>
          <cell r="C4572" t="str">
            <v>Ariguani (El Dificil) (Mag)</v>
          </cell>
          <cell r="D4572">
            <v>51314695490</v>
          </cell>
          <cell r="E4572" t="str">
            <v>Santa Marta (Mag)</v>
          </cell>
          <cell r="F4572" t="str">
            <v>BANCOLOMBIA S.A.</v>
          </cell>
          <cell r="G4572" t="str">
            <v>AHORROS</v>
          </cell>
        </row>
        <row r="4573">
          <cell r="A4573">
            <v>77166129</v>
          </cell>
          <cell r="B4573" t="str">
            <v>GOMEZ RAMOS WILFRIDO ENRIQUE</v>
          </cell>
          <cell r="C4573" t="str">
            <v>Ariguani (El Dificil) (Mag)</v>
          </cell>
          <cell r="D4573">
            <v>51306720558</v>
          </cell>
          <cell r="E4573" t="str">
            <v>Ariguani (El Dificil) (Mag)</v>
          </cell>
          <cell r="F4573" t="str">
            <v>BANCOLOMBIA S.A.</v>
          </cell>
          <cell r="G4573" t="str">
            <v>AHORROS</v>
          </cell>
        </row>
        <row r="4574">
          <cell r="A4574">
            <v>77166316</v>
          </cell>
          <cell r="B4574" t="str">
            <v>ACEVEDO CANTILLO ANTONIO MANUEL</v>
          </cell>
          <cell r="C4574" t="str">
            <v>Sabanas De San Angel (Mag)</v>
          </cell>
          <cell r="D4574">
            <v>51313740416</v>
          </cell>
          <cell r="E4574" t="str">
            <v>Santa Marta (Mag)</v>
          </cell>
          <cell r="F4574" t="str">
            <v>BANCOLOMBIA S.A.</v>
          </cell>
          <cell r="G4574" t="str">
            <v>AHORROS</v>
          </cell>
        </row>
        <row r="4575">
          <cell r="A4575">
            <v>77170300</v>
          </cell>
          <cell r="B4575" t="str">
            <v>CERRO ACUÑA MARTIN DANIEL</v>
          </cell>
          <cell r="C4575" t="str">
            <v>Ariguani (El Dificil) (Mag)</v>
          </cell>
          <cell r="D4575">
            <v>51311929643</v>
          </cell>
          <cell r="E4575" t="str">
            <v>Santa Marta (Mag)</v>
          </cell>
          <cell r="F4575" t="str">
            <v>BANCOLOMBIA S.A.</v>
          </cell>
          <cell r="G4575" t="str">
            <v>AHORROS</v>
          </cell>
        </row>
        <row r="4576">
          <cell r="A4576">
            <v>77181308</v>
          </cell>
          <cell r="B4576" t="str">
            <v>DIAZ CHAVEZ EDER ENRIQUE</v>
          </cell>
          <cell r="C4576" t="str">
            <v>Nueva Granada (Mag)</v>
          </cell>
          <cell r="D4576">
            <v>51309842832</v>
          </cell>
          <cell r="E4576" t="str">
            <v>Santa Marta (Mag)</v>
          </cell>
          <cell r="F4576" t="str">
            <v>BANCOLOMBIA S.A.</v>
          </cell>
          <cell r="G4576" t="str">
            <v>AHORROS</v>
          </cell>
        </row>
        <row r="4577">
          <cell r="A4577">
            <v>77182260</v>
          </cell>
          <cell r="B4577" t="str">
            <v>BAUTE MEDINA EDGAR DE JESUS</v>
          </cell>
          <cell r="C4577" t="str">
            <v>Tenerife (Mag)</v>
          </cell>
          <cell r="D4577">
            <v>51214149544</v>
          </cell>
          <cell r="E4577" t="str">
            <v>Santa Marta (Mag)</v>
          </cell>
          <cell r="F4577" t="str">
            <v>BANCOLOMBIA S.A.</v>
          </cell>
          <cell r="G4577" t="str">
            <v>AHORROS</v>
          </cell>
        </row>
        <row r="4578">
          <cell r="A4578">
            <v>77183752</v>
          </cell>
          <cell r="B4578" t="str">
            <v>GUTIERREZ RODRIGUEZ LUIS ALCIDES</v>
          </cell>
          <cell r="C4578" t="str">
            <v>Nueva Granada (Mag)</v>
          </cell>
          <cell r="D4578">
            <v>51359851255</v>
          </cell>
          <cell r="E4578" t="str">
            <v>Santa Marta (Mag)</v>
          </cell>
          <cell r="F4578" t="str">
            <v>BANCOLOMBIA S.A.</v>
          </cell>
          <cell r="G4578" t="str">
            <v>AHORROS</v>
          </cell>
        </row>
        <row r="4579">
          <cell r="A4579">
            <v>77184302</v>
          </cell>
          <cell r="B4579" t="str">
            <v>RIQUET SALAS GENARO ANTONIO</v>
          </cell>
          <cell r="C4579" t="str">
            <v>Nueva Granada (Mag)</v>
          </cell>
          <cell r="D4579">
            <v>51309477018</v>
          </cell>
          <cell r="E4579" t="str">
            <v>Santa Marta (Mag)</v>
          </cell>
          <cell r="F4579" t="str">
            <v>BANCOLOMBIA S.A.</v>
          </cell>
          <cell r="G4579" t="str">
            <v>AHORROS</v>
          </cell>
        </row>
        <row r="4580">
          <cell r="A4580">
            <v>77185919</v>
          </cell>
          <cell r="B4580" t="str">
            <v>TOVAR PALMERA JHON FAIDER</v>
          </cell>
          <cell r="C4580" t="str">
            <v>Nueva Granada (Mag)</v>
          </cell>
          <cell r="D4580">
            <v>51309477115</v>
          </cell>
          <cell r="E4580" t="str">
            <v>Santa Marta (Mag)</v>
          </cell>
          <cell r="F4580" t="str">
            <v>BANCOLOMBIA S.A.</v>
          </cell>
          <cell r="G4580" t="str">
            <v>AHORROS</v>
          </cell>
        </row>
        <row r="4581">
          <cell r="A4581">
            <v>77186697</v>
          </cell>
          <cell r="B4581" t="str">
            <v>DELGADO PACHECO JHON JAIRO</v>
          </cell>
          <cell r="C4581" t="str">
            <v>Chivolo (Mag)</v>
          </cell>
          <cell r="D4581">
            <v>51252494841</v>
          </cell>
          <cell r="E4581" t="str">
            <v>Santa Marta (Mag)</v>
          </cell>
          <cell r="F4581" t="str">
            <v>BANCOLOMBIA S.A.</v>
          </cell>
          <cell r="G4581" t="str">
            <v>AHORROS</v>
          </cell>
        </row>
        <row r="4582">
          <cell r="A4582">
            <v>78076170</v>
          </cell>
          <cell r="B4582" t="str">
            <v>OSPINO BRAVO ORANGEL DAVID</v>
          </cell>
          <cell r="C4582" t="str">
            <v>Nueva Granada (Mag)</v>
          </cell>
          <cell r="D4582">
            <v>51380236196</v>
          </cell>
          <cell r="E4582" t="str">
            <v>Ariguani (El Dificil) (Mag)</v>
          </cell>
          <cell r="F4582" t="str">
            <v>BANCOLOMBIA S.A.</v>
          </cell>
          <cell r="G4582" t="str">
            <v>AHORROS</v>
          </cell>
        </row>
        <row r="4583">
          <cell r="A4583">
            <v>78700107</v>
          </cell>
          <cell r="B4583" t="str">
            <v>PINEDA HERNANDEZ WALBERTO ENRIQUE</v>
          </cell>
          <cell r="C4583" t="str">
            <v>Puebloviejo (Mag)</v>
          </cell>
          <cell r="D4583">
            <v>48238541771</v>
          </cell>
          <cell r="E4583" t="str">
            <v>Santa Marta (Mag)</v>
          </cell>
          <cell r="F4583" t="str">
            <v>BANCOLOMBIA S.A.</v>
          </cell>
          <cell r="G4583" t="str">
            <v>AHORROS</v>
          </cell>
        </row>
        <row r="4584">
          <cell r="A4584">
            <v>79254984</v>
          </cell>
          <cell r="B4584" t="str">
            <v>PARRA CRISTANCHO OLMAN</v>
          </cell>
          <cell r="C4584" t="str">
            <v>Zona Bananera (Mag)</v>
          </cell>
          <cell r="D4584">
            <v>10821309510</v>
          </cell>
          <cell r="E4584" t="str">
            <v>Santa Marta (Mag)</v>
          </cell>
          <cell r="F4584" t="str">
            <v>BANCOLOMBIA S.A.</v>
          </cell>
          <cell r="G4584" t="str">
            <v>AHORROS</v>
          </cell>
        </row>
        <row r="4585">
          <cell r="A4585">
            <v>79316057</v>
          </cell>
          <cell r="B4585" t="str">
            <v>GONZALEZ MONROY LUIS ALFREDO</v>
          </cell>
          <cell r="C4585" t="str">
            <v>Chivolo (Mag)</v>
          </cell>
          <cell r="D4585">
            <v>51252499664</v>
          </cell>
          <cell r="E4585" t="str">
            <v>Santa Marta (Mag)</v>
          </cell>
          <cell r="F4585" t="str">
            <v>BANCOLOMBIA S.A.</v>
          </cell>
          <cell r="G4585" t="str">
            <v>AHORROS</v>
          </cell>
        </row>
        <row r="4586">
          <cell r="A4586">
            <v>79879908</v>
          </cell>
          <cell r="B4586" t="str">
            <v>DE LA HOZ ANDRADE MIGUEL ANTONIO</v>
          </cell>
          <cell r="C4586" t="str">
            <v>Plato (Mag)</v>
          </cell>
          <cell r="D4586">
            <v>51225873546</v>
          </cell>
          <cell r="E4586" t="str">
            <v>Santa Marta (Mag)</v>
          </cell>
          <cell r="F4586" t="str">
            <v>BANCOLOMBIA S.A.</v>
          </cell>
          <cell r="G4586" t="str">
            <v>AHORROS</v>
          </cell>
        </row>
        <row r="4587">
          <cell r="A4587">
            <v>79903367</v>
          </cell>
          <cell r="B4587" t="str">
            <v>VALENCIA GUTIERREZ JOAQUIN ANTONIO</v>
          </cell>
          <cell r="C4587" t="str">
            <v>Fundacion (Mag)</v>
          </cell>
          <cell r="D4587">
            <v>51645281903</v>
          </cell>
          <cell r="E4587" t="str">
            <v>Santa Marta (Mag)</v>
          </cell>
          <cell r="F4587" t="str">
            <v>BANCOLOMBIA S.A.</v>
          </cell>
          <cell r="G4587" t="str">
            <v>AHORROS</v>
          </cell>
        </row>
        <row r="4588">
          <cell r="A4588">
            <v>80076166</v>
          </cell>
          <cell r="B4588" t="str">
            <v>OSORIO CAMPBELL ESNEIDER ALBERTO</v>
          </cell>
          <cell r="C4588" t="str">
            <v>Fundacion (Mag)</v>
          </cell>
          <cell r="D4588">
            <v>51647815948</v>
          </cell>
          <cell r="E4588" t="str">
            <v>Santa Marta (Mag)</v>
          </cell>
          <cell r="F4588" t="str">
            <v>BANCOLOMBIA S.A.</v>
          </cell>
          <cell r="G4588" t="str">
            <v>AHORROS</v>
          </cell>
        </row>
        <row r="4589">
          <cell r="A4589">
            <v>84043831</v>
          </cell>
          <cell r="B4589" t="str">
            <v>SAUMETH REALES ARIEL ENRIQUE</v>
          </cell>
          <cell r="C4589" t="str">
            <v>Plato (Mag)</v>
          </cell>
          <cell r="D4589">
            <v>51213239973</v>
          </cell>
          <cell r="E4589" t="str">
            <v>Santa Marta (Mag)</v>
          </cell>
          <cell r="F4589" t="str">
            <v>BANCOLOMBIA S.A.</v>
          </cell>
          <cell r="G4589" t="str">
            <v>AHORROS</v>
          </cell>
        </row>
        <row r="4590">
          <cell r="A4590">
            <v>84047525</v>
          </cell>
          <cell r="B4590" t="str">
            <v>PATIÑO CARVAJAL RICARDO ENRIQUE</v>
          </cell>
          <cell r="C4590" t="str">
            <v>Zona Bananera (Mag)</v>
          </cell>
          <cell r="D4590">
            <v>51680897879</v>
          </cell>
          <cell r="E4590" t="str">
            <v>Santa Marta (Mag)</v>
          </cell>
          <cell r="F4590" t="str">
            <v>BANCOLOMBIA S.A.</v>
          </cell>
          <cell r="G4590" t="str">
            <v>AHORROS</v>
          </cell>
        </row>
        <row r="4591">
          <cell r="A4591">
            <v>84104539</v>
          </cell>
          <cell r="B4591" t="str">
            <v>CORONADO ATENCIO JAVIER ENRIQUE</v>
          </cell>
          <cell r="C4591" t="str">
            <v>Santa Marta (Mag)</v>
          </cell>
          <cell r="D4591">
            <v>51698325929</v>
          </cell>
          <cell r="E4591" t="str">
            <v>Santa Marta (Mag)</v>
          </cell>
          <cell r="F4591" t="str">
            <v>BANCOLOMBIA S.A.</v>
          </cell>
          <cell r="G4591" t="str">
            <v>AHORROS</v>
          </cell>
        </row>
        <row r="4592">
          <cell r="A4592">
            <v>84104647</v>
          </cell>
          <cell r="B4592" t="str">
            <v>GUTIERREZ FUENTES EDUARDO FABIO</v>
          </cell>
          <cell r="C4592" t="str">
            <v>Guamal (Mag)</v>
          </cell>
          <cell r="D4592">
            <v>52421038317</v>
          </cell>
          <cell r="E4592" t="str">
            <v>Valledupar (Ces)</v>
          </cell>
          <cell r="F4592" t="str">
            <v>BANCOLOMBIA S.A.</v>
          </cell>
          <cell r="G4592" t="str">
            <v>AHORROS</v>
          </cell>
        </row>
        <row r="4593">
          <cell r="A4593">
            <v>84450656</v>
          </cell>
          <cell r="B4593" t="str">
            <v>CUADRADO PARDO EDUARDO EMILIO</v>
          </cell>
          <cell r="C4593" t="str">
            <v>Aracataca (Mag)</v>
          </cell>
          <cell r="D4593">
            <v>51660947250</v>
          </cell>
          <cell r="E4593" t="str">
            <v>Santa Marta (Mag)</v>
          </cell>
          <cell r="F4593" t="str">
            <v>BANCOLOMBIA S.A.</v>
          </cell>
          <cell r="G4593" t="str">
            <v>AHORROS</v>
          </cell>
        </row>
        <row r="4594">
          <cell r="A4594">
            <v>84450660</v>
          </cell>
          <cell r="B4594" t="str">
            <v>ANGULO VERGARA JOSE ANTONIO</v>
          </cell>
          <cell r="C4594" t="str">
            <v>Zona Bananera (Mag)</v>
          </cell>
          <cell r="D4594">
            <v>51647258020</v>
          </cell>
          <cell r="E4594" t="str">
            <v>Santa Marta (Mag)</v>
          </cell>
          <cell r="F4594" t="str">
            <v>BANCOLOMBIA S.A.</v>
          </cell>
          <cell r="G4594" t="str">
            <v>AHORROS</v>
          </cell>
        </row>
        <row r="4595">
          <cell r="A4595">
            <v>84450924</v>
          </cell>
          <cell r="B4595" t="str">
            <v>VILLAFAÑE PEREZ HAROL JAVIER</v>
          </cell>
          <cell r="C4595" t="str">
            <v>Guamal (Mag)</v>
          </cell>
          <cell r="D4595">
            <v>51616390396</v>
          </cell>
          <cell r="E4595" t="str">
            <v>Santa Marta (Mag)</v>
          </cell>
          <cell r="F4595" t="str">
            <v>BANCOLOMBIA S.A.</v>
          </cell>
          <cell r="G4595" t="str">
            <v>AHORROS</v>
          </cell>
        </row>
        <row r="4596">
          <cell r="A4596">
            <v>84451215</v>
          </cell>
          <cell r="B4596" t="str">
            <v>RICO HERNANDEZ RIGHY ROBERTO</v>
          </cell>
          <cell r="C4596" t="str">
            <v>El Reten (Mag)</v>
          </cell>
          <cell r="D4596">
            <v>45015406918</v>
          </cell>
          <cell r="E4596" t="str">
            <v>Santa Marta (Mag)</v>
          </cell>
          <cell r="F4596" t="str">
            <v>BANCOLOMBIA S.A.</v>
          </cell>
          <cell r="G4596" t="str">
            <v>AHORROS</v>
          </cell>
        </row>
        <row r="4597">
          <cell r="A4597">
            <v>84453630</v>
          </cell>
          <cell r="B4597" t="str">
            <v>MONTENEGRO NAVARRO EDUARDO JOSE</v>
          </cell>
          <cell r="C4597" t="str">
            <v>Pedraza (Mag)</v>
          </cell>
          <cell r="D4597">
            <v>78149052622</v>
          </cell>
          <cell r="E4597" t="str">
            <v>Santa Marta (Mag)</v>
          </cell>
          <cell r="F4597" t="str">
            <v>BANCOLOMBIA S.A.</v>
          </cell>
          <cell r="G4597" t="str">
            <v>AHORROS</v>
          </cell>
        </row>
        <row r="4598">
          <cell r="A4598">
            <v>84454336</v>
          </cell>
          <cell r="B4598" t="str">
            <v>NAVARRO TORREGROSA EDER ANDRES</v>
          </cell>
          <cell r="C4598" t="str">
            <v>Plato (Mag)</v>
          </cell>
          <cell r="D4598">
            <v>51256972135</v>
          </cell>
          <cell r="E4598" t="str">
            <v>Santa Marta (Mag)</v>
          </cell>
          <cell r="F4598" t="str">
            <v>BANCOLOMBIA S.A.</v>
          </cell>
          <cell r="G4598" t="str">
            <v>AHORROS</v>
          </cell>
        </row>
        <row r="4599">
          <cell r="A4599">
            <v>84457251</v>
          </cell>
          <cell r="B4599" t="str">
            <v>PINTO DELGHANS JAVIER DAVID</v>
          </cell>
          <cell r="C4599" t="str">
            <v>Zona Bananera (Mag)</v>
          </cell>
          <cell r="D4599">
            <v>77960884976</v>
          </cell>
          <cell r="E4599" t="str">
            <v>Santa Marta (Mag)</v>
          </cell>
          <cell r="F4599" t="str">
            <v>BANCOLOMBIA S.A.</v>
          </cell>
          <cell r="G4599" t="str">
            <v>AHORROS</v>
          </cell>
        </row>
        <row r="4600">
          <cell r="A4600">
            <v>84458614</v>
          </cell>
          <cell r="B4600" t="str">
            <v>TORRES VILLAFAÑA NEFER ENRIQUE</v>
          </cell>
          <cell r="C4600" t="str">
            <v>Aracataca (Mag)</v>
          </cell>
          <cell r="D4600">
            <v>51660937289</v>
          </cell>
          <cell r="E4600" t="str">
            <v>Santa Marta (Mag)</v>
          </cell>
          <cell r="F4600" t="str">
            <v>BANCOLOMBIA S.A.</v>
          </cell>
          <cell r="G4600" t="str">
            <v>AHORROS</v>
          </cell>
        </row>
        <row r="4601">
          <cell r="A4601">
            <v>84459338</v>
          </cell>
          <cell r="B4601" t="str">
            <v>PACHECO ZARATE JOSE ANTONIO</v>
          </cell>
          <cell r="C4601" t="str">
            <v>Santa Marta (Mag)</v>
          </cell>
          <cell r="D4601">
            <v>51763862180</v>
          </cell>
          <cell r="E4601" t="str">
            <v>Santa Marta (Mag)</v>
          </cell>
          <cell r="F4601" t="str">
            <v>BANCOLOMBIA S.A.</v>
          </cell>
          <cell r="G4601" t="str">
            <v>AHORROS</v>
          </cell>
        </row>
        <row r="4602">
          <cell r="A4602">
            <v>84459436</v>
          </cell>
          <cell r="B4602" t="str">
            <v>SINNING MELO RODOLFO RAFAEL</v>
          </cell>
          <cell r="C4602" t="str">
            <v>Zona Bananera (Mag)</v>
          </cell>
          <cell r="D4602">
            <v>51646726739</v>
          </cell>
          <cell r="E4602" t="str">
            <v>Santa Marta (Mag)</v>
          </cell>
          <cell r="F4602" t="str">
            <v>BANCOLOMBIA S.A.</v>
          </cell>
          <cell r="G4602" t="str">
            <v>AHORROS</v>
          </cell>
        </row>
        <row r="4603">
          <cell r="A4603">
            <v>85020115</v>
          </cell>
          <cell r="B4603" t="str">
            <v>GIL CASTRO GUILLERMO AGUSTIN</v>
          </cell>
          <cell r="C4603" t="str">
            <v>Nueva Granada (Mag)</v>
          </cell>
          <cell r="D4603">
            <v>51380241998</v>
          </cell>
          <cell r="E4603" t="str">
            <v>Ariguani (El Dificil) (Mag)</v>
          </cell>
          <cell r="F4603" t="str">
            <v>BANCOLOMBIA S.A.</v>
          </cell>
          <cell r="G4603" t="str">
            <v>AHORROS</v>
          </cell>
        </row>
        <row r="4604">
          <cell r="A4604">
            <v>85020466</v>
          </cell>
          <cell r="B4604" t="str">
            <v>SILVA MADARRIAGA ARLIN DAVID</v>
          </cell>
          <cell r="C4604" t="str">
            <v>Nueva Granada (Mag)</v>
          </cell>
          <cell r="D4604">
            <v>51346513962</v>
          </cell>
          <cell r="E4604" t="str">
            <v>Santa Marta (Mag)</v>
          </cell>
          <cell r="F4604" t="str">
            <v>BANCOLOMBIA S.A.</v>
          </cell>
          <cell r="G4604" t="str">
            <v>AHORROS</v>
          </cell>
        </row>
        <row r="4605">
          <cell r="A4605">
            <v>85084090</v>
          </cell>
          <cell r="B4605" t="str">
            <v>RETAMOZO DENNYS BLAS MANUEL</v>
          </cell>
          <cell r="C4605" t="str">
            <v>Plato (Mag)</v>
          </cell>
          <cell r="D4605">
            <v>51261178633</v>
          </cell>
          <cell r="E4605" t="str">
            <v>Santa Marta (Mag)</v>
          </cell>
          <cell r="F4605" t="str">
            <v>BANCOLOMBIA S.A.</v>
          </cell>
          <cell r="G4605" t="str">
            <v>AHORROS</v>
          </cell>
        </row>
        <row r="4606">
          <cell r="A4606">
            <v>85115033</v>
          </cell>
          <cell r="B4606" t="str">
            <v>MEZA GARCIA ALBERTO RAFAEL</v>
          </cell>
          <cell r="C4606" t="str">
            <v>Ariguani (El Dificil) (Mag)</v>
          </cell>
          <cell r="D4606">
            <v>51313664213</v>
          </cell>
          <cell r="E4606" t="str">
            <v>Santa Marta (Mag)</v>
          </cell>
          <cell r="F4606" t="str">
            <v>BANCOLOMBIA S.A.</v>
          </cell>
          <cell r="G4606" t="str">
            <v>AHORROS</v>
          </cell>
        </row>
        <row r="4607">
          <cell r="A4607">
            <v>85125598</v>
          </cell>
          <cell r="B4607" t="str">
            <v>HERNANDEZ ORTIZ ALVARO ENRIQUE</v>
          </cell>
          <cell r="C4607" t="str">
            <v>Cerro San Antonio (Mag)</v>
          </cell>
          <cell r="D4607">
            <v>48659424455</v>
          </cell>
          <cell r="E4607" t="str">
            <v>Santa Marta (Mag)</v>
          </cell>
          <cell r="F4607" t="str">
            <v>BANCOLOMBIA S.A.</v>
          </cell>
          <cell r="G4607" t="str">
            <v>AHORROS</v>
          </cell>
        </row>
        <row r="4608">
          <cell r="A4608">
            <v>85125676</v>
          </cell>
          <cell r="B4608" t="str">
            <v>DE LA HOZ GUAVITA IMEL ELIAS</v>
          </cell>
          <cell r="C4608" t="str">
            <v>Cerro San Antonio (Mag)</v>
          </cell>
          <cell r="D4608">
            <v>48149757603</v>
          </cell>
          <cell r="E4608" t="str">
            <v>Santa Marta (Mag)</v>
          </cell>
          <cell r="F4608" t="str">
            <v>BANCOLOMBIA S.A.</v>
          </cell>
          <cell r="G4608" t="str">
            <v>AHORROS</v>
          </cell>
        </row>
        <row r="4609">
          <cell r="A4609">
            <v>85126077</v>
          </cell>
          <cell r="B4609" t="str">
            <v>ISAZA BARRIOS GELMER RAFAEL</v>
          </cell>
          <cell r="C4609" t="str">
            <v>Concordia (Mag)</v>
          </cell>
          <cell r="D4609">
            <v>51675756213</v>
          </cell>
          <cell r="E4609" t="str">
            <v>Santa Marta (Mag)</v>
          </cell>
          <cell r="F4609" t="str">
            <v>BANCOLOMBIA S.A.</v>
          </cell>
          <cell r="G4609" t="str">
            <v>AHORROS</v>
          </cell>
        </row>
        <row r="4610">
          <cell r="A4610">
            <v>85126291</v>
          </cell>
          <cell r="B4610" t="str">
            <v>BARCINILLA PEREA REINALDO</v>
          </cell>
          <cell r="C4610" t="str">
            <v>Cerro San Antonio (Mag)</v>
          </cell>
          <cell r="D4610">
            <v>48150550800</v>
          </cell>
          <cell r="E4610" t="str">
            <v>Santa Marta (Mag)</v>
          </cell>
          <cell r="F4610" t="str">
            <v>BANCOLOMBIA S.A.</v>
          </cell>
          <cell r="G4610" t="str">
            <v>AHORROS</v>
          </cell>
        </row>
        <row r="4611">
          <cell r="A4611">
            <v>85126502</v>
          </cell>
          <cell r="B4611" t="str">
            <v>ZUÑIGA GUAVITA ALFREDO CARLOS</v>
          </cell>
          <cell r="C4611" t="str">
            <v>Zapayán (Mag)</v>
          </cell>
          <cell r="D4611">
            <v>48153447937</v>
          </cell>
          <cell r="E4611" t="str">
            <v>Santa Marta (Mag)</v>
          </cell>
          <cell r="F4611" t="str">
            <v>BANCOLOMBIA S.A.</v>
          </cell>
          <cell r="G4611" t="str">
            <v>AHORROS</v>
          </cell>
        </row>
        <row r="4612">
          <cell r="A4612">
            <v>85126586</v>
          </cell>
          <cell r="B4612" t="str">
            <v>BLANCO ROSADO EDUARDO</v>
          </cell>
          <cell r="C4612" t="str">
            <v>Cerro San Antonio (Mag)</v>
          </cell>
          <cell r="D4612">
            <v>48153448020</v>
          </cell>
          <cell r="E4612" t="str">
            <v>Santa Marta (Mag)</v>
          </cell>
          <cell r="F4612" t="str">
            <v>BANCOLOMBIA S.A.</v>
          </cell>
          <cell r="G4612" t="str">
            <v>AHORROS</v>
          </cell>
        </row>
        <row r="4613">
          <cell r="A4613">
            <v>85126719</v>
          </cell>
          <cell r="B4613" t="str">
            <v>HERAS LLANOS JULIO CESAR</v>
          </cell>
          <cell r="C4613" t="str">
            <v>Puebloviejo (Mag)</v>
          </cell>
          <cell r="D4613">
            <v>51325208779</v>
          </cell>
          <cell r="E4613" t="str">
            <v>Zona Bananera (Mag)</v>
          </cell>
          <cell r="F4613" t="str">
            <v>BANCOLOMBIA S.A.</v>
          </cell>
          <cell r="G4613" t="str">
            <v>AHORROS</v>
          </cell>
        </row>
        <row r="4614">
          <cell r="A4614">
            <v>85127072</v>
          </cell>
          <cell r="B4614" t="str">
            <v>BARRIOS CABALLERO MANUEL ANTONIO</v>
          </cell>
          <cell r="C4614" t="str">
            <v>Tenerife (Mag)</v>
          </cell>
          <cell r="D4614">
            <v>51219822395</v>
          </cell>
          <cell r="E4614" t="str">
            <v>Santa Marta (Mag)</v>
          </cell>
          <cell r="F4614" t="str">
            <v>BANCOLOMBIA S.A.</v>
          </cell>
          <cell r="G4614" t="str">
            <v>AHORROS</v>
          </cell>
        </row>
        <row r="4615">
          <cell r="A4615">
            <v>85127120</v>
          </cell>
          <cell r="B4615" t="str">
            <v>POLO SALAS LUIS MARIANO</v>
          </cell>
          <cell r="C4615" t="str">
            <v>Concordia (Mag)</v>
          </cell>
          <cell r="D4615">
            <v>48165262479</v>
          </cell>
          <cell r="E4615" t="str">
            <v>Santa Marta (Mag)</v>
          </cell>
          <cell r="F4615" t="str">
            <v>BANCOLOMBIA S.A.</v>
          </cell>
          <cell r="G4615" t="str">
            <v>AHORROS</v>
          </cell>
        </row>
        <row r="4616">
          <cell r="A4616">
            <v>85127352</v>
          </cell>
          <cell r="B4616" t="str">
            <v>GUTIERREZ CASTRO VICTOR MANUEL</v>
          </cell>
          <cell r="C4616" t="str">
            <v>Concordia (Mag)</v>
          </cell>
          <cell r="D4616">
            <v>51641780956</v>
          </cell>
          <cell r="E4616" t="str">
            <v>Santa Marta (Mag)</v>
          </cell>
          <cell r="F4616" t="str">
            <v>BANCOLOMBIA S.A.</v>
          </cell>
          <cell r="G4616" t="str">
            <v>AHORROS</v>
          </cell>
        </row>
        <row r="4617">
          <cell r="A4617">
            <v>85127537</v>
          </cell>
          <cell r="B4617" t="str">
            <v>SANCHEZ HURTADO JOSE JESUS</v>
          </cell>
          <cell r="C4617" t="str">
            <v>Cerro San Antonio (Mag)</v>
          </cell>
          <cell r="D4617">
            <v>45020859138</v>
          </cell>
          <cell r="E4617" t="str">
            <v>Santa Marta (Mag)</v>
          </cell>
          <cell r="F4617" t="str">
            <v>BANCOLOMBIA S.A.</v>
          </cell>
          <cell r="G4617" t="str">
            <v>AHORROS</v>
          </cell>
        </row>
        <row r="4618">
          <cell r="A4618">
            <v>85127906</v>
          </cell>
          <cell r="B4618" t="str">
            <v>OSPINO PANTOJA WALTER RAFAEL</v>
          </cell>
          <cell r="C4618" t="str">
            <v>Concordia (Mag)</v>
          </cell>
          <cell r="D4618">
            <v>48164564889</v>
          </cell>
          <cell r="E4618" t="str">
            <v>Santa Marta (Mag)</v>
          </cell>
          <cell r="F4618" t="str">
            <v>BANCOLOMBIA S.A.</v>
          </cell>
          <cell r="G4618" t="str">
            <v>AHORROS</v>
          </cell>
        </row>
        <row r="4619">
          <cell r="A4619">
            <v>85151305</v>
          </cell>
          <cell r="B4619" t="str">
            <v>MANJARRES MOLINARES JORGE MARIO</v>
          </cell>
          <cell r="C4619" t="str">
            <v>Zona Bananera (Mag)</v>
          </cell>
          <cell r="D4619">
            <v>51631133031</v>
          </cell>
          <cell r="E4619" t="str">
            <v>Zona Bananera (Mag)</v>
          </cell>
          <cell r="F4619" t="str">
            <v>BANCOLOMBIA S.A.</v>
          </cell>
          <cell r="G4619" t="str">
            <v>AHORROS</v>
          </cell>
        </row>
        <row r="4620">
          <cell r="A4620">
            <v>85151903</v>
          </cell>
          <cell r="B4620" t="str">
            <v>SALAZAR BOZON ELDER DE JESUS</v>
          </cell>
          <cell r="C4620" t="str">
            <v>Zona Bananera (Mag)</v>
          </cell>
          <cell r="D4620">
            <v>51654646108</v>
          </cell>
          <cell r="E4620" t="str">
            <v>Santa Marta (Mag)</v>
          </cell>
          <cell r="F4620" t="str">
            <v>BANCOLOMBIA S.A.</v>
          </cell>
          <cell r="G4620" t="str">
            <v>AHORROS</v>
          </cell>
        </row>
        <row r="4621">
          <cell r="A4621">
            <v>85152039</v>
          </cell>
          <cell r="B4621" t="str">
            <v>ROSADO YEPEZ ARNALDO ANTONIO</v>
          </cell>
          <cell r="C4621" t="str">
            <v>Zona Bananera (Mag)</v>
          </cell>
          <cell r="D4621">
            <v>51625318851</v>
          </cell>
          <cell r="E4621" t="str">
            <v>Zona Bananera (Mag)</v>
          </cell>
          <cell r="F4621" t="str">
            <v>BANCOLOMBIA S.A.</v>
          </cell>
          <cell r="G4621" t="str">
            <v>AHORROS</v>
          </cell>
        </row>
        <row r="4622">
          <cell r="A4622">
            <v>85152238</v>
          </cell>
          <cell r="B4622" t="str">
            <v>VARELA PACHECO JORGE LUIS</v>
          </cell>
          <cell r="C4622" t="str">
            <v>El Banco (Mag)</v>
          </cell>
          <cell r="D4622">
            <v>51630153399</v>
          </cell>
          <cell r="E4622" t="str">
            <v>Sabanas De San Angel (Mag)</v>
          </cell>
          <cell r="F4622" t="str">
            <v>BANCOLOMBIA S.A.</v>
          </cell>
          <cell r="G4622" t="str">
            <v>AHORROS</v>
          </cell>
        </row>
        <row r="4623">
          <cell r="A4623">
            <v>85153786</v>
          </cell>
          <cell r="B4623" t="str">
            <v>HERRERA LOAIZA RUBEN ALI</v>
          </cell>
          <cell r="C4623" t="str">
            <v>Zona Bananera (Mag)</v>
          </cell>
          <cell r="D4623">
            <v>51628093796</v>
          </cell>
          <cell r="E4623" t="str">
            <v>Zona Bananera (Mag)</v>
          </cell>
          <cell r="F4623" t="str">
            <v>BANCOLOMBIA S.A.</v>
          </cell>
          <cell r="G4623" t="str">
            <v>AHORROS</v>
          </cell>
        </row>
        <row r="4624">
          <cell r="A4624">
            <v>85154544</v>
          </cell>
          <cell r="B4624" t="str">
            <v>DIAZ HERRERA LEONARDO ESTIVENSON</v>
          </cell>
          <cell r="C4624" t="str">
            <v>Zona Bananera (Mag)</v>
          </cell>
          <cell r="D4624">
            <v>51646726909</v>
          </cell>
          <cell r="E4624" t="str">
            <v>Santa Marta (Mag)</v>
          </cell>
          <cell r="F4624" t="str">
            <v>BANCOLOMBIA S.A.</v>
          </cell>
          <cell r="G4624" t="str">
            <v>AHORROS</v>
          </cell>
        </row>
        <row r="4625">
          <cell r="A4625">
            <v>85154813</v>
          </cell>
          <cell r="B4625" t="str">
            <v>FERNANDEZ DIAZ FERNANDO DIONISIO</v>
          </cell>
          <cell r="C4625" t="str">
            <v>Aracataca (Mag)</v>
          </cell>
          <cell r="D4625">
            <v>51625322361</v>
          </cell>
          <cell r="E4625" t="str">
            <v>Santa Marta (Mag)</v>
          </cell>
          <cell r="F4625" t="str">
            <v>BANCOLOMBIA S.A.</v>
          </cell>
          <cell r="G4625" t="str">
            <v>AHORROS</v>
          </cell>
        </row>
        <row r="4626">
          <cell r="A4626">
            <v>85161873</v>
          </cell>
          <cell r="B4626" t="str">
            <v>GUERRA FERREIRA ARMANDO</v>
          </cell>
          <cell r="C4626" t="str">
            <v>Guamal (Mag)</v>
          </cell>
          <cell r="D4626">
            <v>74836395631</v>
          </cell>
          <cell r="E4626" t="str">
            <v>Santa Marta (Mag)</v>
          </cell>
          <cell r="F4626" t="str">
            <v>BANCOLOMBIA S.A.</v>
          </cell>
          <cell r="G4626" t="str">
            <v>AHORROS</v>
          </cell>
        </row>
        <row r="4627">
          <cell r="A4627">
            <v>85165224</v>
          </cell>
          <cell r="B4627" t="str">
            <v>CUELLO ALFARO ALBERTO</v>
          </cell>
          <cell r="C4627" t="str">
            <v>Zona Bananera (Mag)</v>
          </cell>
          <cell r="D4627">
            <v>51623500547</v>
          </cell>
          <cell r="E4627" t="str">
            <v>Santa Marta (Mag)</v>
          </cell>
          <cell r="F4627" t="str">
            <v>BANCOLOMBIA S.A.</v>
          </cell>
          <cell r="G4627" t="str">
            <v>AHORROS</v>
          </cell>
        </row>
        <row r="4628">
          <cell r="A4628">
            <v>85201157</v>
          </cell>
          <cell r="B4628" t="str">
            <v>NOVOA RONCALLO JAIME ENRIQUE</v>
          </cell>
          <cell r="C4628" t="str">
            <v>Plato (Mag)</v>
          </cell>
          <cell r="D4628">
            <v>51213282071</v>
          </cell>
          <cell r="E4628" t="str">
            <v>Santa Marta (Mag)</v>
          </cell>
          <cell r="F4628" t="str">
            <v>BANCOLOMBIA S.A.</v>
          </cell>
          <cell r="G4628" t="str">
            <v>AHORROS</v>
          </cell>
        </row>
        <row r="4629">
          <cell r="A4629">
            <v>85201736</v>
          </cell>
          <cell r="B4629" t="str">
            <v>SALAZAR MATUTE OSCAR ALONSO</v>
          </cell>
          <cell r="C4629" t="str">
            <v>Nueva Granada (Mag)</v>
          </cell>
          <cell r="D4629">
            <v>91628157621</v>
          </cell>
          <cell r="E4629" t="str">
            <v>Nueva Granada (Mag)</v>
          </cell>
          <cell r="F4629" t="str">
            <v>BANCOLOMBIA S.A.</v>
          </cell>
          <cell r="G4629" t="str">
            <v>AHORROS</v>
          </cell>
        </row>
        <row r="4630">
          <cell r="A4630">
            <v>85202417</v>
          </cell>
          <cell r="B4630" t="str">
            <v>LEMUS MERIÑO LORENZO ENRIQUE</v>
          </cell>
          <cell r="C4630" t="str">
            <v>Nueva Granada (Mag)</v>
          </cell>
          <cell r="D4630">
            <v>95128271059</v>
          </cell>
          <cell r="E4630" t="str">
            <v>Nueva Granada (Mag)</v>
          </cell>
          <cell r="F4630" t="str">
            <v>BANCOLOMBIA S.A.</v>
          </cell>
          <cell r="G4630" t="str">
            <v>AHORROS</v>
          </cell>
        </row>
        <row r="4631">
          <cell r="A4631">
            <v>85202811</v>
          </cell>
          <cell r="B4631" t="str">
            <v>PADILLA NARANJO TEODORO JONATAN</v>
          </cell>
          <cell r="C4631" t="str">
            <v>Nueva Granada (Mag)</v>
          </cell>
          <cell r="D4631">
            <v>51219822808</v>
          </cell>
          <cell r="E4631" t="str">
            <v>Santa Marta (Mag)</v>
          </cell>
          <cell r="F4631" t="str">
            <v>BANCOLOMBIA S.A.</v>
          </cell>
          <cell r="G4631" t="str">
            <v>AHORROS</v>
          </cell>
        </row>
        <row r="4632">
          <cell r="A4632">
            <v>85202887</v>
          </cell>
          <cell r="B4632" t="str">
            <v>AGUILERA RODERO LUIS EDUARDO</v>
          </cell>
          <cell r="C4632" t="str">
            <v>Santa Ana (Mag)</v>
          </cell>
          <cell r="D4632">
            <v>48456915054</v>
          </cell>
          <cell r="E4632" t="str">
            <v>Mompos (Bol)</v>
          </cell>
          <cell r="F4632" t="str">
            <v>BANCOLOMBIA S.A.</v>
          </cell>
          <cell r="G4632" t="str">
            <v>AHORROS</v>
          </cell>
        </row>
        <row r="4633">
          <cell r="A4633">
            <v>85202976</v>
          </cell>
          <cell r="B4633" t="str">
            <v>PACHECO MARTINEZ CARLOS ALBERTO</v>
          </cell>
          <cell r="C4633" t="str">
            <v>Santa Bárbara De Pinto (Mag)</v>
          </cell>
          <cell r="D4633">
            <v>64532937041</v>
          </cell>
          <cell r="E4633" t="str">
            <v>Santa Marta (Mag)</v>
          </cell>
          <cell r="F4633" t="str">
            <v>BANCOLOMBIA S.A.</v>
          </cell>
          <cell r="G4633" t="str">
            <v>AHORROS</v>
          </cell>
        </row>
        <row r="4634">
          <cell r="A4634">
            <v>85203808</v>
          </cell>
          <cell r="B4634" t="str">
            <v>ANDRADE BRAVO WILLIAM RAFAEL</v>
          </cell>
          <cell r="C4634" t="str">
            <v>Nueva Granada (Mag)</v>
          </cell>
          <cell r="D4634">
            <v>51322094616</v>
          </cell>
          <cell r="E4634" t="str">
            <v>Santa Marta (Mag)</v>
          </cell>
          <cell r="F4634" t="str">
            <v>BANCOLOMBIA S.A.</v>
          </cell>
          <cell r="G4634" t="str">
            <v>AHORROS</v>
          </cell>
        </row>
        <row r="4635">
          <cell r="A4635">
            <v>85203819</v>
          </cell>
          <cell r="B4635" t="str">
            <v>ALDANA BENITEZ YOIMAR ALEXIS</v>
          </cell>
          <cell r="C4635" t="str">
            <v>Sabanas De San Angel (Mag)</v>
          </cell>
          <cell r="D4635">
            <v>51325861278</v>
          </cell>
          <cell r="E4635" t="str">
            <v>Nueva Granada (Mag)</v>
          </cell>
          <cell r="F4635" t="str">
            <v>BANCOLOMBIA S.A.</v>
          </cell>
          <cell r="G4635" t="str">
            <v>AHORROS</v>
          </cell>
        </row>
        <row r="4636">
          <cell r="A4636">
            <v>85203921</v>
          </cell>
          <cell r="B4636" t="str">
            <v>CARRETERO RUIZ RAUL IVAN</v>
          </cell>
          <cell r="C4636" t="str">
            <v>Santa Ana (Mag)</v>
          </cell>
          <cell r="D4636">
            <v>48463864091</v>
          </cell>
          <cell r="E4636" t="str">
            <v>Santa Marta (Mag)</v>
          </cell>
          <cell r="F4636" t="str">
            <v>BANCOLOMBIA S.A.</v>
          </cell>
          <cell r="G4636" t="str">
            <v>AHORROS</v>
          </cell>
        </row>
        <row r="4637">
          <cell r="A4637">
            <v>85260523</v>
          </cell>
          <cell r="B4637" t="str">
            <v>JIMENEZ OROZCO HENRY ALFONSO</v>
          </cell>
          <cell r="C4637" t="str">
            <v>Aracataca (Mag)</v>
          </cell>
          <cell r="D4637">
            <v>48296041834</v>
          </cell>
          <cell r="E4637" t="str">
            <v>Cienaga (Mag)</v>
          </cell>
          <cell r="F4637" t="str">
            <v>BANCOLOMBIA S.A.</v>
          </cell>
          <cell r="G4637" t="str">
            <v>AHORROS</v>
          </cell>
        </row>
        <row r="4638">
          <cell r="A4638">
            <v>85370607</v>
          </cell>
          <cell r="B4638" t="str">
            <v>PEÑA MORAN ROBINSON RAFAEL</v>
          </cell>
          <cell r="C4638" t="str">
            <v>Zona Bananera (Mag)</v>
          </cell>
          <cell r="D4638">
            <v>48223587707</v>
          </cell>
          <cell r="E4638" t="str">
            <v>Puebloviejo (Mag)</v>
          </cell>
          <cell r="F4638" t="str">
            <v>BANCOLOMBIA S.A.</v>
          </cell>
          <cell r="G4638" t="str">
            <v>AHORROS</v>
          </cell>
        </row>
        <row r="4639">
          <cell r="A4639">
            <v>85370841</v>
          </cell>
          <cell r="B4639" t="str">
            <v>SILVA GUTIERREZ ISMAEL JULIAN</v>
          </cell>
          <cell r="C4639" t="str">
            <v>Zona Bananera (Mag)</v>
          </cell>
          <cell r="D4639">
            <v>48286419634</v>
          </cell>
          <cell r="E4639" t="str">
            <v>Santa Marta (Mag)</v>
          </cell>
          <cell r="F4639" t="str">
            <v>BANCOLOMBIA S.A.</v>
          </cell>
          <cell r="G4639" t="str">
            <v>AHORROS</v>
          </cell>
        </row>
        <row r="4640">
          <cell r="A4640">
            <v>85373217</v>
          </cell>
          <cell r="B4640" t="str">
            <v>SANTACOLOMA POLO JOSAFATH JORAM</v>
          </cell>
          <cell r="C4640" t="str">
            <v>Zona Bananera (Mag)</v>
          </cell>
          <cell r="D4640">
            <v>48260907355</v>
          </cell>
          <cell r="E4640" t="str">
            <v>Santa Marta (Mag)</v>
          </cell>
          <cell r="F4640" t="str">
            <v>BANCOLOMBIA S.A.</v>
          </cell>
          <cell r="G4640" t="str">
            <v>AHORROS</v>
          </cell>
        </row>
        <row r="4641">
          <cell r="A4641">
            <v>85380525</v>
          </cell>
          <cell r="B4641" t="str">
            <v>MEJIA GONZALEZ JULIAN</v>
          </cell>
          <cell r="C4641" t="str">
            <v>Zona Bananera (Mag)</v>
          </cell>
          <cell r="D4641">
            <v>48227918651</v>
          </cell>
          <cell r="E4641" t="str">
            <v>Santa Marta (Mag)</v>
          </cell>
          <cell r="F4641" t="str">
            <v>BANCOLOMBIA S.A.</v>
          </cell>
          <cell r="G4641" t="str">
            <v>AHORROS</v>
          </cell>
        </row>
        <row r="4642">
          <cell r="A4642">
            <v>85390057</v>
          </cell>
          <cell r="B4642" t="str">
            <v>RIVERO CERPA RAFAEL ELIECER</v>
          </cell>
          <cell r="C4642" t="str">
            <v>Santa Bárbara De Pinto (Mag)</v>
          </cell>
          <cell r="D4642">
            <v>51220386655</v>
          </cell>
          <cell r="E4642" t="str">
            <v>Santa Marta (Mag)</v>
          </cell>
          <cell r="F4642" t="str">
            <v>BANCOLOMBIA S.A.</v>
          </cell>
          <cell r="G4642" t="str">
            <v>AHORROS</v>
          </cell>
        </row>
        <row r="4643">
          <cell r="A4643">
            <v>85434590</v>
          </cell>
          <cell r="B4643" t="str">
            <v>DIAZ APARICIO JAVIER HUMBERTO</v>
          </cell>
          <cell r="C4643" t="str">
            <v>El Banco (Mag)</v>
          </cell>
          <cell r="D4643">
            <v>95141582144</v>
          </cell>
          <cell r="E4643" t="str">
            <v>Santa Marta (Mag)</v>
          </cell>
          <cell r="F4643" t="str">
            <v>BANCOLOMBIA S.A.</v>
          </cell>
          <cell r="G4643" t="str">
            <v>AHORROS</v>
          </cell>
        </row>
        <row r="4644">
          <cell r="A4644">
            <v>85437020</v>
          </cell>
          <cell r="B4644" t="str">
            <v>JARAMILLO VASQUEZ JESUS ANTONIO</v>
          </cell>
          <cell r="C4644" t="str">
            <v>El Banco (Mag)</v>
          </cell>
          <cell r="D4644">
            <v>95136208625</v>
          </cell>
          <cell r="E4644" t="str">
            <v>Santa Marta (Mag)</v>
          </cell>
          <cell r="F4644" t="str">
            <v>BANCOLOMBIA S.A.</v>
          </cell>
          <cell r="G4644" t="str">
            <v>AHORROS</v>
          </cell>
        </row>
        <row r="4645">
          <cell r="A4645">
            <v>85443532</v>
          </cell>
          <cell r="B4645" t="str">
            <v>VILLALBA JIMENEZ FREDYS MANUEL</v>
          </cell>
          <cell r="C4645" t="str">
            <v>Ariguani (El Dificil) (Mag)</v>
          </cell>
          <cell r="D4645">
            <v>51314612560</v>
          </cell>
          <cell r="E4645" t="str">
            <v>Santa Marta (Mag)</v>
          </cell>
          <cell r="F4645" t="str">
            <v>BANCOLOMBIA S.A.</v>
          </cell>
          <cell r="G4645" t="str">
            <v>AHORROS</v>
          </cell>
        </row>
        <row r="4646">
          <cell r="A4646">
            <v>85443655</v>
          </cell>
          <cell r="B4646" t="str">
            <v>OSPINO SANCHEZ JAVIER ENRIQUE</v>
          </cell>
          <cell r="C4646" t="str">
            <v>Ariguani (El Dificil) (Mag)</v>
          </cell>
          <cell r="D4646">
            <v>51309333644</v>
          </cell>
          <cell r="E4646" t="str">
            <v>Santa Marta (Mag)</v>
          </cell>
          <cell r="F4646" t="str">
            <v>BANCOLOMBIA S.A.</v>
          </cell>
          <cell r="G4646" t="str">
            <v>AHORROS</v>
          </cell>
        </row>
        <row r="4647">
          <cell r="A4647">
            <v>85443836</v>
          </cell>
          <cell r="B4647" t="str">
            <v>OLIVERO FONSECA EDINSON RAFAEL</v>
          </cell>
          <cell r="C4647" t="str">
            <v>Ariguani (El Dificil) (Mag)</v>
          </cell>
          <cell r="D4647">
            <v>51376017611</v>
          </cell>
          <cell r="E4647" t="str">
            <v>Santa Marta (Mag)</v>
          </cell>
          <cell r="F4647" t="str">
            <v>BANCOLOMBIA S.A.</v>
          </cell>
          <cell r="G4647" t="str">
            <v>AHORROS</v>
          </cell>
        </row>
        <row r="4648">
          <cell r="A4648">
            <v>85443853</v>
          </cell>
          <cell r="B4648" t="str">
            <v>TAPIAS QUINTANA MARCELINO MANUEL</v>
          </cell>
          <cell r="C4648" t="str">
            <v>Ariguani (El Dificil) (Mag)</v>
          </cell>
          <cell r="D4648">
            <v>51306619032</v>
          </cell>
          <cell r="E4648" t="str">
            <v>Santa Marta (Mag)</v>
          </cell>
          <cell r="F4648" t="str">
            <v>BANCOLOMBIA S.A.</v>
          </cell>
          <cell r="G4648" t="str">
            <v>AHORROS</v>
          </cell>
        </row>
        <row r="4649">
          <cell r="A4649">
            <v>85443860</v>
          </cell>
          <cell r="B4649" t="str">
            <v>CANCHILA CAMARGO NELSON GIOVANNY</v>
          </cell>
          <cell r="C4649" t="str">
            <v>Ariguani (El Dificil) (Mag)</v>
          </cell>
          <cell r="D4649">
            <v>51306154200</v>
          </cell>
          <cell r="E4649" t="str">
            <v>Santa Marta (Mag)</v>
          </cell>
          <cell r="F4649" t="str">
            <v>BANCOLOMBIA S.A.</v>
          </cell>
          <cell r="G4649" t="str">
            <v>AHORROS</v>
          </cell>
        </row>
        <row r="4650">
          <cell r="A4650">
            <v>85443865</v>
          </cell>
          <cell r="B4650" t="str">
            <v>BATISTA GARCIA NADIR DE JESUS</v>
          </cell>
          <cell r="C4650" t="str">
            <v>Ariguani (El Dificil) (Mag)</v>
          </cell>
          <cell r="D4650">
            <v>51332977788</v>
          </cell>
          <cell r="E4650" t="str">
            <v>Ariguani (El Dificil) (Mag)</v>
          </cell>
          <cell r="F4650" t="str">
            <v>BANCOLOMBIA S.A.</v>
          </cell>
          <cell r="G4650" t="str">
            <v>AHORROS</v>
          </cell>
        </row>
        <row r="4651">
          <cell r="A4651">
            <v>85444037</v>
          </cell>
          <cell r="B4651" t="str">
            <v>HERMOSILLA POLO FRANCISCO</v>
          </cell>
          <cell r="C4651" t="str">
            <v>Ariguani (El Dificil) (Mag)</v>
          </cell>
          <cell r="D4651">
            <v>51311419963</v>
          </cell>
          <cell r="E4651" t="str">
            <v>Santa Marta (Mag)</v>
          </cell>
          <cell r="F4651" t="str">
            <v>BANCOLOMBIA S.A.</v>
          </cell>
          <cell r="G4651" t="str">
            <v>AHORROS</v>
          </cell>
        </row>
        <row r="4652">
          <cell r="A4652">
            <v>85444074</v>
          </cell>
          <cell r="B4652" t="str">
            <v>SUAREZ ARRIETA LUIS EDUARDO</v>
          </cell>
          <cell r="C4652" t="str">
            <v>Ariguani (El Dificil) (Mag)</v>
          </cell>
          <cell r="D4652">
            <v>51306128853</v>
          </cell>
          <cell r="E4652" t="str">
            <v>Santa Marta (Mag)</v>
          </cell>
          <cell r="F4652" t="str">
            <v>BANCOLOMBIA S.A.</v>
          </cell>
          <cell r="G4652" t="str">
            <v>AHORROS</v>
          </cell>
        </row>
        <row r="4653">
          <cell r="A4653">
            <v>85444160</v>
          </cell>
          <cell r="B4653" t="str">
            <v>BARRIOS RUIZ NEIL HUMBERTO</v>
          </cell>
          <cell r="C4653" t="str">
            <v>Sabanas De San Angel (Mag)</v>
          </cell>
          <cell r="D4653">
            <v>51306880491</v>
          </cell>
          <cell r="E4653" t="str">
            <v>Santa Marta (Mag)</v>
          </cell>
          <cell r="F4653" t="str">
            <v>BANCOLOMBIA S.A.</v>
          </cell>
          <cell r="G4653" t="str">
            <v>AHORROS</v>
          </cell>
        </row>
        <row r="4654">
          <cell r="A4654">
            <v>85444181</v>
          </cell>
          <cell r="B4654" t="str">
            <v>NORIEGA GUETE EDWIN EDELVER</v>
          </cell>
          <cell r="C4654" t="str">
            <v>Plato (Mag)</v>
          </cell>
          <cell r="D4654">
            <v>51204389547</v>
          </cell>
          <cell r="E4654" t="str">
            <v>Santa Marta (Mag)</v>
          </cell>
          <cell r="F4654" t="str">
            <v>BANCOLOMBIA S.A.</v>
          </cell>
          <cell r="G4654" t="str">
            <v>AHORROS</v>
          </cell>
        </row>
        <row r="4655">
          <cell r="A4655">
            <v>85444246</v>
          </cell>
          <cell r="B4655" t="str">
            <v>PEREA GARCIA RICARDO</v>
          </cell>
          <cell r="C4655" t="str">
            <v>Nueva Granada (Mag)</v>
          </cell>
          <cell r="D4655">
            <v>51309478049</v>
          </cell>
          <cell r="E4655" t="str">
            <v>Nueva Granada (Mag)</v>
          </cell>
          <cell r="F4655" t="str">
            <v>BANCOLOMBIA S.A.</v>
          </cell>
          <cell r="G4655" t="str">
            <v>AHORROS</v>
          </cell>
        </row>
        <row r="4656">
          <cell r="A4656">
            <v>85444263</v>
          </cell>
          <cell r="B4656" t="str">
            <v>ARIAS PASSO WILMAN RAFAEL</v>
          </cell>
          <cell r="C4656" t="str">
            <v>Ariguani (El Dificil) (Mag)</v>
          </cell>
          <cell r="D4656">
            <v>51306213176</v>
          </cell>
          <cell r="E4656" t="str">
            <v>Santa Marta (Mag)</v>
          </cell>
          <cell r="F4656" t="str">
            <v>BANCOLOMBIA S.A.</v>
          </cell>
          <cell r="G4656" t="str">
            <v>AHORROS</v>
          </cell>
        </row>
        <row r="4657">
          <cell r="A4657">
            <v>85444284</v>
          </cell>
          <cell r="B4657" t="str">
            <v>OVIEDO GARCIA ALONSO GUILLERMO</v>
          </cell>
          <cell r="C4657" t="str">
            <v>Ariguani (El Dificil) (Mag)</v>
          </cell>
          <cell r="D4657">
            <v>51306128608</v>
          </cell>
          <cell r="E4657" t="str">
            <v>Santa Marta (Mag)</v>
          </cell>
          <cell r="F4657" t="str">
            <v>BANCOLOMBIA S.A.</v>
          </cell>
          <cell r="G4657" t="str">
            <v>AHORROS</v>
          </cell>
        </row>
        <row r="4658">
          <cell r="A4658">
            <v>85444402</v>
          </cell>
          <cell r="B4658" t="str">
            <v>BUELVAS LOPEZ JOHNNY EDUARDO</v>
          </cell>
          <cell r="C4658" t="str">
            <v>Sabanas De San Angel (Mag)</v>
          </cell>
          <cell r="D4658">
            <v>51379294182</v>
          </cell>
          <cell r="E4658" t="str">
            <v>Ariguani (El Dificil) (Mag)</v>
          </cell>
          <cell r="F4658" t="str">
            <v>BANCOLOMBIA S.A.</v>
          </cell>
          <cell r="G4658" t="str">
            <v>AHORROS</v>
          </cell>
        </row>
        <row r="4659">
          <cell r="A4659">
            <v>85444411</v>
          </cell>
          <cell r="B4659" t="str">
            <v>IBAÑEZ TORRES NELSON DE JESUS</v>
          </cell>
          <cell r="C4659" t="str">
            <v>Ariguani (El Dificil) (Mag)</v>
          </cell>
          <cell r="D4659">
            <v>51359058164</v>
          </cell>
          <cell r="E4659" t="str">
            <v>Ariguani (El Dificil) (Mag)</v>
          </cell>
          <cell r="F4659" t="str">
            <v>BANCOLOMBIA S.A.</v>
          </cell>
          <cell r="G4659" t="str">
            <v>AHORROS</v>
          </cell>
        </row>
        <row r="4660">
          <cell r="A4660">
            <v>85444428</v>
          </cell>
          <cell r="B4660" t="str">
            <v>AGUILAR TOLOZA FABIO RAFAEL</v>
          </cell>
          <cell r="C4660" t="str">
            <v>Nueva Granada (Mag)</v>
          </cell>
          <cell r="D4660">
            <v>51309477468</v>
          </cell>
          <cell r="E4660" t="str">
            <v>Santa Marta (Mag)</v>
          </cell>
          <cell r="F4660" t="str">
            <v>BANCOLOMBIA S.A.</v>
          </cell>
          <cell r="G4660" t="str">
            <v>AHORROS</v>
          </cell>
        </row>
        <row r="4661">
          <cell r="A4661">
            <v>85444446</v>
          </cell>
          <cell r="B4661" t="str">
            <v>PEREZ NUÑEZ JULIO SEGUNDO</v>
          </cell>
          <cell r="C4661" t="str">
            <v>Ariguani (El Dificil) (Mag)</v>
          </cell>
          <cell r="D4661">
            <v>51311420309</v>
          </cell>
          <cell r="E4661" t="str">
            <v>Santa Marta (Mag)</v>
          </cell>
          <cell r="F4661" t="str">
            <v>BANCOLOMBIA S.A.</v>
          </cell>
          <cell r="G4661" t="str">
            <v>AHORROS</v>
          </cell>
        </row>
        <row r="4662">
          <cell r="A4662">
            <v>85444479</v>
          </cell>
          <cell r="B4662" t="str">
            <v>RUIZ BUSTAMANTE OMAR DE JESUS</v>
          </cell>
          <cell r="C4662" t="str">
            <v>Ariguani (El Dificil) (Mag)</v>
          </cell>
          <cell r="D4662">
            <v>51307263151</v>
          </cell>
          <cell r="E4662" t="str">
            <v>Santa Marta (Mag)</v>
          </cell>
          <cell r="F4662" t="str">
            <v>BANCOLOMBIA S.A.</v>
          </cell>
          <cell r="G4662" t="str">
            <v>AHORROS</v>
          </cell>
        </row>
        <row r="4663">
          <cell r="A4663">
            <v>85444616</v>
          </cell>
          <cell r="B4663" t="str">
            <v>PALENCIA GUTIERREZ PAUL ELIECER</v>
          </cell>
          <cell r="C4663" t="str">
            <v>Ariguani (El Dificil) (Mag)</v>
          </cell>
          <cell r="D4663">
            <v>51311420457</v>
          </cell>
          <cell r="E4663" t="str">
            <v>Santa Marta (Mag)</v>
          </cell>
          <cell r="F4663" t="str">
            <v>BANCOLOMBIA S.A.</v>
          </cell>
          <cell r="G4663" t="str">
            <v>AHORROS</v>
          </cell>
        </row>
        <row r="4664">
          <cell r="A4664">
            <v>85444671</v>
          </cell>
          <cell r="B4664" t="str">
            <v>GUERRA VENERA MANUEL ANTONIO</v>
          </cell>
          <cell r="C4664" t="str">
            <v>Sabanas De San Angel (Mag)</v>
          </cell>
          <cell r="D4664">
            <v>51387387629</v>
          </cell>
          <cell r="E4664" t="str">
            <v>Ariguani (El Dificil) (Mag)</v>
          </cell>
          <cell r="F4664" t="str">
            <v>BANCOLOMBIA S.A.</v>
          </cell>
          <cell r="G4664" t="str">
            <v>AHORROS</v>
          </cell>
        </row>
        <row r="4665">
          <cell r="A4665">
            <v>85444784</v>
          </cell>
          <cell r="B4665" t="str">
            <v>DE LA HOZ BARRIOS JOSE VICENTE</v>
          </cell>
          <cell r="C4665" t="str">
            <v>Ariguani (El Dificil) (Mag)</v>
          </cell>
          <cell r="D4665">
            <v>51308117611</v>
          </cell>
          <cell r="E4665" t="str">
            <v>Santa Marta (Mag)</v>
          </cell>
          <cell r="F4665" t="str">
            <v>BANCOLOMBIA S.A.</v>
          </cell>
          <cell r="G4665" t="str">
            <v>AHORROS</v>
          </cell>
        </row>
        <row r="4666">
          <cell r="A4666">
            <v>85444793</v>
          </cell>
          <cell r="B4666" t="str">
            <v>ACUÑA ARRIETA ANGEL EMIRO</v>
          </cell>
          <cell r="C4666" t="str">
            <v>Ariguani (El Dificil) (Mag)</v>
          </cell>
          <cell r="D4666">
            <v>51646732895</v>
          </cell>
          <cell r="E4666" t="str">
            <v>Santa Marta (Mag)</v>
          </cell>
          <cell r="F4666" t="str">
            <v>BANCOLOMBIA S.A.</v>
          </cell>
          <cell r="G4666" t="str">
            <v>AHORROS</v>
          </cell>
        </row>
        <row r="4667">
          <cell r="A4667">
            <v>85444846</v>
          </cell>
          <cell r="B4667" t="str">
            <v>CASTILLA LOZANO JORGE LUIS</v>
          </cell>
          <cell r="C4667" t="str">
            <v>Ariguani (El Dificil) (Mag)</v>
          </cell>
          <cell r="D4667">
            <v>51301639710</v>
          </cell>
          <cell r="E4667" t="str">
            <v>Santa Marta (Mag)</v>
          </cell>
          <cell r="F4667" t="str">
            <v>BANCOLOMBIA S.A.</v>
          </cell>
          <cell r="G4667" t="str">
            <v>AHORROS</v>
          </cell>
        </row>
        <row r="4668">
          <cell r="A4668">
            <v>85444909</v>
          </cell>
          <cell r="B4668" t="str">
            <v>ARAGON CASTRO ARGELIO DANIEL</v>
          </cell>
          <cell r="C4668" t="str">
            <v>Ariguani (El Dificil) (Mag)</v>
          </cell>
          <cell r="D4668">
            <v>51311420805</v>
          </cell>
          <cell r="E4668" t="str">
            <v>Santa Marta (Mag)</v>
          </cell>
          <cell r="F4668" t="str">
            <v>BANCOLOMBIA S.A.</v>
          </cell>
          <cell r="G4668" t="str">
            <v>AHORROS</v>
          </cell>
        </row>
        <row r="4669">
          <cell r="A4669">
            <v>85444978</v>
          </cell>
          <cell r="B4669" t="str">
            <v>HERNANDEZ AROCA CARLOS ARMEL</v>
          </cell>
          <cell r="C4669" t="str">
            <v>Ariguani (El Dificil) (Mag)</v>
          </cell>
          <cell r="D4669">
            <v>51343881367</v>
          </cell>
          <cell r="E4669" t="str">
            <v>Santa Marta (Mag)</v>
          </cell>
          <cell r="F4669" t="str">
            <v>BANCOLOMBIA S.A.</v>
          </cell>
          <cell r="G4669" t="str">
            <v>AHORROS</v>
          </cell>
        </row>
        <row r="4670">
          <cell r="A4670">
            <v>85444989</v>
          </cell>
          <cell r="B4670" t="str">
            <v>GAMEZ OSPINO PEDRO PABLO</v>
          </cell>
          <cell r="C4670" t="str">
            <v>Ariguani (El Dificil) (Mag)</v>
          </cell>
          <cell r="D4670">
            <v>51671566851</v>
          </cell>
          <cell r="E4670" t="str">
            <v>Santa Marta (Mag)</v>
          </cell>
          <cell r="F4670" t="str">
            <v>BANCOLOMBIA S.A.</v>
          </cell>
          <cell r="G4670" t="str">
            <v>AHORROS</v>
          </cell>
        </row>
        <row r="4671">
          <cell r="A4671">
            <v>85445058</v>
          </cell>
          <cell r="B4671" t="str">
            <v>GUTIERREZ OVIEDO JOVANYS</v>
          </cell>
          <cell r="C4671" t="str">
            <v>Ariguani (El Dificil) (Mag)</v>
          </cell>
          <cell r="D4671">
            <v>51309477549</v>
          </cell>
          <cell r="E4671" t="str">
            <v>Santa Marta (Mag)</v>
          </cell>
          <cell r="F4671" t="str">
            <v>BANCOLOMBIA S.A.</v>
          </cell>
          <cell r="G4671" t="str">
            <v>AHORROS</v>
          </cell>
        </row>
        <row r="4672">
          <cell r="A4672">
            <v>85445065</v>
          </cell>
          <cell r="B4672" t="str">
            <v>VILORIA CHIQUILLO FRANCISCO JAVIER</v>
          </cell>
          <cell r="C4672" t="str">
            <v>Ariguani (El Dificil) (Mag)</v>
          </cell>
          <cell r="D4672">
            <v>51311421011</v>
          </cell>
          <cell r="E4672" t="str">
            <v>Santa Marta (Mag)</v>
          </cell>
          <cell r="F4672" t="str">
            <v>BANCOLOMBIA S.A.</v>
          </cell>
          <cell r="G4672" t="str">
            <v>AHORROS</v>
          </cell>
        </row>
        <row r="4673">
          <cell r="A4673">
            <v>85445140</v>
          </cell>
          <cell r="B4673" t="str">
            <v>MORALES AGAMEZ FERNANDO MIGUEL</v>
          </cell>
          <cell r="C4673" t="str">
            <v>Ariguani (El Dificil) (Mag)</v>
          </cell>
          <cell r="D4673">
            <v>51306426447</v>
          </cell>
          <cell r="E4673" t="str">
            <v>Santa Marta (Mag)</v>
          </cell>
          <cell r="F4673" t="str">
            <v>BANCOLOMBIA S.A.</v>
          </cell>
          <cell r="G4673" t="str">
            <v>AHORROS</v>
          </cell>
        </row>
        <row r="4674">
          <cell r="A4674">
            <v>85445252</v>
          </cell>
          <cell r="B4674" t="str">
            <v>CARREÑO RADA JORGE DUBIT</v>
          </cell>
          <cell r="C4674" t="str">
            <v>Nueva Granada (Mag)</v>
          </cell>
          <cell r="D4674">
            <v>51612961631</v>
          </cell>
          <cell r="E4674" t="str">
            <v>Santa Marta (Mag)</v>
          </cell>
          <cell r="F4674" t="str">
            <v>BANCOLOMBIA S.A.</v>
          </cell>
          <cell r="G4674" t="str">
            <v>AHORROS</v>
          </cell>
        </row>
        <row r="4675">
          <cell r="A4675">
            <v>85445257</v>
          </cell>
          <cell r="B4675" t="str">
            <v>ESTRADA CONTRERAS JORGE ELIAS</v>
          </cell>
          <cell r="C4675" t="str">
            <v>Ariguani (El Dificil) (Mag)</v>
          </cell>
          <cell r="D4675">
            <v>51311421267</v>
          </cell>
          <cell r="E4675" t="str">
            <v>Santa Marta (Mag)</v>
          </cell>
          <cell r="F4675" t="str">
            <v>BANCOLOMBIA S.A.</v>
          </cell>
          <cell r="G4675" t="str">
            <v>AHORROS</v>
          </cell>
        </row>
        <row r="4676">
          <cell r="A4676">
            <v>85445264</v>
          </cell>
          <cell r="B4676" t="str">
            <v>SANCHEZ DE LA HOZ MIGUEL ARMANDO</v>
          </cell>
          <cell r="C4676" t="str">
            <v>Ariguani (El Dificil) (Mag)</v>
          </cell>
          <cell r="D4676">
            <v>51306128900</v>
          </cell>
          <cell r="E4676" t="str">
            <v>Santa Marta (Mag)</v>
          </cell>
          <cell r="F4676" t="str">
            <v>BANCOLOMBIA S.A.</v>
          </cell>
          <cell r="G4676" t="str">
            <v>AHORROS</v>
          </cell>
        </row>
        <row r="4677">
          <cell r="A4677">
            <v>85445267</v>
          </cell>
          <cell r="B4677" t="str">
            <v>CASTRO ESCOBAR JOSE ROSARIO</v>
          </cell>
          <cell r="C4677" t="str">
            <v>Sabanas De San Angel (Mag)</v>
          </cell>
          <cell r="D4677">
            <v>51312194159</v>
          </cell>
          <cell r="E4677" t="str">
            <v>Ariguani (El Dificil) (Mag)</v>
          </cell>
          <cell r="F4677" t="str">
            <v>BANCOLOMBIA S.A.</v>
          </cell>
          <cell r="G4677" t="str">
            <v>AHORROS</v>
          </cell>
        </row>
        <row r="4678">
          <cell r="A4678">
            <v>85445344</v>
          </cell>
          <cell r="B4678" t="str">
            <v>GARRIDO PEREZ FERNANDO RAFAEL</v>
          </cell>
          <cell r="C4678" t="str">
            <v>Ariguani (El Dificil) (Mag)</v>
          </cell>
          <cell r="D4678">
            <v>51306879671</v>
          </cell>
          <cell r="E4678" t="str">
            <v>Santa Marta (Mag)</v>
          </cell>
          <cell r="F4678" t="str">
            <v>BANCOLOMBIA S.A.</v>
          </cell>
          <cell r="G4678" t="str">
            <v>AHORROS</v>
          </cell>
        </row>
        <row r="4679">
          <cell r="A4679">
            <v>85445345</v>
          </cell>
          <cell r="B4679" t="str">
            <v>MUGNO SIERRA ANGEL MARIA</v>
          </cell>
          <cell r="C4679" t="str">
            <v>Sabanas De San Angel (Mag)</v>
          </cell>
          <cell r="D4679">
            <v>51314034167</v>
          </cell>
          <cell r="E4679" t="str">
            <v>Ariguani (El Dificil) (Mag)</v>
          </cell>
          <cell r="F4679" t="str">
            <v>BANCOLOMBIA S.A.</v>
          </cell>
          <cell r="G4679" t="str">
            <v>AHORROS</v>
          </cell>
        </row>
        <row r="4680">
          <cell r="A4680">
            <v>85445612</v>
          </cell>
          <cell r="B4680" t="str">
            <v>OLIVERO FONSECA JESUS GREGORIO</v>
          </cell>
          <cell r="C4680" t="str">
            <v>Ariguani (El Dificil) (Mag)</v>
          </cell>
          <cell r="D4680">
            <v>51376004745</v>
          </cell>
          <cell r="E4680" t="str">
            <v>Santa Marta (Mag)</v>
          </cell>
          <cell r="F4680" t="str">
            <v>BANCOLOMBIA S.A.</v>
          </cell>
          <cell r="G4680" t="str">
            <v>AHORROS</v>
          </cell>
        </row>
        <row r="4681">
          <cell r="A4681">
            <v>85445750</v>
          </cell>
          <cell r="B4681" t="str">
            <v>ARIAS DE LA HOZ MARTIN RAFAEL</v>
          </cell>
          <cell r="C4681" t="str">
            <v>Santa Bárbara De Pinto (Mag)</v>
          </cell>
          <cell r="D4681">
            <v>51374057468</v>
          </cell>
          <cell r="E4681" t="str">
            <v>Santa Marta (Mag)</v>
          </cell>
          <cell r="F4681" t="str">
            <v>BANCOLOMBIA S.A.</v>
          </cell>
          <cell r="G4681" t="str">
            <v>AHORROS</v>
          </cell>
        </row>
        <row r="4682">
          <cell r="A4682">
            <v>85445862</v>
          </cell>
          <cell r="B4682" t="str">
            <v>TOVAR MENDEZ OSCAR DAVID</v>
          </cell>
          <cell r="C4682" t="str">
            <v>Ariguani (El Dificil) (Mag)</v>
          </cell>
          <cell r="D4682">
            <v>51306401291</v>
          </cell>
          <cell r="E4682" t="str">
            <v>Santa Marta (Mag)</v>
          </cell>
          <cell r="F4682" t="str">
            <v>BANCOLOMBIA S.A.</v>
          </cell>
          <cell r="G4682" t="str">
            <v>AHORROS</v>
          </cell>
        </row>
        <row r="4683">
          <cell r="A4683">
            <v>85445875</v>
          </cell>
          <cell r="B4683" t="str">
            <v>MUÑOZ ROMERO LUIS ANDER</v>
          </cell>
          <cell r="C4683" t="str">
            <v>Ariguani (El Dificil) (Mag)</v>
          </cell>
          <cell r="D4683">
            <v>51318080945</v>
          </cell>
          <cell r="E4683" t="str">
            <v>Santa Marta (Mag)</v>
          </cell>
          <cell r="F4683" t="str">
            <v>BANCOLOMBIA S.A.</v>
          </cell>
          <cell r="G4683" t="str">
            <v>AHORROS</v>
          </cell>
        </row>
        <row r="4684">
          <cell r="A4684">
            <v>85446111</v>
          </cell>
          <cell r="B4684" t="str">
            <v>ATENCIA MORALES ROBERTO CARLOS</v>
          </cell>
          <cell r="C4684" t="str">
            <v>Ariguani (El Dificil) (Mag)</v>
          </cell>
          <cell r="D4684">
            <v>51319185091</v>
          </cell>
          <cell r="E4684" t="str">
            <v>Santa Marta (Mag)</v>
          </cell>
          <cell r="F4684" t="str">
            <v>BANCOLOMBIA S.A.</v>
          </cell>
          <cell r="G4684" t="str">
            <v>AHORROS</v>
          </cell>
        </row>
        <row r="4685">
          <cell r="A4685">
            <v>85446173</v>
          </cell>
          <cell r="B4685" t="str">
            <v>BARRIOS BARRIOS GEORGE NITIS</v>
          </cell>
          <cell r="C4685" t="str">
            <v>Ariguani (El Dificil) (Mag)</v>
          </cell>
          <cell r="D4685">
            <v>51376021665</v>
          </cell>
          <cell r="E4685" t="str">
            <v>Santa Marta (Mag)</v>
          </cell>
          <cell r="F4685" t="str">
            <v>BANCOLOMBIA S.A.</v>
          </cell>
          <cell r="G4685" t="str">
            <v>AHORROS</v>
          </cell>
        </row>
        <row r="4686">
          <cell r="A4686">
            <v>85446192</v>
          </cell>
          <cell r="B4686" t="str">
            <v>MERLANO BARRIOS EDILBERTO MIGUEL</v>
          </cell>
          <cell r="C4686" t="str">
            <v>Ariguani (El Dificil) (Mag)</v>
          </cell>
          <cell r="D4686">
            <v>51312809315</v>
          </cell>
          <cell r="E4686" t="str">
            <v>Santa Marta (Mag)</v>
          </cell>
          <cell r="F4686" t="str">
            <v>BANCOLOMBIA S.A.</v>
          </cell>
          <cell r="G4686" t="str">
            <v>AHORROS</v>
          </cell>
        </row>
        <row r="4687">
          <cell r="A4687">
            <v>85446217</v>
          </cell>
          <cell r="B4687" t="str">
            <v>ANAYA OROZCO JUAN JOSE</v>
          </cell>
          <cell r="C4687" t="str">
            <v>Plato (Mag)</v>
          </cell>
          <cell r="D4687">
            <v>51213239272</v>
          </cell>
          <cell r="E4687" t="str">
            <v>Santa Marta (Mag)</v>
          </cell>
          <cell r="F4687" t="str">
            <v>BANCOLOMBIA S.A.</v>
          </cell>
          <cell r="G4687" t="str">
            <v>AHORROS</v>
          </cell>
        </row>
        <row r="4688">
          <cell r="A4688">
            <v>85446392</v>
          </cell>
          <cell r="B4688" t="str">
            <v>DRAGO GARCIA HECTOR RAFAEL</v>
          </cell>
          <cell r="C4688" t="str">
            <v>El Banco (Mag)</v>
          </cell>
          <cell r="D4688">
            <v>51327846560</v>
          </cell>
          <cell r="E4688" t="str">
            <v>Ariguani (El Dificil) (Mag)</v>
          </cell>
          <cell r="F4688" t="str">
            <v>BANCOLOMBIA S.A.</v>
          </cell>
          <cell r="G4688" t="str">
            <v>AHORROS</v>
          </cell>
        </row>
        <row r="4689">
          <cell r="A4689">
            <v>85446564</v>
          </cell>
          <cell r="B4689" t="str">
            <v>JIMENEZ RANGEL JAVIEL AUGUSTO</v>
          </cell>
          <cell r="C4689" t="str">
            <v>Nueva Granada (Mag)</v>
          </cell>
          <cell r="D4689">
            <v>51324928140</v>
          </cell>
          <cell r="E4689" t="str">
            <v>Nueva Granada (Mag)</v>
          </cell>
          <cell r="F4689" t="str">
            <v>BANCOLOMBIA S.A.</v>
          </cell>
          <cell r="G4689" t="str">
            <v>AHORROS</v>
          </cell>
        </row>
        <row r="4690">
          <cell r="A4690">
            <v>85446612</v>
          </cell>
          <cell r="B4690" t="str">
            <v>VASQUEZ MEJIA PABLO JAVIER</v>
          </cell>
          <cell r="C4690" t="str">
            <v>Nueva Granada (Mag)</v>
          </cell>
          <cell r="D4690">
            <v>51306400529</v>
          </cell>
          <cell r="E4690" t="str">
            <v>Santa Marta (Mag)</v>
          </cell>
          <cell r="F4690" t="str">
            <v>BANCOLOMBIA S.A.</v>
          </cell>
          <cell r="G4690" t="str">
            <v>AHORROS</v>
          </cell>
        </row>
        <row r="4691">
          <cell r="A4691">
            <v>85446954</v>
          </cell>
          <cell r="B4691" t="str">
            <v>VARGAS SILVA JOSE GREGORIO</v>
          </cell>
          <cell r="C4691" t="str">
            <v>Ariguani (El Dificil) (Mag)</v>
          </cell>
          <cell r="D4691">
            <v>51313875583</v>
          </cell>
          <cell r="E4691" t="str">
            <v>Santa Marta (Mag)</v>
          </cell>
          <cell r="F4691" t="str">
            <v>BANCOLOMBIA S.A.</v>
          </cell>
          <cell r="G4691" t="str">
            <v>AHORROS</v>
          </cell>
        </row>
        <row r="4692">
          <cell r="A4692">
            <v>85447168</v>
          </cell>
          <cell r="B4692" t="str">
            <v>DE LA CRUZ AROCA JOSE DE JESUS</v>
          </cell>
          <cell r="C4692" t="str">
            <v>Sabanas De San Angel (Mag)</v>
          </cell>
          <cell r="D4692">
            <v>95149680943</v>
          </cell>
          <cell r="E4692" t="str">
            <v>Santa Marta (Mag)</v>
          </cell>
          <cell r="F4692" t="str">
            <v>BANCOLOMBIA S.A.</v>
          </cell>
          <cell r="G4692" t="str">
            <v>AHORROS</v>
          </cell>
        </row>
        <row r="4693">
          <cell r="A4693">
            <v>85447308</v>
          </cell>
          <cell r="B4693" t="str">
            <v>MARTINEZ HERNANDEZ ANIBAL MANUEL</v>
          </cell>
          <cell r="C4693" t="str">
            <v>Nueva Granada (Mag)</v>
          </cell>
          <cell r="D4693">
            <v>51309476631</v>
          </cell>
          <cell r="E4693" t="str">
            <v>Santa Marta (Mag)</v>
          </cell>
          <cell r="F4693" t="str">
            <v>BANCOLOMBIA S.A.</v>
          </cell>
          <cell r="G4693" t="str">
            <v>AHORROS</v>
          </cell>
        </row>
        <row r="4694">
          <cell r="A4694">
            <v>85447499</v>
          </cell>
          <cell r="B4694" t="str">
            <v>MOLINA QUINTANA WARNEER HUGO</v>
          </cell>
          <cell r="C4694" t="str">
            <v>Ariguani (El Dificil) (Mag)</v>
          </cell>
          <cell r="D4694">
            <v>51311193515</v>
          </cell>
          <cell r="E4694" t="str">
            <v>Ariguani (El Dificil) (Mag)</v>
          </cell>
          <cell r="F4694" t="str">
            <v>BANCOLOMBIA S.A.</v>
          </cell>
          <cell r="G4694" t="str">
            <v>AHORROS</v>
          </cell>
        </row>
        <row r="4695">
          <cell r="A4695">
            <v>85447514</v>
          </cell>
          <cell r="B4695" t="str">
            <v>TERAN VIDES FELLER</v>
          </cell>
          <cell r="C4695" t="str">
            <v>Nueva Granada (Mag)</v>
          </cell>
          <cell r="D4695">
            <v>51309476801</v>
          </cell>
          <cell r="E4695" t="str">
            <v>Santa Marta (Mag)</v>
          </cell>
          <cell r="F4695" t="str">
            <v>BANCOLOMBIA S.A.</v>
          </cell>
          <cell r="G4695" t="str">
            <v>AHORROS</v>
          </cell>
        </row>
        <row r="4696">
          <cell r="A4696">
            <v>85447772</v>
          </cell>
          <cell r="B4696" t="str">
            <v>PACHECO BOLAÑO JAIDER ENRIQUE</v>
          </cell>
          <cell r="C4696" t="str">
            <v>Nueva Granada (Mag)</v>
          </cell>
          <cell r="D4696">
            <v>51343562610</v>
          </cell>
          <cell r="E4696" t="str">
            <v>Santa Marta (Mag)</v>
          </cell>
          <cell r="F4696" t="str">
            <v>BANCOLOMBIA S.A.</v>
          </cell>
          <cell r="G4696" t="str">
            <v>AHORROS</v>
          </cell>
        </row>
        <row r="4697">
          <cell r="A4697">
            <v>85447789</v>
          </cell>
          <cell r="B4697" t="str">
            <v>FIGUEROA RADA JUAN CARLOS</v>
          </cell>
          <cell r="C4697" t="str">
            <v>Ariguani (El Dificil) (Mag)</v>
          </cell>
          <cell r="D4697">
            <v>51307629066</v>
          </cell>
          <cell r="E4697" t="str">
            <v>Santa Marta (Mag)</v>
          </cell>
          <cell r="F4697" t="str">
            <v>BANCOLOMBIA S.A.</v>
          </cell>
          <cell r="G4697" t="str">
            <v>AHORROS</v>
          </cell>
        </row>
        <row r="4698">
          <cell r="A4698">
            <v>85447916</v>
          </cell>
          <cell r="B4698" t="str">
            <v>TORRES HERNANDEZ LEONARDO JOSE</v>
          </cell>
          <cell r="C4698" t="str">
            <v>Ariguani (El Dificil) (Mag)</v>
          </cell>
          <cell r="D4698">
            <v>51327918170</v>
          </cell>
          <cell r="E4698" t="str">
            <v>Ariguani (El Dificil) (Mag)</v>
          </cell>
          <cell r="F4698" t="str">
            <v>BANCOLOMBIA S.A.</v>
          </cell>
          <cell r="G4698" t="str">
            <v>AHORROS</v>
          </cell>
        </row>
        <row r="4699">
          <cell r="A4699">
            <v>85447955</v>
          </cell>
          <cell r="B4699" t="str">
            <v>ACUÑA MACIAS JAIME DARIO</v>
          </cell>
          <cell r="C4699" t="str">
            <v>Nueva Granada (Mag)</v>
          </cell>
          <cell r="D4699">
            <v>51309473551</v>
          </cell>
          <cell r="E4699" t="str">
            <v>Santa Marta (Mag)</v>
          </cell>
          <cell r="F4699" t="str">
            <v>BANCOLOMBIA S.A.</v>
          </cell>
          <cell r="G4699" t="str">
            <v>AHORROS</v>
          </cell>
        </row>
        <row r="4700">
          <cell r="A4700">
            <v>85448704</v>
          </cell>
          <cell r="B4700" t="str">
            <v>VILLANUEVA BERMUDEZ DAVID ENRIQUE</v>
          </cell>
          <cell r="C4700" t="str">
            <v>Zona Bananera (Mag)</v>
          </cell>
          <cell r="D4700">
            <v>51627700991</v>
          </cell>
          <cell r="E4700" t="str">
            <v>Santa Marta (Mag)</v>
          </cell>
          <cell r="F4700" t="str">
            <v>BANCOLOMBIA S.A.</v>
          </cell>
          <cell r="G4700" t="str">
            <v>AHORROS</v>
          </cell>
        </row>
        <row r="4701">
          <cell r="A4701">
            <v>85448848</v>
          </cell>
          <cell r="B4701" t="str">
            <v>GARCIA PABON JOSE CELESTINO</v>
          </cell>
          <cell r="C4701" t="str">
            <v>Puebloviejo (Mag)</v>
          </cell>
          <cell r="D4701">
            <v>51672365663</v>
          </cell>
          <cell r="E4701" t="str">
            <v>Santa Marta (Mag)</v>
          </cell>
          <cell r="F4701" t="str">
            <v>BANCOLOMBIA S.A.</v>
          </cell>
          <cell r="G4701" t="str">
            <v>AHORROS</v>
          </cell>
        </row>
        <row r="4702">
          <cell r="A4702">
            <v>85449095</v>
          </cell>
          <cell r="B4702" t="str">
            <v>ROMERO CAMPO JUAN CARLOS</v>
          </cell>
          <cell r="C4702" t="str">
            <v>El Reten (Mag)</v>
          </cell>
          <cell r="D4702">
            <v>51623167431</v>
          </cell>
          <cell r="E4702" t="str">
            <v>Santa Marta (Mag)</v>
          </cell>
          <cell r="F4702" t="str">
            <v>BANCOLOMBIA S.A.</v>
          </cell>
          <cell r="G4702" t="str">
            <v>AHORROS</v>
          </cell>
        </row>
        <row r="4703">
          <cell r="A4703">
            <v>85449382</v>
          </cell>
          <cell r="B4703" t="str">
            <v>PABON LOBO FABIO ALFREDO</v>
          </cell>
          <cell r="C4703" t="str">
            <v>Zona Bananera (Mag)</v>
          </cell>
          <cell r="D4703">
            <v>51627819459</v>
          </cell>
          <cell r="E4703" t="str">
            <v>Santa Marta (Mag)</v>
          </cell>
          <cell r="F4703" t="str">
            <v>BANCOLOMBIA S.A.</v>
          </cell>
          <cell r="G4703" t="str">
            <v>AHORROS</v>
          </cell>
        </row>
        <row r="4704">
          <cell r="A4704">
            <v>85449818</v>
          </cell>
          <cell r="B4704" t="str">
            <v>LORA SANCHEZ JORGE JOSE</v>
          </cell>
          <cell r="C4704" t="str">
            <v>El Banco (Mag)</v>
          </cell>
          <cell r="D4704">
            <v>51671814952</v>
          </cell>
          <cell r="E4704" t="str">
            <v>Santa Marta (Mag)</v>
          </cell>
          <cell r="F4704" t="str">
            <v>BANCOLOMBIA S.A.</v>
          </cell>
          <cell r="G4704" t="str">
            <v>AHORROS</v>
          </cell>
        </row>
        <row r="4705">
          <cell r="A4705">
            <v>85450045</v>
          </cell>
          <cell r="B4705" t="str">
            <v>GARCIA SANTANA FREDDY ALBERTO</v>
          </cell>
          <cell r="C4705" t="str">
            <v>Guamal (Mag)</v>
          </cell>
          <cell r="D4705">
            <v>51625909876</v>
          </cell>
          <cell r="E4705" t="str">
            <v>Santa Marta (Mag)</v>
          </cell>
          <cell r="F4705" t="str">
            <v>BANCOLOMBIA S.A.</v>
          </cell>
          <cell r="G4705" t="str">
            <v>AHORROS</v>
          </cell>
        </row>
        <row r="4706">
          <cell r="A4706">
            <v>85450101</v>
          </cell>
          <cell r="B4706" t="str">
            <v>GRANADOS MALDONADO ALEX ALBERTO</v>
          </cell>
          <cell r="C4706" t="str">
            <v>Zona Bananera (Mag)</v>
          </cell>
          <cell r="D4706">
            <v>78145820781</v>
          </cell>
          <cell r="E4706" t="str">
            <v>Santa Marta (Mag)</v>
          </cell>
          <cell r="F4706" t="str">
            <v>BANCOLOMBIA S.A.</v>
          </cell>
          <cell r="G4706" t="str">
            <v>AHORROS</v>
          </cell>
        </row>
        <row r="4707">
          <cell r="A4707">
            <v>85450332</v>
          </cell>
          <cell r="B4707" t="str">
            <v>OROZCO SALINA JORGE LUIS</v>
          </cell>
          <cell r="C4707" t="str">
            <v>Chivolo (Mag)</v>
          </cell>
          <cell r="D4707">
            <v>51261651738</v>
          </cell>
          <cell r="E4707" t="str">
            <v>Santa Marta (Mag)</v>
          </cell>
          <cell r="F4707" t="str">
            <v>BANCOLOMBIA S.A.</v>
          </cell>
          <cell r="G4707" t="str">
            <v>AHORROS</v>
          </cell>
        </row>
        <row r="4708">
          <cell r="A4708">
            <v>85450960</v>
          </cell>
          <cell r="B4708" t="str">
            <v>VELASQUEZ CARRILLO CARLOS ALBERTO</v>
          </cell>
          <cell r="C4708" t="str">
            <v>Sabanas De San Angel (Mag)</v>
          </cell>
          <cell r="D4708">
            <v>78110783743</v>
          </cell>
          <cell r="E4708" t="str">
            <v>Santa Marta (Mag)</v>
          </cell>
          <cell r="F4708" t="str">
            <v>BANCOLOMBIA S.A.</v>
          </cell>
          <cell r="G4708" t="str">
            <v>AHORROS</v>
          </cell>
        </row>
        <row r="4709">
          <cell r="A4709">
            <v>85451061</v>
          </cell>
          <cell r="B4709" t="str">
            <v>DIAZTAGLE FERNANDEZ JOSE ALFREDO</v>
          </cell>
          <cell r="C4709" t="str">
            <v>El Reten (Mag)</v>
          </cell>
          <cell r="D4709">
            <v>45037110968</v>
          </cell>
          <cell r="E4709" t="str">
            <v>Santa Marta (Mag)</v>
          </cell>
          <cell r="F4709" t="str">
            <v>BANCOLOMBIA S.A.</v>
          </cell>
          <cell r="G4709" t="str">
            <v>AHORROS</v>
          </cell>
        </row>
        <row r="4710">
          <cell r="A4710">
            <v>85451098</v>
          </cell>
          <cell r="B4710" t="str">
            <v>BOTTO GOMEZ CARLOS MANUEL</v>
          </cell>
          <cell r="C4710" t="str">
            <v>Zona Bananera (Mag)</v>
          </cell>
          <cell r="D4710">
            <v>51687011922</v>
          </cell>
          <cell r="E4710" t="str">
            <v>Santa Marta (Mag)</v>
          </cell>
          <cell r="F4710" t="str">
            <v>BANCOLOMBIA S.A.</v>
          </cell>
          <cell r="G4710" t="str">
            <v>AHORROS</v>
          </cell>
        </row>
        <row r="4711">
          <cell r="A4711">
            <v>85451103</v>
          </cell>
          <cell r="B4711" t="str">
            <v>RIVAS RIVAS ROBERTO JOSE</v>
          </cell>
          <cell r="C4711" t="str">
            <v>Santa Marta (Mag)</v>
          </cell>
          <cell r="D4711">
            <v>51611756180</v>
          </cell>
          <cell r="E4711" t="str">
            <v>Santa Marta (Mag)</v>
          </cell>
          <cell r="F4711" t="str">
            <v>BANCOLOMBIA S.A.</v>
          </cell>
          <cell r="G4711" t="str">
            <v>AHORROS</v>
          </cell>
        </row>
        <row r="4712">
          <cell r="A4712">
            <v>85451492</v>
          </cell>
          <cell r="B4712" t="str">
            <v>FUENTES ROMERO JUAN JOSE</v>
          </cell>
          <cell r="C4712" t="str">
            <v>Zona Bananera (Mag)</v>
          </cell>
          <cell r="D4712">
            <v>51646775039</v>
          </cell>
          <cell r="E4712" t="str">
            <v>Santa Marta (Mag)</v>
          </cell>
          <cell r="F4712" t="str">
            <v>BANCOLOMBIA S.A.</v>
          </cell>
          <cell r="G4712" t="str">
            <v>AHORROS</v>
          </cell>
        </row>
        <row r="4713">
          <cell r="A4713">
            <v>85451913</v>
          </cell>
          <cell r="B4713" t="str">
            <v>AVILA COBA 0SVALDO</v>
          </cell>
          <cell r="C4713" t="str">
            <v>Puebloviejo (Mag)</v>
          </cell>
          <cell r="D4713">
            <v>48224659175</v>
          </cell>
          <cell r="E4713" t="str">
            <v>Santa Marta (Mag)</v>
          </cell>
          <cell r="F4713" t="str">
            <v>BANCOLOMBIA S.A.</v>
          </cell>
          <cell r="G4713" t="str">
            <v>AHORROS</v>
          </cell>
        </row>
        <row r="4714">
          <cell r="A4714">
            <v>85452455</v>
          </cell>
          <cell r="B4714" t="str">
            <v>SANTIAGO RINCON JULIO CESAR</v>
          </cell>
          <cell r="C4714" t="str">
            <v>El Reten (Mag)</v>
          </cell>
          <cell r="D4714">
            <v>91676021332</v>
          </cell>
          <cell r="E4714" t="str">
            <v>Santa Marta (Mag)</v>
          </cell>
          <cell r="F4714" t="str">
            <v>BANCOLOMBIA S.A.</v>
          </cell>
          <cell r="G4714" t="str">
            <v>AHORROS</v>
          </cell>
        </row>
        <row r="4715">
          <cell r="A4715">
            <v>85453122</v>
          </cell>
          <cell r="B4715" t="str">
            <v>ESCOBAR ACOSTA ALEXANDER</v>
          </cell>
          <cell r="C4715" t="str">
            <v>Fundacion (Mag)</v>
          </cell>
          <cell r="D4715">
            <v>51620357409</v>
          </cell>
          <cell r="E4715" t="str">
            <v>Santa Marta (Mag)</v>
          </cell>
          <cell r="F4715" t="str">
            <v>BANCOLOMBIA S.A.</v>
          </cell>
          <cell r="G4715" t="str">
            <v>AHORROS</v>
          </cell>
        </row>
        <row r="4716">
          <cell r="A4716">
            <v>85453305</v>
          </cell>
          <cell r="B4716" t="str">
            <v>ARVILLA ESPELETA JUAN MANUEL</v>
          </cell>
          <cell r="C4716" t="str">
            <v>Chivolo (Mag)</v>
          </cell>
          <cell r="D4716">
            <v>51268155078</v>
          </cell>
          <cell r="E4716" t="str">
            <v>Santa Marta (Mag)</v>
          </cell>
          <cell r="F4716" t="str">
            <v>BANCOLOMBIA S.A.</v>
          </cell>
          <cell r="G4716" t="str">
            <v>AHORROS</v>
          </cell>
        </row>
        <row r="4717">
          <cell r="A4717">
            <v>85454018</v>
          </cell>
          <cell r="B4717" t="str">
            <v>ATENCIO REDONDO SALVADOR DE JESUS</v>
          </cell>
          <cell r="C4717" t="str">
            <v>Zona Bananera (Mag)</v>
          </cell>
          <cell r="D4717">
            <v>51623748018</v>
          </cell>
          <cell r="E4717" t="str">
            <v>Zona Bananera (Mag)</v>
          </cell>
          <cell r="F4717" t="str">
            <v>BANCOLOMBIA S.A.</v>
          </cell>
          <cell r="G4717" t="str">
            <v>AHORROS</v>
          </cell>
        </row>
        <row r="4718">
          <cell r="A4718">
            <v>85454070</v>
          </cell>
          <cell r="B4718" t="str">
            <v>PARDO JIMENEZ JUAN CARLOS</v>
          </cell>
          <cell r="C4718" t="str">
            <v>Zona Bananera (Mag)</v>
          </cell>
          <cell r="D4718">
            <v>51623926129</v>
          </cell>
          <cell r="E4718" t="str">
            <v>Santa Marta (Mag)</v>
          </cell>
          <cell r="F4718" t="str">
            <v>BANCOLOMBIA S.A.</v>
          </cell>
          <cell r="G4718" t="str">
            <v>AHORROS</v>
          </cell>
        </row>
        <row r="4719">
          <cell r="A4719">
            <v>85454137</v>
          </cell>
          <cell r="B4719" t="str">
            <v>JIMENEZ BARRIOS JUAN MANUEL</v>
          </cell>
          <cell r="C4719" t="str">
            <v>Tenerife (Mag)</v>
          </cell>
          <cell r="D4719">
            <v>51214149676</v>
          </cell>
          <cell r="E4719" t="str">
            <v>Santa Marta (Mag)</v>
          </cell>
          <cell r="F4719" t="str">
            <v>BANCOLOMBIA S.A.</v>
          </cell>
          <cell r="G4719" t="str">
            <v>AHORROS</v>
          </cell>
        </row>
        <row r="4720">
          <cell r="A4720">
            <v>85454160</v>
          </cell>
          <cell r="B4720" t="str">
            <v>AYALA VALERA LUIS FERNANDO</v>
          </cell>
          <cell r="C4720" t="str">
            <v>Tenerife (Mag)</v>
          </cell>
          <cell r="D4720">
            <v>51265997469</v>
          </cell>
          <cell r="E4720" t="str">
            <v>Santa Marta (Mag)</v>
          </cell>
          <cell r="F4720" t="str">
            <v>BANCOLOMBIA S.A.</v>
          </cell>
          <cell r="G4720" t="str">
            <v>AHORROS</v>
          </cell>
        </row>
        <row r="4721">
          <cell r="A4721">
            <v>85455139</v>
          </cell>
          <cell r="B4721" t="str">
            <v>LLANES PLATA RICARDO</v>
          </cell>
          <cell r="C4721" t="str">
            <v>Algarrobo (Mag)</v>
          </cell>
          <cell r="D4721">
            <v>51628884726</v>
          </cell>
          <cell r="E4721" t="str">
            <v>Plato (Mag)</v>
          </cell>
          <cell r="F4721" t="str">
            <v>BANCOLOMBIA S.A.</v>
          </cell>
          <cell r="G4721" t="str">
            <v>AHORROS</v>
          </cell>
        </row>
        <row r="4722">
          <cell r="A4722">
            <v>85455412</v>
          </cell>
          <cell r="B4722" t="str">
            <v>RODRIGUEZ ZABALETA HECTOR</v>
          </cell>
          <cell r="C4722" t="str">
            <v>Ariguani (El Dificil) (Mag)</v>
          </cell>
          <cell r="D4722">
            <v>51311421429</v>
          </cell>
          <cell r="E4722" t="str">
            <v>Santa Marta (Mag)</v>
          </cell>
          <cell r="F4722" t="str">
            <v>BANCOLOMBIA S.A.</v>
          </cell>
          <cell r="G4722" t="str">
            <v>AHORROS</v>
          </cell>
        </row>
        <row r="4723">
          <cell r="A4723">
            <v>85455602</v>
          </cell>
          <cell r="B4723" t="str">
            <v>ANDRADE LOZANO JORGE EDUARD</v>
          </cell>
          <cell r="C4723" t="str">
            <v>Chivolo (Mag)</v>
          </cell>
          <cell r="D4723">
            <v>51252899085</v>
          </cell>
          <cell r="E4723" t="str">
            <v>Santa Marta (Mag)</v>
          </cell>
          <cell r="F4723" t="str">
            <v>BANCOLOMBIA S.A.</v>
          </cell>
          <cell r="G4723" t="str">
            <v>AHORROS</v>
          </cell>
        </row>
        <row r="4724">
          <cell r="A4724">
            <v>85455960</v>
          </cell>
          <cell r="B4724" t="str">
            <v>FONSECA MARTINEZ HUGO ARCENIO</v>
          </cell>
          <cell r="C4724" t="str">
            <v>Chivolo (Mag)</v>
          </cell>
          <cell r="D4724">
            <v>51252899166</v>
          </cell>
          <cell r="E4724" t="str">
            <v>Santa Marta (Mag)</v>
          </cell>
          <cell r="F4724" t="str">
            <v>BANCOLOMBIA S.A.</v>
          </cell>
          <cell r="G4724" t="str">
            <v>AHORROS</v>
          </cell>
        </row>
        <row r="4725">
          <cell r="A4725">
            <v>85456339</v>
          </cell>
          <cell r="B4725" t="str">
            <v>SAUMET REALES NEIL JOSE</v>
          </cell>
          <cell r="C4725" t="str">
            <v>Nueva Granada (Mag)</v>
          </cell>
          <cell r="D4725">
            <v>51309669332</v>
          </cell>
          <cell r="E4725" t="str">
            <v>Santa Marta (Mag)</v>
          </cell>
          <cell r="F4725" t="str">
            <v>BANCOLOMBIA S.A.</v>
          </cell>
          <cell r="G4725" t="str">
            <v>AHORROS</v>
          </cell>
        </row>
        <row r="4726">
          <cell r="A4726">
            <v>85456985</v>
          </cell>
          <cell r="B4726" t="str">
            <v>MELO PAYARES HERNAN</v>
          </cell>
          <cell r="C4726" t="str">
            <v>Puebloviejo (Mag)</v>
          </cell>
          <cell r="D4726">
            <v>48224034744</v>
          </cell>
          <cell r="E4726" t="str">
            <v>Santa Marta (Mag)</v>
          </cell>
          <cell r="F4726" t="str">
            <v>BANCOLOMBIA S.A.</v>
          </cell>
          <cell r="G4726" t="str">
            <v>AHORROS</v>
          </cell>
        </row>
        <row r="4727">
          <cell r="A4727">
            <v>85456998</v>
          </cell>
          <cell r="B4727" t="str">
            <v>ALZAMORA ISAZA JUAN CARLOS</v>
          </cell>
          <cell r="C4727" t="str">
            <v>Zona Bananera (Mag)</v>
          </cell>
          <cell r="D4727">
            <v>51511013007</v>
          </cell>
          <cell r="E4727" t="str">
            <v>Santa Marta (Mag)</v>
          </cell>
          <cell r="F4727" t="str">
            <v>BANCOLOMBIA S.A.</v>
          </cell>
          <cell r="G4727" t="str">
            <v>AHORROS</v>
          </cell>
        </row>
        <row r="4728">
          <cell r="A4728">
            <v>85457412</v>
          </cell>
          <cell r="B4728" t="str">
            <v>CAÑAS MARRIAGA JAIRO ANTONIO</v>
          </cell>
          <cell r="C4728" t="str">
            <v>Plato (Mag)</v>
          </cell>
          <cell r="D4728">
            <v>51313211405</v>
          </cell>
          <cell r="E4728" t="str">
            <v>Santa Marta (Mag)</v>
          </cell>
          <cell r="F4728" t="str">
            <v>BANCOLOMBIA S.A.</v>
          </cell>
          <cell r="G4728" t="str">
            <v>AHORROS</v>
          </cell>
        </row>
        <row r="4729">
          <cell r="A4729">
            <v>85458171</v>
          </cell>
          <cell r="B4729" t="str">
            <v>MARTINEZ MADERA ROBINSON ELOY</v>
          </cell>
          <cell r="C4729" t="str">
            <v>Tenerife (Mag)</v>
          </cell>
          <cell r="D4729">
            <v>51313213793</v>
          </cell>
          <cell r="E4729" t="str">
            <v>Santa Marta (Mag)</v>
          </cell>
          <cell r="F4729" t="str">
            <v>BANCOLOMBIA S.A.</v>
          </cell>
          <cell r="G4729" t="str">
            <v>AHORROS</v>
          </cell>
        </row>
        <row r="4730">
          <cell r="A4730">
            <v>85458237</v>
          </cell>
          <cell r="B4730" t="str">
            <v>DE LA CRUZ VILARDY ERICK GUILIANO</v>
          </cell>
          <cell r="C4730" t="str">
            <v>Zona Bananera (Mag)</v>
          </cell>
          <cell r="D4730">
            <v>48226074212</v>
          </cell>
          <cell r="E4730" t="str">
            <v>Santa Marta (Mag)</v>
          </cell>
          <cell r="F4730" t="str">
            <v>BANCOLOMBIA S.A.</v>
          </cell>
          <cell r="G4730" t="str">
            <v>AHORROS</v>
          </cell>
        </row>
        <row r="4731">
          <cell r="A4731">
            <v>85458557</v>
          </cell>
          <cell r="B4731" t="str">
            <v>BARRAZA LOZANO DANIEL ANTONIO</v>
          </cell>
          <cell r="C4731" t="str">
            <v>Nueva Granada (Mag)</v>
          </cell>
          <cell r="D4731">
            <v>51304110337</v>
          </cell>
          <cell r="E4731" t="str">
            <v>Santa Marta (Mag)</v>
          </cell>
          <cell r="F4731" t="str">
            <v>BANCOLOMBIA S.A.</v>
          </cell>
          <cell r="G4731" t="str">
            <v>AHORROS</v>
          </cell>
        </row>
        <row r="4732">
          <cell r="A4732">
            <v>85460333</v>
          </cell>
          <cell r="B4732" t="str">
            <v>BRUGES CALDERON RAMON FERNANDO</v>
          </cell>
          <cell r="C4732" t="str">
            <v>Zona Bananera (Mag)</v>
          </cell>
          <cell r="D4732">
            <v>51644158351</v>
          </cell>
          <cell r="E4732" t="str">
            <v>Santa Marta (Mag)</v>
          </cell>
          <cell r="F4732" t="str">
            <v>BANCOLOMBIA S.A.</v>
          </cell>
          <cell r="G4732" t="str">
            <v>AHORROS</v>
          </cell>
        </row>
        <row r="4733">
          <cell r="A4733">
            <v>85460337</v>
          </cell>
          <cell r="B4733" t="str">
            <v>TRESPALACIO VELASQUEZ JORGE ENRIQUE</v>
          </cell>
          <cell r="C4733" t="str">
            <v>Zona Bananera (Mag)</v>
          </cell>
          <cell r="D4733">
            <v>51646726801</v>
          </cell>
          <cell r="E4733" t="str">
            <v>Santa Marta (Mag)</v>
          </cell>
          <cell r="F4733" t="str">
            <v>BANCOLOMBIA S.A.</v>
          </cell>
          <cell r="G4733" t="str">
            <v>AHORROS</v>
          </cell>
        </row>
        <row r="4734">
          <cell r="A4734">
            <v>85462083</v>
          </cell>
          <cell r="B4734" t="str">
            <v>BARRAZA MEZA ALEX DE JESUS</v>
          </cell>
          <cell r="C4734" t="str">
            <v>Puebloviejo (Mag)</v>
          </cell>
          <cell r="D4734">
            <v>51228096338</v>
          </cell>
          <cell r="E4734" t="str">
            <v>Nueva Granada (Mag)</v>
          </cell>
          <cell r="F4734" t="str">
            <v>BANCOLOMBIA S.A.</v>
          </cell>
          <cell r="G4734" t="str">
            <v>AHORROS</v>
          </cell>
        </row>
        <row r="4735">
          <cell r="A4735">
            <v>85462268</v>
          </cell>
          <cell r="B4735" t="str">
            <v>PEREZ CORREDOR ALEXANDER JESUS</v>
          </cell>
          <cell r="C4735" t="str">
            <v>Ariguani (El Dificil) (Mag)</v>
          </cell>
          <cell r="D4735">
            <v>45015290442</v>
          </cell>
          <cell r="E4735" t="str">
            <v>Santa Marta (Mag)</v>
          </cell>
          <cell r="F4735" t="str">
            <v>BANCOLOMBIA S.A.</v>
          </cell>
          <cell r="G4735" t="str">
            <v>AHORROS</v>
          </cell>
        </row>
        <row r="4736">
          <cell r="A4736">
            <v>85462320</v>
          </cell>
          <cell r="B4736" t="str">
            <v>VEGA FORERO ERNESTO JOSE</v>
          </cell>
          <cell r="C4736" t="str">
            <v>Zona Bananera (Mag)</v>
          </cell>
          <cell r="D4736">
            <v>51627808805</v>
          </cell>
          <cell r="E4736" t="str">
            <v>Zona Bananera (Mag)</v>
          </cell>
          <cell r="F4736" t="str">
            <v>BANCOLOMBIA S.A.</v>
          </cell>
          <cell r="G4736" t="str">
            <v>AHORROS</v>
          </cell>
        </row>
        <row r="4737">
          <cell r="A4737">
            <v>85462439</v>
          </cell>
          <cell r="B4737" t="str">
            <v>FERNANDEZ CHIQUILLO PEDRO LUIS</v>
          </cell>
          <cell r="C4737" t="str">
            <v>Zona Bananera (Mag)</v>
          </cell>
          <cell r="D4737">
            <v>48225767184</v>
          </cell>
          <cell r="E4737" t="str">
            <v>Santa Marta (Mag)</v>
          </cell>
          <cell r="F4737" t="str">
            <v>BANCOLOMBIA S.A.</v>
          </cell>
          <cell r="G4737" t="str">
            <v>AHORROS</v>
          </cell>
        </row>
        <row r="4738">
          <cell r="A4738">
            <v>85462565</v>
          </cell>
          <cell r="B4738" t="str">
            <v>MORELO GONZALEZ NELSON JAVIER</v>
          </cell>
          <cell r="C4738" t="str">
            <v>Zona Bananera (Mag)</v>
          </cell>
          <cell r="D4738">
            <v>51628683976</v>
          </cell>
          <cell r="E4738" t="str">
            <v>Zona Bananera (Mag)</v>
          </cell>
          <cell r="F4738" t="str">
            <v>BANCOLOMBIA S.A.</v>
          </cell>
          <cell r="G4738" t="str">
            <v>AHORROS</v>
          </cell>
        </row>
        <row r="4739">
          <cell r="A4739">
            <v>85463290</v>
          </cell>
          <cell r="B4739" t="str">
            <v>GARCIAS ESCOBAR ALDEMAR ANTONIO</v>
          </cell>
          <cell r="C4739" t="str">
            <v>Santa Ana (Mag)</v>
          </cell>
          <cell r="D4739">
            <v>51647891504</v>
          </cell>
          <cell r="E4739" t="str">
            <v>Santa Marta (Mag)</v>
          </cell>
          <cell r="F4739" t="str">
            <v>BANCOLOMBIA S.A.</v>
          </cell>
          <cell r="G4739" t="str">
            <v>AHORROS</v>
          </cell>
        </row>
        <row r="4740">
          <cell r="A4740">
            <v>85463737</v>
          </cell>
          <cell r="B4740" t="str">
            <v>ROVIRA MEZA RAFAEL SEGUNDO</v>
          </cell>
          <cell r="C4740" t="str">
            <v>Zona Bananera (Mag)</v>
          </cell>
          <cell r="D4740">
            <v>51632867216</v>
          </cell>
          <cell r="E4740" t="str">
            <v>Zona Bananera (Mag)</v>
          </cell>
          <cell r="F4740" t="str">
            <v>BANCOLOMBIA S.A.</v>
          </cell>
          <cell r="G4740" t="str">
            <v>AHORROS</v>
          </cell>
        </row>
        <row r="4741">
          <cell r="A4741">
            <v>85463745</v>
          </cell>
          <cell r="B4741" t="str">
            <v>ORDOÑEZ GONZALEZ FREDY RAFAEL</v>
          </cell>
          <cell r="C4741" t="str">
            <v>Tenerife (Mag)</v>
          </cell>
          <cell r="D4741">
            <v>51313213891</v>
          </cell>
          <cell r="E4741" t="str">
            <v>Santa Marta (Mag)</v>
          </cell>
          <cell r="F4741" t="str">
            <v>BANCOLOMBIA S.A.</v>
          </cell>
          <cell r="G4741" t="str">
            <v>AHORROS</v>
          </cell>
        </row>
        <row r="4742">
          <cell r="A4742">
            <v>85464223</v>
          </cell>
          <cell r="B4742" t="str">
            <v>ESCORCIA MEJIA OMAR JAVIER</v>
          </cell>
          <cell r="C4742" t="str">
            <v>Nueva Granada (Mag)</v>
          </cell>
          <cell r="D4742">
            <v>51650389755</v>
          </cell>
          <cell r="E4742" t="str">
            <v>Santa Marta (Mag)</v>
          </cell>
          <cell r="F4742" t="str">
            <v>BANCOLOMBIA S.A.</v>
          </cell>
          <cell r="G4742" t="str">
            <v>AHORROS</v>
          </cell>
        </row>
        <row r="4743">
          <cell r="A4743">
            <v>85465388</v>
          </cell>
          <cell r="B4743" t="str">
            <v>CARMONA GRANADOS LUIS MIGUEL</v>
          </cell>
          <cell r="C4743" t="str">
            <v>Sabanas De San Angel (Mag)</v>
          </cell>
          <cell r="D4743">
            <v>51624075742</v>
          </cell>
          <cell r="E4743" t="str">
            <v>Santa Marta (Mag)</v>
          </cell>
          <cell r="F4743" t="str">
            <v>BANCOLOMBIA S.A.</v>
          </cell>
          <cell r="G4743" t="str">
            <v>AHORROS</v>
          </cell>
        </row>
        <row r="4744">
          <cell r="A4744">
            <v>85465654</v>
          </cell>
          <cell r="B4744" t="str">
            <v>PEREZ LOPSANT AROLDO ENRIQUE</v>
          </cell>
          <cell r="C4744" t="str">
            <v>Sabanas De San Angel (Mag)</v>
          </cell>
          <cell r="D4744">
            <v>51605985151</v>
          </cell>
          <cell r="E4744" t="str">
            <v>Santa Marta (Mag)</v>
          </cell>
          <cell r="F4744" t="str">
            <v>BANCOLOMBIA S.A.</v>
          </cell>
          <cell r="G4744" t="str">
            <v>AHORROS</v>
          </cell>
        </row>
        <row r="4745">
          <cell r="A4745">
            <v>85465694</v>
          </cell>
          <cell r="B4745" t="str">
            <v>ROBLES TACHE JOSE MANUEL</v>
          </cell>
          <cell r="C4745" t="str">
            <v>Santa Marta (Mag)</v>
          </cell>
          <cell r="D4745">
            <v>51611835896</v>
          </cell>
          <cell r="E4745" t="str">
            <v>Santa Marta (Mag)</v>
          </cell>
          <cell r="F4745" t="str">
            <v>BANCOLOMBIA S.A.</v>
          </cell>
          <cell r="G4745" t="str">
            <v>AHORROS</v>
          </cell>
        </row>
        <row r="4746">
          <cell r="A4746">
            <v>85466200</v>
          </cell>
          <cell r="B4746" t="str">
            <v>ACOSTA HERNANDEZ ABEL FRANCISCO</v>
          </cell>
          <cell r="C4746" t="str">
            <v>Ariguani (El Dificil) (Mag)</v>
          </cell>
          <cell r="D4746">
            <v>51305895630</v>
          </cell>
          <cell r="E4746" t="str">
            <v>Santa Marta (Mag)</v>
          </cell>
          <cell r="F4746" t="str">
            <v>BANCOLOMBIA S.A.</v>
          </cell>
          <cell r="G4746" t="str">
            <v>AHORROS</v>
          </cell>
        </row>
        <row r="4747">
          <cell r="A4747">
            <v>85466894</v>
          </cell>
          <cell r="B4747" t="str">
            <v>GOMEZ TOVAR VICTOR ANTONIO</v>
          </cell>
          <cell r="C4747" t="str">
            <v>Puebloviejo (Mag)</v>
          </cell>
          <cell r="D4747">
            <v>51627990379</v>
          </cell>
          <cell r="E4747" t="str">
            <v>Puebloviejo (Mag)</v>
          </cell>
          <cell r="F4747" t="str">
            <v>BANCOLOMBIA S.A.</v>
          </cell>
          <cell r="G4747" t="str">
            <v>AHORROS</v>
          </cell>
        </row>
        <row r="4748">
          <cell r="A4748">
            <v>85467001</v>
          </cell>
          <cell r="B4748" t="str">
            <v>ALVARADO LOPEZ JULIO CESAR</v>
          </cell>
          <cell r="C4748" t="str">
            <v>Chivolo (Mag)</v>
          </cell>
          <cell r="D4748">
            <v>51652567481</v>
          </cell>
          <cell r="E4748" t="str">
            <v>Santa Marta (Mag)</v>
          </cell>
          <cell r="F4748" t="str">
            <v>BANCOLOMBIA S.A.</v>
          </cell>
          <cell r="G4748" t="str">
            <v>AHORROS</v>
          </cell>
        </row>
        <row r="4749">
          <cell r="A4749">
            <v>85467362</v>
          </cell>
          <cell r="B4749" t="str">
            <v>GONZALEZ OSORIO HUMBERTO ISMAEL</v>
          </cell>
          <cell r="C4749" t="str">
            <v>Zona Bananera (Mag)</v>
          </cell>
          <cell r="D4749">
            <v>77948077089</v>
          </cell>
          <cell r="E4749" t="str">
            <v>Santa Marta (Mag)</v>
          </cell>
          <cell r="F4749" t="str">
            <v>BANCOLOMBIA S.A.</v>
          </cell>
          <cell r="G4749" t="str">
            <v>AHORROS</v>
          </cell>
        </row>
        <row r="4750">
          <cell r="A4750">
            <v>85467765</v>
          </cell>
          <cell r="B4750" t="str">
            <v>CEBALLOS VILLAMIL GIANFRANCO FABIAN</v>
          </cell>
          <cell r="C4750" t="str">
            <v>Aracataca (Mag)</v>
          </cell>
          <cell r="D4750">
            <v>51650351723</v>
          </cell>
          <cell r="E4750" t="str">
            <v>Santa Marta (Mag)</v>
          </cell>
          <cell r="F4750" t="str">
            <v>BANCOLOMBIA S.A.</v>
          </cell>
          <cell r="G4750" t="str">
            <v>AHORROS</v>
          </cell>
        </row>
        <row r="4751">
          <cell r="A4751">
            <v>85468219</v>
          </cell>
          <cell r="B4751" t="str">
            <v>VILLALBA PUERTA JULIO JOSE</v>
          </cell>
          <cell r="C4751" t="str">
            <v>Ariguani (El Dificil) (Mag)</v>
          </cell>
          <cell r="D4751">
            <v>51319152249</v>
          </cell>
          <cell r="E4751" t="str">
            <v>Santa Marta (Mag)</v>
          </cell>
          <cell r="F4751" t="str">
            <v>BANCOLOMBIA S.A.</v>
          </cell>
          <cell r="G4751" t="str">
            <v>AHORROS</v>
          </cell>
        </row>
        <row r="4752">
          <cell r="A4752">
            <v>85468407</v>
          </cell>
          <cell r="B4752" t="str">
            <v>VENCE PARDO ALEXANDER JOSE</v>
          </cell>
          <cell r="C4752" t="str">
            <v>Zona Bananera (Mag)</v>
          </cell>
          <cell r="D4752">
            <v>51627795614</v>
          </cell>
          <cell r="E4752" t="str">
            <v>Santa Marta (Mag)</v>
          </cell>
          <cell r="F4752" t="str">
            <v>BANCOLOMBIA S.A.</v>
          </cell>
          <cell r="G4752" t="str">
            <v>AHORROS</v>
          </cell>
        </row>
        <row r="4753">
          <cell r="A4753">
            <v>85468605</v>
          </cell>
          <cell r="B4753" t="str">
            <v>OBREGON ORTIZ ODUBER OMAR</v>
          </cell>
          <cell r="C4753" t="str">
            <v>Puebloviejo (Mag)</v>
          </cell>
          <cell r="D4753">
            <v>51625347100</v>
          </cell>
          <cell r="E4753" t="str">
            <v>Sabanas De San Angel (Mag)</v>
          </cell>
          <cell r="F4753" t="str">
            <v>BANCOLOMBIA S.A.</v>
          </cell>
          <cell r="G4753" t="str">
            <v>AHORROS</v>
          </cell>
        </row>
        <row r="4754">
          <cell r="A4754">
            <v>85468777</v>
          </cell>
          <cell r="B4754" t="str">
            <v>URIELES OSORIO VLADIMIR ENRIQUE</v>
          </cell>
          <cell r="C4754" t="str">
            <v>Guamal (Mag)</v>
          </cell>
          <cell r="D4754">
            <v>51623406966</v>
          </cell>
          <cell r="E4754" t="str">
            <v>Santa Marta (Mag)</v>
          </cell>
          <cell r="F4754" t="str">
            <v>BANCOLOMBIA S.A.</v>
          </cell>
          <cell r="G4754" t="str">
            <v>AHORROS</v>
          </cell>
        </row>
        <row r="4755">
          <cell r="A4755">
            <v>85470613</v>
          </cell>
          <cell r="B4755" t="str">
            <v>MONROY MARTINEZ HAROLD SEGUNDO</v>
          </cell>
          <cell r="C4755" t="str">
            <v>Nueva Granada (Mag)</v>
          </cell>
          <cell r="D4755">
            <v>51660715979</v>
          </cell>
          <cell r="E4755" t="str">
            <v>Santa Marta (Mag)</v>
          </cell>
          <cell r="F4755" t="str">
            <v>BANCOLOMBIA S.A.</v>
          </cell>
          <cell r="G4755" t="str">
            <v>AHORROS</v>
          </cell>
        </row>
        <row r="4756">
          <cell r="A4756">
            <v>85471362</v>
          </cell>
          <cell r="B4756" t="str">
            <v>MERCADO VALERA CARLOS DAVID</v>
          </cell>
          <cell r="C4756" t="str">
            <v>Algarrobo (Mag)</v>
          </cell>
          <cell r="D4756">
            <v>51211048348</v>
          </cell>
          <cell r="E4756" t="str">
            <v>Santa Marta (Mag)</v>
          </cell>
          <cell r="F4756" t="str">
            <v>BANCOLOMBIA S.A.</v>
          </cell>
          <cell r="G4756" t="str">
            <v>AHORROS</v>
          </cell>
        </row>
        <row r="4757">
          <cell r="A4757">
            <v>85471669</v>
          </cell>
          <cell r="B4757" t="str">
            <v>SANCHEZ MEDINA JOSE JAVIER</v>
          </cell>
          <cell r="C4757" t="str">
            <v>Algarrobo (Mag)</v>
          </cell>
          <cell r="D4757">
            <v>51628786252</v>
          </cell>
          <cell r="E4757" t="str">
            <v>Zona Bananera (Mag)</v>
          </cell>
          <cell r="F4757" t="str">
            <v>BANCOLOMBIA S.A.</v>
          </cell>
          <cell r="G4757" t="str">
            <v>AHORROS</v>
          </cell>
        </row>
        <row r="4758">
          <cell r="A4758">
            <v>85471839</v>
          </cell>
          <cell r="B4758" t="str">
            <v>IMITOLA GUERRA JHON VICTOR</v>
          </cell>
          <cell r="C4758" t="str">
            <v>Zona Bananera (Mag)</v>
          </cell>
          <cell r="D4758">
            <v>51628029907</v>
          </cell>
          <cell r="E4758" t="str">
            <v>Zona Bananera (Mag)</v>
          </cell>
          <cell r="F4758" t="str">
            <v>BANCOLOMBIA S.A.</v>
          </cell>
          <cell r="G4758" t="str">
            <v>AHORROS</v>
          </cell>
        </row>
        <row r="4759">
          <cell r="A4759">
            <v>85472809</v>
          </cell>
          <cell r="B4759" t="str">
            <v>PAREJO MARTINEZ HUGO ALBERTO</v>
          </cell>
          <cell r="C4759" t="str">
            <v>Santa Marta (Mag)</v>
          </cell>
          <cell r="D4759">
            <v>51611836191</v>
          </cell>
          <cell r="E4759" t="str">
            <v>Santa Marta (Mag)</v>
          </cell>
          <cell r="F4759" t="str">
            <v>BANCOLOMBIA S.A.</v>
          </cell>
          <cell r="G4759" t="str">
            <v>AHORROS</v>
          </cell>
        </row>
        <row r="4760">
          <cell r="A4760">
            <v>85472829</v>
          </cell>
          <cell r="B4760" t="str">
            <v>ANAYA ARRIETA OSVALDO MANUEL</v>
          </cell>
          <cell r="C4760" t="str">
            <v>Zona Bananera (Mag)</v>
          </cell>
          <cell r="D4760">
            <v>51214150089</v>
          </cell>
          <cell r="E4760" t="str">
            <v>Santa Marta (Mag)</v>
          </cell>
          <cell r="F4760" t="str">
            <v>BANCOLOMBIA S.A.</v>
          </cell>
          <cell r="G4760" t="str">
            <v>AHORROS</v>
          </cell>
        </row>
        <row r="4761">
          <cell r="A4761">
            <v>85472851</v>
          </cell>
          <cell r="B4761" t="str">
            <v>RODRIGUEZ JIMENEZ MANUEL RAFAEL</v>
          </cell>
          <cell r="C4761" t="str">
            <v>Zona Bananera (Mag)</v>
          </cell>
          <cell r="D4761">
            <v>51629155311</v>
          </cell>
          <cell r="E4761" t="str">
            <v>Zona Bananera (Mag)</v>
          </cell>
          <cell r="F4761" t="str">
            <v>BANCOLOMBIA S.A.</v>
          </cell>
          <cell r="G4761" t="str">
            <v>AHORROS</v>
          </cell>
        </row>
        <row r="4762">
          <cell r="A4762">
            <v>85473052</v>
          </cell>
          <cell r="B4762" t="str">
            <v>CANTILLO REALES JORGE SEGUNDO</v>
          </cell>
          <cell r="C4762" t="str">
            <v>Plato (Mag)</v>
          </cell>
          <cell r="D4762">
            <v>51228616129</v>
          </cell>
          <cell r="E4762" t="str">
            <v>Plato (Mag)</v>
          </cell>
          <cell r="F4762" t="str">
            <v>BANCOLOMBIA S.A.</v>
          </cell>
          <cell r="G4762" t="str">
            <v>AHORROS</v>
          </cell>
        </row>
        <row r="4763">
          <cell r="A4763">
            <v>85473118</v>
          </cell>
          <cell r="B4763" t="str">
            <v>FONSECA CANTILLO PEDRO PABLO</v>
          </cell>
          <cell r="C4763" t="str">
            <v>Puebloviejo (Mag)</v>
          </cell>
          <cell r="D4763">
            <v>51646765041</v>
          </cell>
          <cell r="E4763" t="str">
            <v>Santa Marta (Mag)</v>
          </cell>
          <cell r="F4763" t="str">
            <v>BANCOLOMBIA S.A.</v>
          </cell>
          <cell r="G4763" t="str">
            <v>AHORROS</v>
          </cell>
        </row>
        <row r="4764">
          <cell r="A4764">
            <v>85473190</v>
          </cell>
          <cell r="B4764" t="str">
            <v>AVENDAÑO BERMUDEZ LUIS RAMON</v>
          </cell>
          <cell r="C4764" t="str">
            <v>Fundacion (Mag)</v>
          </cell>
          <cell r="D4764">
            <v>45015243444</v>
          </cell>
          <cell r="E4764" t="str">
            <v>Santa Marta (Mag)</v>
          </cell>
          <cell r="F4764" t="str">
            <v>BANCOLOMBIA S.A.</v>
          </cell>
          <cell r="G4764" t="str">
            <v>AHORROS</v>
          </cell>
        </row>
        <row r="4765">
          <cell r="A4765">
            <v>85475505</v>
          </cell>
          <cell r="B4765" t="str">
            <v>CASTILLO AGUIRRE YERIS ALFONSO</v>
          </cell>
          <cell r="C4765" t="str">
            <v>Algarrobo (Mag)</v>
          </cell>
          <cell r="D4765">
            <v>77959288651</v>
          </cell>
          <cell r="E4765" t="str">
            <v>Santa Marta (Mag)</v>
          </cell>
          <cell r="F4765" t="str">
            <v>BANCOLOMBIA S.A.</v>
          </cell>
          <cell r="G4765" t="str">
            <v>AHORROS</v>
          </cell>
        </row>
        <row r="4766">
          <cell r="A4766">
            <v>85475773</v>
          </cell>
          <cell r="B4766" t="str">
            <v>TORRES VERGEL FRAK</v>
          </cell>
          <cell r="C4766" t="str">
            <v>Zona Bananera (Mag)</v>
          </cell>
          <cell r="D4766">
            <v>51617320278</v>
          </cell>
          <cell r="E4766" t="str">
            <v>Zona Bananera (Mag)</v>
          </cell>
          <cell r="F4766" t="str">
            <v>BANCOLOMBIA S.A.</v>
          </cell>
          <cell r="G4766" t="str">
            <v>AHORROS</v>
          </cell>
        </row>
        <row r="4767">
          <cell r="A4767">
            <v>85475958</v>
          </cell>
          <cell r="B4767" t="str">
            <v>ZUBIRIA PEREA LUIS GABRIEL</v>
          </cell>
          <cell r="C4767" t="str">
            <v>Zona Bananera (Mag)</v>
          </cell>
          <cell r="D4767">
            <v>51623944305</v>
          </cell>
          <cell r="E4767" t="str">
            <v>Santa Marta (Mag)</v>
          </cell>
          <cell r="F4767" t="str">
            <v>BANCOLOMBIA S.A.</v>
          </cell>
          <cell r="G4767" t="str">
            <v>AHORROS</v>
          </cell>
        </row>
        <row r="4768">
          <cell r="A4768">
            <v>85476150</v>
          </cell>
          <cell r="B4768" t="str">
            <v>IBARRA MONROY MARIO DE JESUS</v>
          </cell>
          <cell r="C4768" t="str">
            <v>Zona Bananera (Mag)</v>
          </cell>
          <cell r="D4768">
            <v>51625322352</v>
          </cell>
          <cell r="E4768" t="str">
            <v>Nueva Granada (Mag)</v>
          </cell>
          <cell r="F4768" t="str">
            <v>BANCOLOMBIA S.A.</v>
          </cell>
          <cell r="G4768" t="str">
            <v>AHORROS</v>
          </cell>
        </row>
        <row r="4769">
          <cell r="A4769">
            <v>85476231</v>
          </cell>
          <cell r="B4769" t="str">
            <v>VASQUEZ CANTILLO SAID DARIO</v>
          </cell>
          <cell r="C4769" t="str">
            <v>Ariguani (El Dificil) (Mag)</v>
          </cell>
          <cell r="D4769">
            <v>51646763545</v>
          </cell>
          <cell r="E4769" t="str">
            <v>Santa Marta (Mag)</v>
          </cell>
          <cell r="F4769" t="str">
            <v>BANCOLOMBIA S.A.</v>
          </cell>
          <cell r="G4769" t="str">
            <v>AHORROS</v>
          </cell>
        </row>
        <row r="4770">
          <cell r="A4770">
            <v>85476439</v>
          </cell>
          <cell r="B4770" t="str">
            <v>RIVERA SANCHEZ SERGIO ALEJANDRO</v>
          </cell>
          <cell r="C4770" t="str">
            <v>Zona Bananera (Mag)</v>
          </cell>
          <cell r="D4770">
            <v>51620686097</v>
          </cell>
          <cell r="E4770" t="str">
            <v>Zona Bananera (Mag)</v>
          </cell>
          <cell r="F4770" t="str">
            <v>BANCOLOMBIA S.A.</v>
          </cell>
          <cell r="G4770" t="str">
            <v>AHORROS</v>
          </cell>
        </row>
        <row r="4771">
          <cell r="A4771">
            <v>85477385</v>
          </cell>
          <cell r="B4771" t="str">
            <v>NIEVES MAZA ALEXANDER JOAQUIN</v>
          </cell>
          <cell r="C4771" t="str">
            <v>Zona Bananera (Mag)</v>
          </cell>
          <cell r="D4771">
            <v>51646726852</v>
          </cell>
          <cell r="E4771" t="str">
            <v>Santa Marta (Mag)</v>
          </cell>
          <cell r="F4771" t="str">
            <v>BANCOLOMBIA S.A.</v>
          </cell>
          <cell r="G4771" t="str">
            <v>AHORROS</v>
          </cell>
        </row>
        <row r="4772">
          <cell r="A4772">
            <v>85477514</v>
          </cell>
          <cell r="B4772" t="str">
            <v>RONDANO LOBO FREDY JOSE</v>
          </cell>
          <cell r="C4772" t="str">
            <v>Zona Bananera (Mag)</v>
          </cell>
          <cell r="D4772">
            <v>51625322557</v>
          </cell>
          <cell r="E4772" t="str">
            <v>Zona Bananera (Mag)</v>
          </cell>
          <cell r="F4772" t="str">
            <v>BANCOLOMBIA S.A.</v>
          </cell>
          <cell r="G4772" t="str">
            <v>AHORROS</v>
          </cell>
        </row>
        <row r="4773">
          <cell r="A4773">
            <v>85477841</v>
          </cell>
          <cell r="B4773" t="str">
            <v>FONSECA MARTINEZ ALVARO DE JESUS</v>
          </cell>
          <cell r="C4773" t="str">
            <v>Zona Bananera (Mag)</v>
          </cell>
          <cell r="D4773">
            <v>51650072981</v>
          </cell>
          <cell r="E4773" t="str">
            <v>Santa Marta (Mag)</v>
          </cell>
          <cell r="F4773" t="str">
            <v>BANCOLOMBIA S.A.</v>
          </cell>
          <cell r="G4773" t="str">
            <v>AHORROS</v>
          </cell>
        </row>
        <row r="4774">
          <cell r="A4774">
            <v>85479676</v>
          </cell>
          <cell r="B4774" t="str">
            <v>SOLANO PERTUZ RAFAEL ISAAC</v>
          </cell>
          <cell r="C4774" t="str">
            <v>Salamina (Mag)</v>
          </cell>
          <cell r="D4774">
            <v>77795997108</v>
          </cell>
          <cell r="E4774" t="str">
            <v>Santa Marta (Mag)</v>
          </cell>
          <cell r="F4774" t="str">
            <v>BANCOLOMBIA S.A.</v>
          </cell>
          <cell r="G4774" t="str">
            <v>AHORROS</v>
          </cell>
        </row>
        <row r="4775">
          <cell r="A4775">
            <v>85483803</v>
          </cell>
          <cell r="B4775" t="str">
            <v>ARAGON DE AVILA FRANCISCO JOSE</v>
          </cell>
          <cell r="C4775" t="str">
            <v>Santa Bárbara De Pinto (Mag)</v>
          </cell>
          <cell r="D4775">
            <v>51647699433</v>
          </cell>
          <cell r="E4775" t="str">
            <v>Santa Marta (Mag)</v>
          </cell>
          <cell r="F4775" t="str">
            <v>BANCOLOMBIA S.A.</v>
          </cell>
          <cell r="G4775" t="str">
            <v>AHORROS</v>
          </cell>
        </row>
        <row r="4776">
          <cell r="A4776">
            <v>85483812</v>
          </cell>
          <cell r="B4776" t="str">
            <v>DIAZ BARRETO ROBERT DARIO</v>
          </cell>
          <cell r="C4776" t="str">
            <v>Plato (Mag)</v>
          </cell>
          <cell r="D4776">
            <v>51313214064</v>
          </cell>
          <cell r="E4776" t="str">
            <v>Santa Marta (Mag)</v>
          </cell>
          <cell r="F4776" t="str">
            <v>BANCOLOMBIA S.A.</v>
          </cell>
          <cell r="G4776" t="str">
            <v>AHORROS</v>
          </cell>
        </row>
        <row r="4777">
          <cell r="A4777">
            <v>85483823</v>
          </cell>
          <cell r="B4777" t="str">
            <v>REYES ORTEGA FRANKI RAFAEL</v>
          </cell>
          <cell r="C4777" t="str">
            <v>Plato (Mag)</v>
          </cell>
          <cell r="D4777">
            <v>51313214218</v>
          </cell>
          <cell r="E4777" t="str">
            <v>Santa Marta (Mag)</v>
          </cell>
          <cell r="F4777" t="str">
            <v>BANCOLOMBIA S.A.</v>
          </cell>
          <cell r="G4777" t="str">
            <v>AHORROS</v>
          </cell>
        </row>
        <row r="4778">
          <cell r="A4778">
            <v>85483843</v>
          </cell>
          <cell r="B4778" t="str">
            <v>PONTON CORTES ROBERTO ENRIQUE</v>
          </cell>
          <cell r="C4778" t="str">
            <v>Plato (Mag)</v>
          </cell>
          <cell r="D4778">
            <v>51225390596</v>
          </cell>
          <cell r="E4778" t="str">
            <v>Plato (Mag)</v>
          </cell>
          <cell r="F4778" t="str">
            <v>BANCOLOMBIA S.A.</v>
          </cell>
          <cell r="G4778" t="str">
            <v>AHORROS</v>
          </cell>
        </row>
        <row r="4779">
          <cell r="A4779">
            <v>85483950</v>
          </cell>
          <cell r="B4779" t="str">
            <v>REALES PERTUZ JUAN CARLOS</v>
          </cell>
          <cell r="C4779" t="str">
            <v>Plato (Mag)</v>
          </cell>
          <cell r="D4779">
            <v>51248826456</v>
          </cell>
          <cell r="E4779" t="str">
            <v>Santa Marta (Mag)</v>
          </cell>
          <cell r="F4779" t="str">
            <v>BANCOLOMBIA S.A.</v>
          </cell>
          <cell r="G4779" t="str">
            <v>AHORROS</v>
          </cell>
        </row>
        <row r="4780">
          <cell r="A4780">
            <v>85484137</v>
          </cell>
          <cell r="B4780" t="str">
            <v>BOLIVAR MACIAS ELQUIS JOSE</v>
          </cell>
          <cell r="C4780" t="str">
            <v>Tenerife (Mag)</v>
          </cell>
          <cell r="D4780">
            <v>51270183101</v>
          </cell>
          <cell r="E4780" t="str">
            <v>Santa Marta (Mag)</v>
          </cell>
          <cell r="F4780" t="str">
            <v>BANCOLOMBIA S.A.</v>
          </cell>
          <cell r="G4780" t="str">
            <v>AHORROS</v>
          </cell>
        </row>
        <row r="4781">
          <cell r="A4781">
            <v>85484373</v>
          </cell>
          <cell r="B4781" t="str">
            <v>DIAZ CANTILLO LUIS EDUARDO</v>
          </cell>
          <cell r="C4781" t="str">
            <v>Fundacion (Mag)</v>
          </cell>
          <cell r="D4781">
            <v>51215056167</v>
          </cell>
          <cell r="E4781" t="str">
            <v>Santa Marta (Mag)</v>
          </cell>
          <cell r="F4781" t="str">
            <v>BANCOLOMBIA S.A.</v>
          </cell>
          <cell r="G4781" t="str">
            <v>AHORROS</v>
          </cell>
        </row>
        <row r="4782">
          <cell r="A4782">
            <v>85484521</v>
          </cell>
          <cell r="B4782" t="str">
            <v>BERDUGO ACUÑA JUAN MIGUEL</v>
          </cell>
          <cell r="C4782" t="str">
            <v>Nueva Granada (Mag)</v>
          </cell>
          <cell r="D4782">
            <v>51380243567</v>
          </cell>
          <cell r="E4782" t="str">
            <v>Ariguani (El Dificil) (Mag)</v>
          </cell>
          <cell r="F4782" t="str">
            <v>BANCOLOMBIA S.A.</v>
          </cell>
          <cell r="G4782" t="str">
            <v>AHORROS</v>
          </cell>
        </row>
        <row r="4783">
          <cell r="A4783">
            <v>85484589</v>
          </cell>
          <cell r="B4783" t="str">
            <v>MOSCOTE MERCADO LUIS MANUEL</v>
          </cell>
          <cell r="C4783" t="str">
            <v>Tenerife (Mag)</v>
          </cell>
          <cell r="D4783">
            <v>51282254852</v>
          </cell>
          <cell r="E4783" t="str">
            <v>Santa Marta (Mag)</v>
          </cell>
          <cell r="F4783" t="str">
            <v>BANCOLOMBIA S.A.</v>
          </cell>
          <cell r="G4783" t="str">
            <v>AHORROS</v>
          </cell>
        </row>
        <row r="4784">
          <cell r="A4784">
            <v>85484651</v>
          </cell>
          <cell r="B4784" t="str">
            <v>CORTINA VIANA JHON JAIRO</v>
          </cell>
          <cell r="C4784" t="str">
            <v>Nueva Granada (Mag)</v>
          </cell>
          <cell r="D4784">
            <v>51244331631</v>
          </cell>
          <cell r="E4784" t="str">
            <v>Plato (Mag)</v>
          </cell>
          <cell r="F4784" t="str">
            <v>BANCOLOMBIA S.A.</v>
          </cell>
          <cell r="G4784" t="str">
            <v>AHORROS</v>
          </cell>
        </row>
        <row r="4785">
          <cell r="A4785">
            <v>85484684</v>
          </cell>
          <cell r="B4785" t="str">
            <v>SALCEDO URBINA JAVIER ENRIQUE</v>
          </cell>
          <cell r="C4785" t="str">
            <v>Plato (Mag)</v>
          </cell>
          <cell r="D4785">
            <v>51218335890</v>
          </cell>
          <cell r="E4785" t="str">
            <v>Plato (Mag)</v>
          </cell>
          <cell r="F4785" t="str">
            <v>BANCOLOMBIA S.A.</v>
          </cell>
          <cell r="G4785" t="str">
            <v>AHORROS</v>
          </cell>
        </row>
        <row r="4786">
          <cell r="A4786">
            <v>85484735</v>
          </cell>
          <cell r="B4786" t="str">
            <v>BLANCO BLANCO OSCAR ALFONSO</v>
          </cell>
          <cell r="C4786" t="str">
            <v>Ariguani (El Dificil) (Mag)</v>
          </cell>
          <cell r="D4786">
            <v>51309474256</v>
          </cell>
          <cell r="E4786" t="str">
            <v>Santa Marta (Mag)</v>
          </cell>
          <cell r="F4786" t="str">
            <v>BANCOLOMBIA S.A.</v>
          </cell>
          <cell r="G4786" t="str">
            <v>AHORROS</v>
          </cell>
        </row>
        <row r="4787">
          <cell r="A4787">
            <v>85485055</v>
          </cell>
          <cell r="B4787" t="str">
            <v>CABALLERO ANAYA ERBINSON MANUEL</v>
          </cell>
          <cell r="C4787" t="str">
            <v>Plato (Mag)</v>
          </cell>
          <cell r="D4787">
            <v>51247918284</v>
          </cell>
          <cell r="E4787" t="str">
            <v>Plato (Mag)</v>
          </cell>
          <cell r="F4787" t="str">
            <v>BANCOLOMBIA S.A.</v>
          </cell>
          <cell r="G4787" t="str">
            <v>AHORROS</v>
          </cell>
        </row>
        <row r="4788">
          <cell r="A4788">
            <v>85485078</v>
          </cell>
          <cell r="B4788" t="str">
            <v>LEMON DONADO IVAR DE JESUS</v>
          </cell>
          <cell r="C4788" t="str">
            <v>Plato (Mag)</v>
          </cell>
          <cell r="D4788">
            <v>51229870789</v>
          </cell>
          <cell r="E4788" t="str">
            <v>Plato (Mag)</v>
          </cell>
          <cell r="F4788" t="str">
            <v>BANCOLOMBIA S.A.</v>
          </cell>
          <cell r="G4788" t="str">
            <v>AHORROS</v>
          </cell>
        </row>
        <row r="4789">
          <cell r="A4789">
            <v>85485398</v>
          </cell>
          <cell r="B4789" t="str">
            <v>SOLIS TOVAR JAIDER DARIO</v>
          </cell>
          <cell r="C4789" t="str">
            <v>Nueva Granada (Mag)</v>
          </cell>
          <cell r="D4789">
            <v>51380380297</v>
          </cell>
          <cell r="E4789" t="str">
            <v>Ariguani (El Dificil) (Mag)</v>
          </cell>
          <cell r="F4789" t="str">
            <v>BANCOLOMBIA S.A.</v>
          </cell>
          <cell r="G4789" t="str">
            <v>AHORROS</v>
          </cell>
        </row>
        <row r="4790">
          <cell r="A4790">
            <v>85485554</v>
          </cell>
          <cell r="B4790" t="str">
            <v>PALOMINO GONZALEZ AMILKAR RAFAEL</v>
          </cell>
          <cell r="C4790" t="str">
            <v>Nueva Granada (Mag)</v>
          </cell>
          <cell r="D4790">
            <v>51241334876</v>
          </cell>
          <cell r="E4790" t="str">
            <v>Santa Marta (Mag)</v>
          </cell>
          <cell r="F4790" t="str">
            <v>BANCOLOMBIA S.A.</v>
          </cell>
          <cell r="G4790" t="str">
            <v>AHORROS</v>
          </cell>
        </row>
        <row r="4791">
          <cell r="A4791">
            <v>85485773</v>
          </cell>
          <cell r="B4791" t="str">
            <v>MERIÑO CANAVAL JUAN CARLOS</v>
          </cell>
          <cell r="C4791" t="str">
            <v>Santa Bárbara De Pinto (Mag)</v>
          </cell>
          <cell r="D4791">
            <v>51228290401</v>
          </cell>
          <cell r="E4791" t="str">
            <v>Plato (Mag)</v>
          </cell>
          <cell r="F4791" t="str">
            <v>BANCOLOMBIA S.A.</v>
          </cell>
          <cell r="G4791" t="str">
            <v>AHORROS</v>
          </cell>
        </row>
        <row r="4792">
          <cell r="A4792">
            <v>85485820</v>
          </cell>
          <cell r="B4792" t="str">
            <v>MEDINA CACERES CARLOS ENRIQUE</v>
          </cell>
          <cell r="C4792" t="str">
            <v>Nueva Granada (Mag)</v>
          </cell>
          <cell r="D4792">
            <v>51309762511</v>
          </cell>
          <cell r="E4792" t="str">
            <v>Santa Marta (Mag)</v>
          </cell>
          <cell r="F4792" t="str">
            <v>BANCOLOMBIA S.A.</v>
          </cell>
          <cell r="G4792" t="str">
            <v>AHORROS</v>
          </cell>
        </row>
        <row r="4793">
          <cell r="A4793">
            <v>85486206</v>
          </cell>
          <cell r="B4793" t="str">
            <v>VEGA CORTINA JUAN ENRIQUE</v>
          </cell>
          <cell r="C4793" t="str">
            <v>Tenerife (Mag)</v>
          </cell>
          <cell r="D4793">
            <v>51214150526</v>
          </cell>
          <cell r="E4793" t="str">
            <v>Santa Marta (Mag)</v>
          </cell>
          <cell r="F4793" t="str">
            <v>BANCOLOMBIA S.A.</v>
          </cell>
          <cell r="G4793" t="str">
            <v>AHORROS</v>
          </cell>
        </row>
        <row r="4794">
          <cell r="A4794">
            <v>85486319</v>
          </cell>
          <cell r="B4794" t="str">
            <v>VILLALBA MOLINA DAVID GUILLERMO</v>
          </cell>
          <cell r="C4794" t="str">
            <v>Plato (Mag)</v>
          </cell>
          <cell r="D4794">
            <v>51225432787</v>
          </cell>
          <cell r="E4794" t="str">
            <v>Plato (Mag)</v>
          </cell>
          <cell r="F4794" t="str">
            <v>BANCOLOMBIA S.A.</v>
          </cell>
          <cell r="G4794" t="str">
            <v>AHORROS</v>
          </cell>
        </row>
        <row r="4795">
          <cell r="A4795">
            <v>85486400</v>
          </cell>
          <cell r="B4795" t="str">
            <v>PALOMINO MOLA CARLOS ALBERTO</v>
          </cell>
          <cell r="C4795" t="str">
            <v>Plato (Mag)</v>
          </cell>
          <cell r="D4795">
            <v>51271502820</v>
          </cell>
          <cell r="E4795" t="str">
            <v>Santa Marta (Mag)</v>
          </cell>
          <cell r="F4795" t="str">
            <v>BANCOLOMBIA S.A.</v>
          </cell>
          <cell r="G4795" t="str">
            <v>AHORROS</v>
          </cell>
        </row>
        <row r="4796">
          <cell r="A4796">
            <v>85486565</v>
          </cell>
          <cell r="B4796" t="str">
            <v>RIVERO OCHOA LUIS ALBERTO</v>
          </cell>
          <cell r="C4796" t="str">
            <v>Nueva Granada (Mag)</v>
          </cell>
          <cell r="D4796">
            <v>95129264005</v>
          </cell>
          <cell r="E4796" t="str">
            <v>Santa Marta (Mag)</v>
          </cell>
          <cell r="F4796" t="str">
            <v>BANCOLOMBIA S.A.</v>
          </cell>
          <cell r="G4796" t="str">
            <v>AHORROS</v>
          </cell>
        </row>
        <row r="4797">
          <cell r="A4797">
            <v>85487261</v>
          </cell>
          <cell r="B4797" t="str">
            <v>BALDOVINO MERCADO DANIEL RAMON</v>
          </cell>
          <cell r="C4797" t="str">
            <v>Tenerife (Mag)</v>
          </cell>
          <cell r="D4797">
            <v>31041829691</v>
          </cell>
          <cell r="E4797" t="str">
            <v>Santa Marta (Mag)</v>
          </cell>
          <cell r="F4797" t="str">
            <v>BANCOLOMBIA S.A.</v>
          </cell>
          <cell r="G4797" t="str">
            <v>AHORROS</v>
          </cell>
        </row>
        <row r="4798">
          <cell r="A4798">
            <v>85487366</v>
          </cell>
          <cell r="B4798" t="str">
            <v>TERAN AGUILAR DAIRO DE JESUS</v>
          </cell>
          <cell r="C4798" t="str">
            <v>Nueva Granada (Mag)</v>
          </cell>
          <cell r="D4798">
            <v>3013841947</v>
          </cell>
          <cell r="E4798" t="str">
            <v>Plato (Mag)</v>
          </cell>
          <cell r="F4798" t="str">
            <v>BANCOLOMBIA S.A.</v>
          </cell>
          <cell r="G4798" t="str">
            <v>AHORROS</v>
          </cell>
        </row>
        <row r="4799">
          <cell r="A4799">
            <v>85487541</v>
          </cell>
          <cell r="B4799" t="str">
            <v>MOLINA NORIEGA IVAN JAVIER</v>
          </cell>
          <cell r="C4799" t="str">
            <v>Plato (Mag)</v>
          </cell>
          <cell r="D4799">
            <v>51217852921</v>
          </cell>
          <cell r="E4799" t="str">
            <v>Plato (Mag)</v>
          </cell>
          <cell r="F4799" t="str">
            <v>BANCOLOMBIA S.A.</v>
          </cell>
          <cell r="G4799" t="str">
            <v>AHORROS</v>
          </cell>
        </row>
        <row r="4800">
          <cell r="A4800">
            <v>85487901</v>
          </cell>
          <cell r="B4800" t="str">
            <v>OSPINO RAMOS JOEL JAVIER</v>
          </cell>
          <cell r="C4800" t="str">
            <v>Nueva Granada (Mag)</v>
          </cell>
          <cell r="D4800">
            <v>51208707373</v>
          </cell>
          <cell r="E4800" t="str">
            <v>Plato (Mag)</v>
          </cell>
          <cell r="F4800" t="str">
            <v>BANCOLOMBIA S.A.</v>
          </cell>
          <cell r="G4800" t="str">
            <v>AHORROS</v>
          </cell>
        </row>
        <row r="4801">
          <cell r="A4801">
            <v>85487960</v>
          </cell>
          <cell r="B4801" t="str">
            <v>MOLINA HERNANDEZ WILSON DAVID</v>
          </cell>
          <cell r="C4801" t="str">
            <v>Nueva Granada (Mag)</v>
          </cell>
          <cell r="D4801">
            <v>51250215502</v>
          </cell>
          <cell r="E4801" t="str">
            <v>Santa Marta (Mag)</v>
          </cell>
          <cell r="F4801" t="str">
            <v>BANCOLOMBIA S.A.</v>
          </cell>
          <cell r="G4801" t="str">
            <v>AHORROS</v>
          </cell>
        </row>
        <row r="4802">
          <cell r="A4802">
            <v>85488053</v>
          </cell>
          <cell r="B4802" t="str">
            <v>MULFORD ORTEGA ARNALDO DE JESUS</v>
          </cell>
          <cell r="C4802" t="str">
            <v>Plato (Mag)</v>
          </cell>
          <cell r="D4802">
            <v>51228317211</v>
          </cell>
          <cell r="E4802" t="str">
            <v>Plato (Mag)</v>
          </cell>
          <cell r="F4802" t="str">
            <v>BANCOLOMBIA S.A.</v>
          </cell>
          <cell r="G4802" t="str">
            <v>AHORROS</v>
          </cell>
        </row>
        <row r="4803">
          <cell r="A4803">
            <v>85488287</v>
          </cell>
          <cell r="B4803" t="str">
            <v>VARGAS QUINTERO ALVARO JOSETH</v>
          </cell>
          <cell r="C4803" t="str">
            <v>Plato (Mag)</v>
          </cell>
          <cell r="D4803">
            <v>51228301764</v>
          </cell>
          <cell r="E4803" t="str">
            <v>Plato (Mag)</v>
          </cell>
          <cell r="F4803" t="str">
            <v>BANCOLOMBIA S.A.</v>
          </cell>
          <cell r="G4803" t="str">
            <v>AHORROS</v>
          </cell>
        </row>
        <row r="4804">
          <cell r="A4804">
            <v>85488308</v>
          </cell>
          <cell r="B4804" t="str">
            <v>MENDOZA SALCEDO CARLOS MANUEL</v>
          </cell>
          <cell r="C4804" t="str">
            <v>Plato (Mag)</v>
          </cell>
          <cell r="D4804">
            <v>51228303155</v>
          </cell>
          <cell r="E4804" t="str">
            <v>Plato (Mag)</v>
          </cell>
          <cell r="F4804" t="str">
            <v>BANCOLOMBIA S.A.</v>
          </cell>
          <cell r="G4804" t="str">
            <v>AHORROS</v>
          </cell>
        </row>
        <row r="4805">
          <cell r="A4805">
            <v>85488399</v>
          </cell>
          <cell r="B4805" t="str">
            <v>PEÑA ANNICHIARICO JULIO FRANCISCO</v>
          </cell>
          <cell r="C4805" t="str">
            <v>Plato (Mag)</v>
          </cell>
          <cell r="D4805">
            <v>51226360844</v>
          </cell>
          <cell r="E4805" t="str">
            <v>Plato (Mag)</v>
          </cell>
          <cell r="F4805" t="str">
            <v>BANCOLOMBIA S.A.</v>
          </cell>
          <cell r="G4805" t="str">
            <v>AHORROS</v>
          </cell>
        </row>
        <row r="4806">
          <cell r="A4806">
            <v>85488430</v>
          </cell>
          <cell r="B4806" t="str">
            <v>VILLEGAS ORTIZ JOSE RAFAEL</v>
          </cell>
          <cell r="C4806" t="str">
            <v>Sabanas De San Angel (Mag)</v>
          </cell>
          <cell r="D4806">
            <v>51317097895</v>
          </cell>
          <cell r="E4806" t="str">
            <v>Santa Marta (Mag)</v>
          </cell>
          <cell r="F4806" t="str">
            <v>BANCOLOMBIA S.A.</v>
          </cell>
          <cell r="G4806" t="str">
            <v>AHORROS</v>
          </cell>
        </row>
        <row r="4807">
          <cell r="A4807">
            <v>85488523</v>
          </cell>
          <cell r="B4807" t="str">
            <v>DE LA ROSA GOMEZ YOVANNY</v>
          </cell>
          <cell r="C4807" t="str">
            <v>Chivolo (Mag)</v>
          </cell>
          <cell r="D4807">
            <v>51228097164</v>
          </cell>
          <cell r="E4807" t="str">
            <v>Plato (Mag)</v>
          </cell>
          <cell r="F4807" t="str">
            <v>BANCOLOMBIA S.A.</v>
          </cell>
          <cell r="G4807" t="str">
            <v>AHORROS</v>
          </cell>
        </row>
        <row r="4808">
          <cell r="A4808">
            <v>85488709</v>
          </cell>
          <cell r="B4808" t="str">
            <v>MARBELLO GARCIA OSCAR LUIS</v>
          </cell>
          <cell r="C4808" t="str">
            <v>Plato (Mag)</v>
          </cell>
          <cell r="D4808">
            <v>51214079236</v>
          </cell>
          <cell r="E4808" t="str">
            <v>Santa Marta (Mag)</v>
          </cell>
          <cell r="F4808" t="str">
            <v>BANCOLOMBIA S.A.</v>
          </cell>
          <cell r="G4808" t="str">
            <v>AHORROS</v>
          </cell>
        </row>
        <row r="4809">
          <cell r="A4809">
            <v>85488778</v>
          </cell>
          <cell r="B4809" t="str">
            <v>OSPINO PAEZ ROBERTO RAFAEL</v>
          </cell>
          <cell r="C4809" t="str">
            <v>Nueva Granada (Mag)</v>
          </cell>
          <cell r="D4809">
            <v>51219279292</v>
          </cell>
          <cell r="E4809" t="str">
            <v>Santa Marta (Mag)</v>
          </cell>
          <cell r="F4809" t="str">
            <v>BANCOLOMBIA S.A.</v>
          </cell>
          <cell r="G4809" t="str">
            <v>AHORROS</v>
          </cell>
        </row>
        <row r="4810">
          <cell r="A4810">
            <v>85488879</v>
          </cell>
          <cell r="B4810" t="str">
            <v>GUERRERO LOPEZ JEINSON ALBERTO</v>
          </cell>
          <cell r="C4810" t="str">
            <v>Puebloviejo (Mag)</v>
          </cell>
          <cell r="D4810">
            <v>48224033055</v>
          </cell>
          <cell r="E4810" t="str">
            <v>Puebloviejo (Mag)</v>
          </cell>
          <cell r="F4810" t="str">
            <v>BANCOLOMBIA S.A.</v>
          </cell>
          <cell r="G4810" t="str">
            <v>AHORROS</v>
          </cell>
        </row>
        <row r="4811">
          <cell r="A4811">
            <v>85489042</v>
          </cell>
          <cell r="B4811" t="str">
            <v>ANCHILA MARQUEZ FRANCISCO JAVIER</v>
          </cell>
          <cell r="C4811" t="str">
            <v>Puebloviejo (Mag)</v>
          </cell>
          <cell r="D4811">
            <v>48271984050</v>
          </cell>
          <cell r="E4811" t="str">
            <v>Cienaga (Mag)</v>
          </cell>
          <cell r="F4811" t="str">
            <v>BANCOLOMBIA S.A.</v>
          </cell>
          <cell r="G4811" t="str">
            <v>AHORROS</v>
          </cell>
        </row>
        <row r="4812">
          <cell r="A4812">
            <v>85489060</v>
          </cell>
          <cell r="B4812" t="str">
            <v>ROBLES OJEDA ALEX ALBERTO</v>
          </cell>
          <cell r="C4812" t="str">
            <v>Puebloviejo (Mag)</v>
          </cell>
          <cell r="D4812">
            <v>48228244514</v>
          </cell>
          <cell r="E4812" t="str">
            <v>Santa Marta (Mag)</v>
          </cell>
          <cell r="F4812" t="str">
            <v>BANCOLOMBIA S.A.</v>
          </cell>
          <cell r="G4812" t="str">
            <v>AHORROS</v>
          </cell>
        </row>
        <row r="4813">
          <cell r="A4813">
            <v>85489505</v>
          </cell>
          <cell r="B4813" t="str">
            <v>GUTIERREZ GUERRERO FRANCISCO JAVIER</v>
          </cell>
          <cell r="C4813" t="str">
            <v>Puebloviejo (Mag)</v>
          </cell>
          <cell r="D4813">
            <v>48245928991</v>
          </cell>
          <cell r="E4813" t="str">
            <v>Santa Marta (Mag)</v>
          </cell>
          <cell r="F4813" t="str">
            <v>BANCOLOMBIA S.A.</v>
          </cell>
          <cell r="G4813" t="str">
            <v>AHORROS</v>
          </cell>
        </row>
        <row r="4814">
          <cell r="A4814">
            <v>85489821</v>
          </cell>
          <cell r="B4814" t="str">
            <v>OJEDA DIAZ DENDYS ENRIQUE</v>
          </cell>
          <cell r="C4814" t="str">
            <v>Puebloviejo (Mag)</v>
          </cell>
          <cell r="D4814">
            <v>48272661530</v>
          </cell>
          <cell r="E4814" t="str">
            <v>Santa Marta (Mag)</v>
          </cell>
          <cell r="F4814" t="str">
            <v>BANCOLOMBIA S.A.</v>
          </cell>
          <cell r="G4814" t="str">
            <v>AHORROS</v>
          </cell>
        </row>
        <row r="4815">
          <cell r="A4815">
            <v>85489866</v>
          </cell>
          <cell r="B4815" t="str">
            <v>LOPEZ DOMINGUEZ JAINER JOSE</v>
          </cell>
          <cell r="C4815" t="str">
            <v>Puebloviejo (Mag)</v>
          </cell>
          <cell r="D4815">
            <v>48228718168</v>
          </cell>
          <cell r="E4815" t="str">
            <v>Puebloviejo (Mag)</v>
          </cell>
          <cell r="F4815" t="str">
            <v>BANCOLOMBIA S.A.</v>
          </cell>
          <cell r="G4815" t="str">
            <v>AHORROS</v>
          </cell>
        </row>
        <row r="4816">
          <cell r="A4816">
            <v>85490281</v>
          </cell>
          <cell r="B4816" t="str">
            <v>PERTUZ MIRANDA ELEACID ISAAC</v>
          </cell>
          <cell r="C4816" t="str">
            <v>Zona Bananera (Mag)</v>
          </cell>
          <cell r="D4816">
            <v>48281800925</v>
          </cell>
          <cell r="E4816" t="str">
            <v>Santa Marta (Mag)</v>
          </cell>
          <cell r="F4816" t="str">
            <v>BANCOLOMBIA S.A.</v>
          </cell>
          <cell r="G4816" t="str">
            <v>AHORROS</v>
          </cell>
        </row>
        <row r="4817">
          <cell r="A4817">
            <v>88139839</v>
          </cell>
          <cell r="B4817" t="str">
            <v>BAEZ PIZARRO FREDDIE GERMAN</v>
          </cell>
          <cell r="C4817" t="str">
            <v>Zona Bananera (Mag)</v>
          </cell>
          <cell r="D4817">
            <v>51630243339</v>
          </cell>
          <cell r="E4817" t="str">
            <v>Zona Bananera (Mag)</v>
          </cell>
          <cell r="F4817" t="str">
            <v>BANCOLOMBIA S.A.</v>
          </cell>
          <cell r="G4817" t="str">
            <v>AHORROS</v>
          </cell>
        </row>
        <row r="4818">
          <cell r="A4818">
            <v>88156357</v>
          </cell>
          <cell r="B4818" t="str">
            <v>ALVAREZ FUENTES RAFAEL FERNANDO</v>
          </cell>
          <cell r="C4818" t="str">
            <v>Ariguani (El Dificil) (Mag)</v>
          </cell>
          <cell r="D4818">
            <v>51376001764</v>
          </cell>
          <cell r="E4818" t="str">
            <v>Santa Marta (Mag)</v>
          </cell>
          <cell r="F4818" t="str">
            <v>BANCOLOMBIA S.A.</v>
          </cell>
          <cell r="G4818" t="str">
            <v>AHORROS</v>
          </cell>
        </row>
        <row r="4819">
          <cell r="A4819">
            <v>88205118</v>
          </cell>
          <cell r="B4819" t="str">
            <v>PEREZ URIBE DIEGO JAVIER</v>
          </cell>
          <cell r="C4819" t="str">
            <v>Zona Bananera (Mag)</v>
          </cell>
          <cell r="D4819">
            <v>51623108906</v>
          </cell>
          <cell r="E4819" t="str">
            <v>Santa Marta (Mag)</v>
          </cell>
          <cell r="F4819" t="str">
            <v>BANCOLOMBIA S.A.</v>
          </cell>
          <cell r="G4819" t="str">
            <v>AHORROS</v>
          </cell>
        </row>
        <row r="4820">
          <cell r="A4820">
            <v>91212491</v>
          </cell>
          <cell r="B4820" t="str">
            <v>SIERRA SANTAMARIA PEDRO JESUS</v>
          </cell>
          <cell r="C4820" t="str">
            <v>Aracataca (Mag)</v>
          </cell>
          <cell r="D4820">
            <v>51261517306</v>
          </cell>
          <cell r="E4820" t="str">
            <v>Santa Marta (Mag)</v>
          </cell>
          <cell r="F4820" t="str">
            <v>BANCOLOMBIA S.A.</v>
          </cell>
          <cell r="G4820" t="str">
            <v>AHORROS</v>
          </cell>
        </row>
        <row r="4821">
          <cell r="A4821">
            <v>91425024</v>
          </cell>
          <cell r="B4821" t="str">
            <v>PEDRAZA ALVAREZ WILSON</v>
          </cell>
          <cell r="C4821" t="str">
            <v>Zona Bananera (Mag)</v>
          </cell>
          <cell r="D4821">
            <v>51627816336</v>
          </cell>
          <cell r="E4821" t="str">
            <v>Zona Bananera (Mag)</v>
          </cell>
          <cell r="F4821" t="str">
            <v>BANCOLOMBIA S.A.</v>
          </cell>
          <cell r="G4821" t="str">
            <v>AHORROS</v>
          </cell>
        </row>
        <row r="4822">
          <cell r="A4822">
            <v>91492175</v>
          </cell>
          <cell r="B4822" t="str">
            <v>FARELO DE LA HOZ HERMES DAN IEL</v>
          </cell>
          <cell r="C4822" t="str">
            <v>Ariguani (El Dificil) (Mag)</v>
          </cell>
          <cell r="D4822">
            <v>51310073931</v>
          </cell>
          <cell r="E4822" t="str">
            <v>Ariguani (El Dificil) (Mag)</v>
          </cell>
          <cell r="F4822" t="str">
            <v>BANCOLOMBIA S.A.</v>
          </cell>
          <cell r="G4822" t="str">
            <v>AHORROS</v>
          </cell>
        </row>
        <row r="4823">
          <cell r="A4823">
            <v>92031974</v>
          </cell>
          <cell r="B4823" t="str">
            <v>LARA MARTINEZ JHON JAIRO</v>
          </cell>
          <cell r="C4823" t="str">
            <v>Nueva Granada (Mag)</v>
          </cell>
          <cell r="D4823">
            <v>51346622362</v>
          </cell>
          <cell r="E4823" t="str">
            <v>Santa Marta (Mag)</v>
          </cell>
          <cell r="F4823" t="str">
            <v>BANCOLOMBIA S.A.</v>
          </cell>
          <cell r="G4823" t="str">
            <v>AHORROS</v>
          </cell>
        </row>
        <row r="4824">
          <cell r="A4824">
            <v>92070740</v>
          </cell>
          <cell r="B4824" t="str">
            <v>MENDOZA DIAZ FRANKLIN JAVID</v>
          </cell>
          <cell r="C4824" t="str">
            <v>Ariguani (El Dificil) (Mag)</v>
          </cell>
          <cell r="D4824">
            <v>51306401592</v>
          </cell>
          <cell r="E4824" t="str">
            <v>Santa Marta (Mag)</v>
          </cell>
          <cell r="F4824" t="str">
            <v>BANCOLOMBIA S.A.</v>
          </cell>
          <cell r="G4824" t="str">
            <v>AHORROS</v>
          </cell>
        </row>
        <row r="4825">
          <cell r="A4825">
            <v>92258353</v>
          </cell>
          <cell r="B4825" t="str">
            <v>MENDEZ CHIMA ALVARO DEL CRISTO</v>
          </cell>
          <cell r="C4825" t="str">
            <v>Plato (Mag)</v>
          </cell>
          <cell r="D4825">
            <v>1416914385</v>
          </cell>
          <cell r="E4825" t="str">
            <v>Santa Marta (Mag)</v>
          </cell>
          <cell r="F4825" t="str">
            <v>BANCOLOMBIA S.A.</v>
          </cell>
          <cell r="G4825" t="str">
            <v>AHORROS</v>
          </cell>
        </row>
        <row r="4826">
          <cell r="A4826">
            <v>92497187</v>
          </cell>
          <cell r="B4826" t="str">
            <v>MONTES CASTRO EDGAR</v>
          </cell>
          <cell r="C4826" t="str">
            <v>Zona Bananera (Mag)</v>
          </cell>
          <cell r="D4826">
            <v>51625709796</v>
          </cell>
          <cell r="E4826" t="str">
            <v>Santa Marta (Mag)</v>
          </cell>
          <cell r="F4826" t="str">
            <v>BANCOLOMBIA S.A.</v>
          </cell>
          <cell r="G4826" t="str">
            <v>AHORROS</v>
          </cell>
        </row>
        <row r="4827">
          <cell r="A4827">
            <v>92533726</v>
          </cell>
          <cell r="B4827" t="str">
            <v>MENDOZA BORJA ABELARDO</v>
          </cell>
          <cell r="C4827" t="str">
            <v>Plato (Mag)</v>
          </cell>
          <cell r="D4827">
            <v>51646700918</v>
          </cell>
          <cell r="E4827" t="str">
            <v>Santa Marta (Mag)</v>
          </cell>
          <cell r="F4827" t="str">
            <v>BANCOLOMBIA S.A.</v>
          </cell>
          <cell r="G4827" t="str">
            <v>AHORROS</v>
          </cell>
        </row>
        <row r="4828">
          <cell r="A4828">
            <v>1002421092</v>
          </cell>
          <cell r="B4828" t="str">
            <v>OSPINO SILVA KATIANA</v>
          </cell>
          <cell r="C4828" t="str">
            <v>San Zenon (Mag)</v>
          </cell>
          <cell r="D4828">
            <v>51613029561</v>
          </cell>
          <cell r="E4828" t="str">
            <v>Santa Marta (Mag)</v>
          </cell>
          <cell r="F4828" t="str">
            <v>BANCOLOMBIA S.A.</v>
          </cell>
          <cell r="G4828" t="str">
            <v>AHORROS</v>
          </cell>
        </row>
        <row r="4829">
          <cell r="A4829">
            <v>1004178434</v>
          </cell>
          <cell r="B4829" t="str">
            <v>ANAYA OCHOA YISETH YAMILE</v>
          </cell>
          <cell r="C4829" t="str">
            <v>Plato (Mag)</v>
          </cell>
          <cell r="D4829">
            <v>51229288699</v>
          </cell>
          <cell r="E4829" t="str">
            <v>Plato (Mag)</v>
          </cell>
          <cell r="F4829" t="str">
            <v>BANCOLOMBIA S.A.</v>
          </cell>
          <cell r="G4829" t="str">
            <v>AHORROS</v>
          </cell>
        </row>
        <row r="4830">
          <cell r="A4830">
            <v>1010175795</v>
          </cell>
          <cell r="B4830" t="str">
            <v>VALENZUELA ROBAYO SERGIO ENRIQUE</v>
          </cell>
          <cell r="C4830" t="str">
            <v>Santa Marta (Mag)</v>
          </cell>
          <cell r="D4830">
            <v>51682942251</v>
          </cell>
          <cell r="E4830" t="str">
            <v>Santa Marta (Mag)</v>
          </cell>
          <cell r="F4830" t="str">
            <v>BANCOLOMBIA S.A.</v>
          </cell>
          <cell r="G4830" t="str">
            <v>AHORROS</v>
          </cell>
        </row>
        <row r="4831">
          <cell r="A4831">
            <v>1022367926</v>
          </cell>
          <cell r="B4831" t="str">
            <v>MASSON DIAZ JOSE ALFREDO DE JESUS</v>
          </cell>
          <cell r="C4831" t="str">
            <v>Santa Ana (Mag)</v>
          </cell>
          <cell r="D4831">
            <v>91661477976</v>
          </cell>
          <cell r="E4831" t="str">
            <v>Mompos (Bol)</v>
          </cell>
          <cell r="F4831" t="str">
            <v>BANCOLOMBIA S.A.</v>
          </cell>
          <cell r="G4831" t="str">
            <v>AHORROS</v>
          </cell>
        </row>
        <row r="4832">
          <cell r="A4832">
            <v>1032420916</v>
          </cell>
          <cell r="B4832" t="str">
            <v>FRANCO RUA MARLY INDARA</v>
          </cell>
          <cell r="C4832" t="str">
            <v>Fundacion (Mag)</v>
          </cell>
          <cell r="D4832">
            <v>68845220674</v>
          </cell>
          <cell r="E4832" t="str">
            <v>Santa Marta (Mag)</v>
          </cell>
          <cell r="F4832" t="str">
            <v>BANCOLOMBIA S.A.</v>
          </cell>
          <cell r="G4832" t="str">
            <v>AHORROS</v>
          </cell>
        </row>
        <row r="4833">
          <cell r="A4833">
            <v>1042416289</v>
          </cell>
          <cell r="B4833" t="str">
            <v>ARTETA DE LA HOZ ENRIQUE DE JESUS</v>
          </cell>
          <cell r="C4833" t="str">
            <v>Sabanas De San Angel (Mag)</v>
          </cell>
          <cell r="D4833">
            <v>33059163430</v>
          </cell>
          <cell r="E4833" t="str">
            <v>Malambo (Atl)</v>
          </cell>
          <cell r="F4833" t="str">
            <v>BANCOLOMBIA S.A.</v>
          </cell>
          <cell r="G4833" t="str">
            <v>AHORROS</v>
          </cell>
        </row>
        <row r="4834">
          <cell r="A4834">
            <v>1042995413</v>
          </cell>
          <cell r="B4834" t="str">
            <v>DIAZ CARRILLO MARIA ISOLINA</v>
          </cell>
          <cell r="C4834" t="str">
            <v>Concordia (Mag)</v>
          </cell>
          <cell r="D4834">
            <v>51650390150</v>
          </cell>
          <cell r="E4834" t="str">
            <v>Santa Marta (Mag)</v>
          </cell>
          <cell r="F4834" t="str">
            <v>BANCOLOMBIA S.A.</v>
          </cell>
          <cell r="G4834" t="str">
            <v>AHORROS</v>
          </cell>
        </row>
        <row r="4835">
          <cell r="A4835">
            <v>1045688208</v>
          </cell>
          <cell r="B4835" t="str">
            <v>MORALES CERVANTES RAFAEL ARMANDO</v>
          </cell>
          <cell r="C4835" t="str">
            <v>El Pi#On (Mag)</v>
          </cell>
          <cell r="D4835">
            <v>48346153477</v>
          </cell>
          <cell r="E4835" t="str">
            <v>Barranquilla (Atl)</v>
          </cell>
          <cell r="F4835" t="str">
            <v>BANCOLOMBIA S.A.</v>
          </cell>
          <cell r="G4835" t="str">
            <v>AHORROS</v>
          </cell>
        </row>
        <row r="4836">
          <cell r="A4836">
            <v>1047369967</v>
          </cell>
          <cell r="B4836" t="str">
            <v>POSADA URZOLA YOHANA ANDREA</v>
          </cell>
          <cell r="C4836" t="str">
            <v>Zona Bananera (Mag)</v>
          </cell>
          <cell r="D4836">
            <v>91669566455</v>
          </cell>
          <cell r="E4836" t="str">
            <v>Santa Marta (Mag)</v>
          </cell>
          <cell r="F4836" t="str">
            <v>BANCOLOMBIA S.A.</v>
          </cell>
          <cell r="G4836" t="str">
            <v>AHORROS</v>
          </cell>
        </row>
        <row r="4837">
          <cell r="A4837">
            <v>1051670181</v>
          </cell>
          <cell r="B4837" t="str">
            <v>FONSECA MACHADO JISELLA</v>
          </cell>
          <cell r="C4837" t="str">
            <v>San Zenon (Mag)</v>
          </cell>
          <cell r="D4837">
            <v>74831052183</v>
          </cell>
          <cell r="E4837" t="str">
            <v>Mompos (Bol)</v>
          </cell>
          <cell r="F4837" t="str">
            <v>BANCOLOMBIA S.A.</v>
          </cell>
          <cell r="G4837" t="str">
            <v>AHORROS</v>
          </cell>
        </row>
        <row r="4838">
          <cell r="A4838">
            <v>1062397493</v>
          </cell>
          <cell r="B4838" t="str">
            <v>MURGAS HUGUET MARIA LILA</v>
          </cell>
          <cell r="C4838" t="str">
            <v>Zona Bananera (Mag)</v>
          </cell>
          <cell r="D4838">
            <v>91674668851</v>
          </cell>
          <cell r="E4838" t="str">
            <v>Santa Marta (Mag)</v>
          </cell>
          <cell r="F4838" t="str">
            <v>BANCOLOMBIA S.A.</v>
          </cell>
          <cell r="G4838" t="str">
            <v>AHORROS</v>
          </cell>
        </row>
        <row r="4839">
          <cell r="A4839">
            <v>1063721038</v>
          </cell>
          <cell r="B4839" t="str">
            <v>MARTINEZ VARGAS JUANA ISABEL</v>
          </cell>
          <cell r="C4839" t="str">
            <v>Sabanas De San Angel (Mag)</v>
          </cell>
          <cell r="D4839">
            <v>51376116241</v>
          </cell>
          <cell r="E4839" t="str">
            <v>Ariguani (El Dificil) (Mag)</v>
          </cell>
          <cell r="F4839" t="str">
            <v>BANCOLOMBIA S.A.</v>
          </cell>
          <cell r="G4839" t="str">
            <v>AHORROS</v>
          </cell>
        </row>
        <row r="4840">
          <cell r="A4840">
            <v>1065202204</v>
          </cell>
          <cell r="B4840" t="str">
            <v>GUACANEME CHAPARRO SANDRA MILENA</v>
          </cell>
          <cell r="C4840" t="str">
            <v>Pivijay (Mag)</v>
          </cell>
          <cell r="D4840">
            <v>51628616721</v>
          </cell>
          <cell r="E4840" t="str">
            <v>Sabanas De San Angel (Mag)</v>
          </cell>
          <cell r="F4840" t="str">
            <v>BANCOLOMBIA S.A.</v>
          </cell>
          <cell r="G4840" t="str">
            <v>AHORROS</v>
          </cell>
        </row>
        <row r="4841">
          <cell r="A4841">
            <v>1065562771</v>
          </cell>
          <cell r="B4841" t="str">
            <v>GARRIDO ARAGON JOSE FRANCISCO</v>
          </cell>
          <cell r="C4841" t="str">
            <v>Ariguani (El Dificil) (Mag)</v>
          </cell>
          <cell r="D4841">
            <v>51612513205</v>
          </cell>
          <cell r="E4841" t="str">
            <v>Ariguani (El Dificil) (Mag)</v>
          </cell>
          <cell r="F4841" t="str">
            <v>BANCOLOMBIA S.A.</v>
          </cell>
          <cell r="G4841" t="str">
            <v>AHORROS</v>
          </cell>
        </row>
        <row r="4842">
          <cell r="A4842">
            <v>1065563091</v>
          </cell>
          <cell r="B4842" t="str">
            <v>SEGUANES VIDES RODRIGO RAFAEL</v>
          </cell>
          <cell r="C4842" t="str">
            <v>Plato (Mag)</v>
          </cell>
          <cell r="D4842">
            <v>51267481494</v>
          </cell>
          <cell r="E4842" t="str">
            <v>Plato (Mag)</v>
          </cell>
          <cell r="F4842" t="str">
            <v>BANCOLOMBIA S.A.</v>
          </cell>
          <cell r="G4842" t="str">
            <v>AHORROS</v>
          </cell>
        </row>
        <row r="4843">
          <cell r="A4843">
            <v>1065580109</v>
          </cell>
          <cell r="B4843" t="str">
            <v>ORJUELA FERNANDEZ JEAN CARLOS</v>
          </cell>
          <cell r="C4843" t="str">
            <v>Plato (Mag)</v>
          </cell>
          <cell r="D4843">
            <v>51276519496</v>
          </cell>
          <cell r="E4843" t="str">
            <v>Plato (Mag)</v>
          </cell>
          <cell r="F4843" t="str">
            <v>BANCOLOMBIA S.A.</v>
          </cell>
          <cell r="G4843" t="str">
            <v>AHORROS</v>
          </cell>
        </row>
        <row r="4844">
          <cell r="A4844">
            <v>1065585211</v>
          </cell>
          <cell r="B4844" t="str">
            <v>MENDOZA PEÑALOZA MAIRA ELENA</v>
          </cell>
          <cell r="C4844" t="str">
            <v>Ariguani (El Dificil) (Mag)</v>
          </cell>
          <cell r="D4844">
            <v>52459794093</v>
          </cell>
          <cell r="E4844" t="str">
            <v>Santa Marta (Mag)</v>
          </cell>
          <cell r="F4844" t="str">
            <v>BANCOLOMBIA S.A.</v>
          </cell>
          <cell r="G4844" t="str">
            <v>AHORROS</v>
          </cell>
        </row>
        <row r="4845">
          <cell r="A4845">
            <v>1065610454</v>
          </cell>
          <cell r="B4845" t="str">
            <v>CADAVID PEREZ ANDREA MILENA</v>
          </cell>
          <cell r="C4845" t="str">
            <v>Guamal (Mag)</v>
          </cell>
          <cell r="D4845">
            <v>74825605391</v>
          </cell>
          <cell r="E4845" t="str">
            <v>Santa Marta (Mag)</v>
          </cell>
          <cell r="F4845" t="str">
            <v>BANCOLOMBIA S.A.</v>
          </cell>
          <cell r="G4845" t="str">
            <v>AHORROS</v>
          </cell>
        </row>
        <row r="4846">
          <cell r="A4846">
            <v>1065617562</v>
          </cell>
          <cell r="B4846" t="str">
            <v>OSPINO MEZA LUIS JOSE</v>
          </cell>
          <cell r="C4846" t="str">
            <v>Sabanas De San Angel (Mag)</v>
          </cell>
          <cell r="D4846">
            <v>52475855884</v>
          </cell>
          <cell r="E4846" t="str">
            <v>Santa Marta (Mag)</v>
          </cell>
          <cell r="F4846" t="str">
            <v>BANCOLOMBIA S.A.</v>
          </cell>
          <cell r="G4846" t="str">
            <v>AHORROS</v>
          </cell>
        </row>
        <row r="4847">
          <cell r="A4847">
            <v>1065622920</v>
          </cell>
          <cell r="B4847" t="str">
            <v>PEÑA PEÑA CRISTIAN</v>
          </cell>
          <cell r="C4847" t="str">
            <v>Nueva Granada (Mag)</v>
          </cell>
          <cell r="D4847">
            <v>52424991023</v>
          </cell>
          <cell r="E4847" t="str">
            <v>Valledupar (Ces)</v>
          </cell>
          <cell r="F4847" t="str">
            <v>BANCOLOMBIA S.A.</v>
          </cell>
          <cell r="G4847" t="str">
            <v>AHORROS</v>
          </cell>
        </row>
        <row r="4848">
          <cell r="A4848">
            <v>1065655562</v>
          </cell>
          <cell r="B4848" t="str">
            <v>CARVAJAL ZAPATA LUIS GUILLERMO</v>
          </cell>
          <cell r="C4848" t="str">
            <v>Ariguani (El Dificil) (Mag)</v>
          </cell>
          <cell r="D4848">
            <v>51392812699</v>
          </cell>
          <cell r="E4848" t="str">
            <v>Ariguani (El Dificil) (Mag)</v>
          </cell>
          <cell r="F4848" t="str">
            <v>BANCOLOMBIA S.A.</v>
          </cell>
          <cell r="G4848" t="str">
            <v>AHORROS</v>
          </cell>
        </row>
        <row r="4849">
          <cell r="A4849">
            <v>1065814510</v>
          </cell>
          <cell r="B4849" t="str">
            <v>OLIVERA DIAZ JUAN GABRIEL</v>
          </cell>
          <cell r="C4849" t="str">
            <v>Tenerife (Mag)</v>
          </cell>
          <cell r="D4849">
            <v>77967765301</v>
          </cell>
          <cell r="E4849" t="str">
            <v>Santa Marta (Mag)</v>
          </cell>
          <cell r="F4849" t="str">
            <v>BANCOLOMBIA S.A.</v>
          </cell>
          <cell r="G4849" t="str">
            <v>AHORROS</v>
          </cell>
        </row>
        <row r="4850">
          <cell r="A4850">
            <v>1065884565</v>
          </cell>
          <cell r="B4850" t="str">
            <v>LARA OROZCO JOSE GREGORIO</v>
          </cell>
          <cell r="C4850" t="str">
            <v>Sabanas De San Angel (Mag)</v>
          </cell>
          <cell r="D4850">
            <v>19741115703</v>
          </cell>
          <cell r="E4850" t="str">
            <v>Santa Marta (Mag)</v>
          </cell>
          <cell r="F4850" t="str">
            <v>BANCOLOMBIA S.A.</v>
          </cell>
          <cell r="G4850" t="str">
            <v>AHORROS</v>
          </cell>
        </row>
        <row r="4851">
          <cell r="A4851">
            <v>1067851902</v>
          </cell>
          <cell r="B4851" t="str">
            <v>LOPEZ MORELO JAIRO ALFONSO</v>
          </cell>
          <cell r="C4851" t="str">
            <v>Zona Bananera (Mag)</v>
          </cell>
          <cell r="D4851">
            <v>51652140789</v>
          </cell>
          <cell r="E4851" t="str">
            <v>Santa Marta (Mag)</v>
          </cell>
          <cell r="F4851" t="str">
            <v>BANCOLOMBIA S.A.</v>
          </cell>
          <cell r="G4851" t="str">
            <v>AHORROS</v>
          </cell>
        </row>
        <row r="4852">
          <cell r="A4852">
            <v>1070585529</v>
          </cell>
          <cell r="B4852" t="str">
            <v>ROMERO HERNANDEZ LIBY ELIZABETH</v>
          </cell>
          <cell r="C4852" t="str">
            <v>Plato (Mag)</v>
          </cell>
          <cell r="D4852">
            <v>51256437108</v>
          </cell>
          <cell r="E4852" t="str">
            <v>Plato (Mag)</v>
          </cell>
          <cell r="F4852" t="str">
            <v>BANCOLOMBIA S.A.</v>
          </cell>
          <cell r="G4852" t="str">
            <v>AHORROS</v>
          </cell>
        </row>
        <row r="4853">
          <cell r="A4853">
            <v>1079656032</v>
          </cell>
          <cell r="B4853" t="str">
            <v>SIERRA ANAYA EVERLIDES INES</v>
          </cell>
          <cell r="C4853" t="str">
            <v>Nueva Granada (Mag)</v>
          </cell>
          <cell r="D4853">
            <v>51251128026</v>
          </cell>
          <cell r="E4853" t="str">
            <v>Santa Marta (Mag)</v>
          </cell>
          <cell r="F4853" t="str">
            <v>BANCOLOMBIA S.A.</v>
          </cell>
          <cell r="G4853" t="str">
            <v>AHORROS</v>
          </cell>
        </row>
        <row r="4854">
          <cell r="A4854">
            <v>1079656236</v>
          </cell>
          <cell r="B4854" t="str">
            <v>ANDRADE CALVO JULIO ABELARDO</v>
          </cell>
          <cell r="C4854" t="str">
            <v>Chivolo (Mag)</v>
          </cell>
          <cell r="D4854">
            <v>51280488317</v>
          </cell>
          <cell r="E4854" t="str">
            <v>Santa Marta (Mag)</v>
          </cell>
          <cell r="F4854" t="str">
            <v>BANCOLOMBIA S.A.</v>
          </cell>
          <cell r="G4854" t="str">
            <v>AHORROS</v>
          </cell>
        </row>
        <row r="4855">
          <cell r="A4855">
            <v>1079656549</v>
          </cell>
          <cell r="B4855" t="str">
            <v>ANDRADE MONTERO ELIANA ISABEL</v>
          </cell>
          <cell r="C4855" t="str">
            <v>Chivolo (Mag)</v>
          </cell>
          <cell r="D4855">
            <v>51280162268</v>
          </cell>
          <cell r="E4855" t="str">
            <v>Plato (Mag)</v>
          </cell>
          <cell r="F4855" t="str">
            <v>BANCOLOMBIA S.A.</v>
          </cell>
          <cell r="G4855" t="str">
            <v>AHORROS</v>
          </cell>
        </row>
        <row r="4856">
          <cell r="A4856">
            <v>1079884518</v>
          </cell>
          <cell r="B4856" t="str">
            <v>BOLAÑO BOLAÑO DAIRO JOSE</v>
          </cell>
          <cell r="C4856" t="str">
            <v>Concordia (Mag)</v>
          </cell>
          <cell r="D4856">
            <v>51665461142</v>
          </cell>
          <cell r="E4856" t="str">
            <v>Santa Marta (Mag)</v>
          </cell>
          <cell r="F4856" t="str">
            <v>BANCOLOMBIA S.A.</v>
          </cell>
          <cell r="G4856" t="str">
            <v>AHORROS</v>
          </cell>
        </row>
        <row r="4857">
          <cell r="A4857">
            <v>1079934241</v>
          </cell>
          <cell r="B4857" t="str">
            <v>SALAS SALAS ROSA ELVIRA</v>
          </cell>
          <cell r="C4857" t="str">
            <v>Zapayán (Mag)</v>
          </cell>
          <cell r="D4857">
            <v>51755236687</v>
          </cell>
          <cell r="E4857" t="str">
            <v>Santa Marta (Mag)</v>
          </cell>
          <cell r="F4857" t="str">
            <v>BANCOLOMBIA S.A.</v>
          </cell>
          <cell r="G4857" t="str">
            <v>AHORROS</v>
          </cell>
        </row>
        <row r="4858">
          <cell r="A4858">
            <v>1081758046</v>
          </cell>
          <cell r="B4858" t="str">
            <v>DE LA CRUZ VIZCAINO JOSUE JOEL</v>
          </cell>
          <cell r="C4858" t="str">
            <v>Nueva Granada (Mag)</v>
          </cell>
          <cell r="D4858">
            <v>77945198063</v>
          </cell>
          <cell r="E4858" t="str">
            <v>Santa Marta (Mag)</v>
          </cell>
          <cell r="F4858" t="str">
            <v>BANCOLOMBIA S.A.</v>
          </cell>
          <cell r="G4858" t="str">
            <v>AHORROS</v>
          </cell>
        </row>
        <row r="4859">
          <cell r="A4859">
            <v>1081787351</v>
          </cell>
          <cell r="B4859" t="str">
            <v>PULGAR MARTINEZ AMPARO DEL CARMEN</v>
          </cell>
          <cell r="C4859" t="str">
            <v>Fundacion (Mag)</v>
          </cell>
          <cell r="D4859">
            <v>95171342172</v>
          </cell>
          <cell r="E4859" t="str">
            <v>Santa Marta (Mag)</v>
          </cell>
          <cell r="F4859" t="str">
            <v>BANCOLOMBIA S.A.</v>
          </cell>
          <cell r="G4859" t="str">
            <v>AHORROS</v>
          </cell>
        </row>
        <row r="4860">
          <cell r="A4860">
            <v>1081797436</v>
          </cell>
          <cell r="B4860" t="str">
            <v>CORONEL QUINTERO NOREIDIS PATRICIA</v>
          </cell>
          <cell r="C4860" t="str">
            <v>Fundacion (Mag)</v>
          </cell>
          <cell r="D4860">
            <v>51645208246</v>
          </cell>
          <cell r="E4860" t="str">
            <v>Santa Marta (Mag)</v>
          </cell>
          <cell r="F4860" t="str">
            <v>BANCOLOMBIA S.A.</v>
          </cell>
          <cell r="G4860" t="str">
            <v>AHORROS</v>
          </cell>
        </row>
        <row r="4861">
          <cell r="A4861">
            <v>1081801816</v>
          </cell>
          <cell r="B4861" t="str">
            <v>LOBERA CALLEJAS KELLYN YOHANA</v>
          </cell>
          <cell r="C4861" t="str">
            <v>Pivijay (Mag)</v>
          </cell>
          <cell r="D4861">
            <v>77962500491</v>
          </cell>
          <cell r="E4861" t="str">
            <v>Santa Marta (Mag)</v>
          </cell>
          <cell r="F4861" t="str">
            <v>BANCOLOMBIA S.A.</v>
          </cell>
          <cell r="G4861" t="str">
            <v>AHORROS</v>
          </cell>
        </row>
        <row r="4862">
          <cell r="A4862">
            <v>1081803748</v>
          </cell>
          <cell r="B4862" t="str">
            <v>BARROS MERCADO DIOSA MARIA</v>
          </cell>
          <cell r="C4862" t="str">
            <v>Algarrobo (Mag)</v>
          </cell>
          <cell r="D4862">
            <v>48233390715</v>
          </cell>
          <cell r="E4862" t="str">
            <v>Santa Marta (Mag)</v>
          </cell>
          <cell r="F4862" t="str">
            <v>BANCOLOMBIA S.A.</v>
          </cell>
          <cell r="G4862" t="str">
            <v>AHORROS</v>
          </cell>
        </row>
        <row r="4863">
          <cell r="A4863">
            <v>1081805543</v>
          </cell>
          <cell r="B4863" t="str">
            <v>GARCIA GAMERO YORCELLIS JUDITH</v>
          </cell>
          <cell r="C4863" t="str">
            <v>Sabanas De San Angel (Mag)</v>
          </cell>
          <cell r="D4863">
            <v>31031457354</v>
          </cell>
          <cell r="E4863" t="str">
            <v>Santa Marta (Mag)</v>
          </cell>
          <cell r="F4863" t="str">
            <v>BANCOLOMBIA S.A.</v>
          </cell>
          <cell r="G4863" t="str">
            <v>AHORROS</v>
          </cell>
        </row>
        <row r="4864">
          <cell r="A4864">
            <v>1081810995</v>
          </cell>
          <cell r="B4864" t="str">
            <v>ABELLO SIERRA MILAGRO MELIZA</v>
          </cell>
          <cell r="C4864" t="str">
            <v>Fundacion (Mag)</v>
          </cell>
          <cell r="D4864">
            <v>78187073731</v>
          </cell>
          <cell r="E4864" t="str">
            <v>Santa Marta (Mag)</v>
          </cell>
          <cell r="F4864" t="str">
            <v>BANCOLOMBIA S.A.</v>
          </cell>
          <cell r="G4864" t="str">
            <v>AHORROS</v>
          </cell>
        </row>
        <row r="4865">
          <cell r="A4865">
            <v>1081904760</v>
          </cell>
          <cell r="B4865" t="str">
            <v>NUÑEZ DE LEON KELLYS PAOLA</v>
          </cell>
          <cell r="C4865" t="str">
            <v>Tenerife (Mag)</v>
          </cell>
          <cell r="D4865">
            <v>51228696394</v>
          </cell>
          <cell r="E4865" t="str">
            <v>Santa Marta (Mag)</v>
          </cell>
          <cell r="F4865" t="str">
            <v>BANCOLOMBIA S.A.</v>
          </cell>
          <cell r="G4865" t="str">
            <v>AHORROS</v>
          </cell>
        </row>
        <row r="4866">
          <cell r="A4866">
            <v>1081905819</v>
          </cell>
          <cell r="B4866" t="str">
            <v>TOLOZA MARTINEZ SHIRLY</v>
          </cell>
          <cell r="C4866" t="str">
            <v>Nueva Granada (Mag)</v>
          </cell>
          <cell r="D4866">
            <v>51213493641</v>
          </cell>
          <cell r="E4866" t="str">
            <v>Plato (Mag)</v>
          </cell>
          <cell r="F4866" t="str">
            <v>BANCOLOMBIA S.A.</v>
          </cell>
          <cell r="G4866" t="str">
            <v>AHORROS</v>
          </cell>
        </row>
        <row r="4867">
          <cell r="A4867">
            <v>1081908547</v>
          </cell>
          <cell r="B4867" t="str">
            <v>RODRIGUEZ VALERO YICETH CARINA</v>
          </cell>
          <cell r="C4867" t="str">
            <v>Plato (Mag)</v>
          </cell>
          <cell r="D4867">
            <v>51254708431</v>
          </cell>
          <cell r="E4867" t="str">
            <v>Plato (Mag)</v>
          </cell>
          <cell r="F4867" t="str">
            <v>BANCOLOMBIA S.A.</v>
          </cell>
          <cell r="G4867" t="str">
            <v>AHORROS</v>
          </cell>
        </row>
        <row r="4868">
          <cell r="A4868">
            <v>1081908867</v>
          </cell>
          <cell r="B4868" t="str">
            <v>PEREZ BELLO IVAN JAVIER</v>
          </cell>
          <cell r="C4868" t="str">
            <v>Plato (Mag)</v>
          </cell>
          <cell r="D4868">
            <v>51278678681</v>
          </cell>
          <cell r="E4868" t="str">
            <v>Plato (Mag)</v>
          </cell>
          <cell r="F4868" t="str">
            <v>BANCOLOMBIA S.A.</v>
          </cell>
          <cell r="G4868" t="str">
            <v>AHORROS</v>
          </cell>
        </row>
        <row r="4869">
          <cell r="A4869">
            <v>1081909536</v>
          </cell>
          <cell r="B4869" t="str">
            <v>OCHOA AGAMEZ HECTOR GUILLERMO</v>
          </cell>
          <cell r="C4869" t="str">
            <v>Chivolo (Mag)</v>
          </cell>
          <cell r="D4869">
            <v>51238140688</v>
          </cell>
          <cell r="E4869" t="str">
            <v>Plato (Mag)</v>
          </cell>
          <cell r="F4869" t="str">
            <v>BANCOLOMBIA S.A.</v>
          </cell>
          <cell r="G4869" t="str">
            <v>AHORROS</v>
          </cell>
        </row>
        <row r="4870">
          <cell r="A4870">
            <v>1081912039</v>
          </cell>
          <cell r="B4870" t="str">
            <v>LORA MEDINA SANDRA MARCELA</v>
          </cell>
          <cell r="C4870" t="str">
            <v>Plato (Mag)</v>
          </cell>
          <cell r="D4870">
            <v>51285830561</v>
          </cell>
          <cell r="E4870" t="str">
            <v>Plato (Mag)</v>
          </cell>
          <cell r="F4870" t="str">
            <v>BANCOLOMBIA S.A.</v>
          </cell>
          <cell r="G4870" t="str">
            <v>AHORROS</v>
          </cell>
        </row>
        <row r="4871">
          <cell r="A4871">
            <v>1081913002</v>
          </cell>
          <cell r="B4871" t="str">
            <v>OSPINO RODRIGUEZ KATERINE ISABEL</v>
          </cell>
          <cell r="C4871" t="str">
            <v>Plato (Mag)</v>
          </cell>
          <cell r="D4871">
            <v>51260734702</v>
          </cell>
          <cell r="E4871" t="str">
            <v>Plato (Mag)</v>
          </cell>
          <cell r="F4871" t="str">
            <v>BANCOLOMBIA S.A.</v>
          </cell>
          <cell r="G4871" t="str">
            <v>AHORROS</v>
          </cell>
        </row>
        <row r="4872">
          <cell r="A4872">
            <v>1081913005</v>
          </cell>
          <cell r="B4872" t="str">
            <v>TORRES PUELLO LEYDYS KARINA</v>
          </cell>
          <cell r="C4872" t="str">
            <v>Plato (Mag)</v>
          </cell>
          <cell r="D4872">
            <v>51261067408</v>
          </cell>
          <cell r="E4872" t="str">
            <v>Plato (Mag)</v>
          </cell>
          <cell r="F4872" t="str">
            <v>BANCOLOMBIA S.A.</v>
          </cell>
          <cell r="G4872" t="str">
            <v>AHORROS</v>
          </cell>
        </row>
        <row r="4873">
          <cell r="A4873">
            <v>1081914204</v>
          </cell>
          <cell r="B4873" t="str">
            <v>VERA CUDRIZ GLADYS MARIA</v>
          </cell>
          <cell r="C4873" t="str">
            <v>Plato (Mag)</v>
          </cell>
          <cell r="D4873">
            <v>51296164872</v>
          </cell>
          <cell r="E4873" t="str">
            <v>Plato (Mag)</v>
          </cell>
          <cell r="F4873" t="str">
            <v>BANCOLOMBIA S.A.</v>
          </cell>
          <cell r="G4873" t="str">
            <v>AHORROS</v>
          </cell>
        </row>
        <row r="4874">
          <cell r="A4874">
            <v>1081916987</v>
          </cell>
          <cell r="B4874" t="str">
            <v>CABALLERO ANAYA STEFANY PAOLA</v>
          </cell>
          <cell r="C4874" t="str">
            <v>Plato (Mag)</v>
          </cell>
          <cell r="D4874">
            <v>51229288834</v>
          </cell>
          <cell r="E4874" t="str">
            <v>Plato (Mag)</v>
          </cell>
          <cell r="F4874" t="str">
            <v>BANCOLOMBIA S.A.</v>
          </cell>
          <cell r="G4874" t="str">
            <v>AHORROS</v>
          </cell>
        </row>
        <row r="4875">
          <cell r="A4875">
            <v>1081919208</v>
          </cell>
          <cell r="B4875" t="str">
            <v>RUIZ ALMENDRALES ALVARO DAVID</v>
          </cell>
          <cell r="C4875" t="str">
            <v>Plato (Mag)</v>
          </cell>
          <cell r="D4875">
            <v>51260501465</v>
          </cell>
          <cell r="E4875" t="str">
            <v>Santa Marta (Mag)</v>
          </cell>
          <cell r="F4875" t="str">
            <v>BANCOLOMBIA S.A.</v>
          </cell>
          <cell r="G4875" t="str">
            <v>AHORROS</v>
          </cell>
        </row>
        <row r="4876">
          <cell r="A4876">
            <v>1081924467</v>
          </cell>
          <cell r="B4876" t="str">
            <v>FIERRO FONSECA GEORGINA MARIA</v>
          </cell>
          <cell r="C4876" t="str">
            <v>Nueva Granada (Mag)</v>
          </cell>
          <cell r="D4876">
            <v>51280420968</v>
          </cell>
          <cell r="E4876" t="str">
            <v>Plato (Mag)</v>
          </cell>
          <cell r="F4876" t="str">
            <v>BANCOLOMBIA S.A.</v>
          </cell>
          <cell r="G4876" t="str">
            <v>AHORROS</v>
          </cell>
        </row>
        <row r="4877">
          <cell r="A4877">
            <v>1082065195</v>
          </cell>
          <cell r="B4877" t="str">
            <v>DIAZ SALCEDO GERARDO JOSE</v>
          </cell>
          <cell r="C4877" t="str">
            <v>Tenerife (Mag)</v>
          </cell>
          <cell r="D4877">
            <v>95759883285</v>
          </cell>
          <cell r="E4877" t="str">
            <v>Plato (Mag)</v>
          </cell>
          <cell r="F4877" t="str">
            <v>BANCOLOMBIA S.A.</v>
          </cell>
          <cell r="G4877" t="str">
            <v>AHORROS</v>
          </cell>
        </row>
        <row r="4878">
          <cell r="A4878">
            <v>1082066765</v>
          </cell>
          <cell r="B4878" t="str">
            <v>RAMOS ROJAS GREIS MARGARITA</v>
          </cell>
          <cell r="C4878" t="str">
            <v>Tenerife (Mag)</v>
          </cell>
          <cell r="D4878">
            <v>51673577214</v>
          </cell>
          <cell r="E4878" t="str">
            <v>Santa Marta (Mag)</v>
          </cell>
          <cell r="F4878" t="str">
            <v>BANCOLOMBIA S.A.</v>
          </cell>
          <cell r="G4878" t="str">
            <v>AHORROS</v>
          </cell>
        </row>
        <row r="4879">
          <cell r="A4879">
            <v>1082066869</v>
          </cell>
          <cell r="B4879" t="str">
            <v>SALCEDO CUELLO JUAN DAVID</v>
          </cell>
          <cell r="C4879" t="str">
            <v>Tenerife (Mag)</v>
          </cell>
          <cell r="D4879">
            <v>91667810588</v>
          </cell>
          <cell r="E4879" t="str">
            <v>Santa Marta (Mag)</v>
          </cell>
          <cell r="F4879" t="str">
            <v>BANCOLOMBIA S.A.</v>
          </cell>
          <cell r="G4879" t="str">
            <v>AHORROS</v>
          </cell>
        </row>
        <row r="4880">
          <cell r="A4880">
            <v>1082240533</v>
          </cell>
          <cell r="B4880" t="str">
            <v>DE ANGEL GUERRERO KELLYS MAIRETH</v>
          </cell>
          <cell r="C4880" t="str">
            <v>Nueva Granada (Mag)</v>
          </cell>
          <cell r="D4880">
            <v>51320577725</v>
          </cell>
          <cell r="E4880" t="str">
            <v>Santa Marta (Mag)</v>
          </cell>
          <cell r="F4880" t="str">
            <v>BANCOLOMBIA S.A.</v>
          </cell>
          <cell r="G4880" t="str">
            <v>AHORROS</v>
          </cell>
        </row>
        <row r="4881">
          <cell r="A4881">
            <v>1082241843</v>
          </cell>
          <cell r="B4881" t="str">
            <v>CHOPERENA TORRES MERLYS DEL ROSARIO</v>
          </cell>
          <cell r="C4881" t="str">
            <v>Ariguani (El Dificil) (Mag)</v>
          </cell>
          <cell r="D4881">
            <v>51312906779</v>
          </cell>
          <cell r="E4881" t="str">
            <v>Ariguani (El Dificil) (Mag)</v>
          </cell>
          <cell r="F4881" t="str">
            <v>BANCOLOMBIA S.A.</v>
          </cell>
          <cell r="G4881" t="str">
            <v>AHORROS</v>
          </cell>
        </row>
        <row r="4882">
          <cell r="A4882">
            <v>1082242603</v>
          </cell>
          <cell r="B4882" t="str">
            <v>CASTRILLO OSPINO CARLOS MARIO</v>
          </cell>
          <cell r="C4882" t="str">
            <v>Ariguani (El Dificil) (Mag)</v>
          </cell>
          <cell r="D4882">
            <v>78177541281</v>
          </cell>
          <cell r="E4882" t="str">
            <v>Bosconia (Ces)</v>
          </cell>
          <cell r="F4882" t="str">
            <v>BANCOLOMBIA S.A.</v>
          </cell>
          <cell r="G4882" t="str">
            <v>AHORROS</v>
          </cell>
        </row>
        <row r="4883">
          <cell r="A4883">
            <v>1082244216</v>
          </cell>
          <cell r="B4883" t="str">
            <v>PARODI CARMONA JOSE ANDRES</v>
          </cell>
          <cell r="C4883" t="str">
            <v>Sabanas De San Angel (Mag)</v>
          </cell>
          <cell r="D4883">
            <v>51343417873</v>
          </cell>
          <cell r="E4883" t="str">
            <v>Santa Marta (Mag)</v>
          </cell>
          <cell r="F4883" t="str">
            <v>BANCOLOMBIA S.A.</v>
          </cell>
          <cell r="G4883" t="str">
            <v>AHORROS</v>
          </cell>
        </row>
        <row r="4884">
          <cell r="A4884">
            <v>1082244335</v>
          </cell>
          <cell r="B4884" t="str">
            <v>ARRIETA MENDOZA JESENIA ISABEL</v>
          </cell>
          <cell r="C4884" t="str">
            <v>Ariguani (El Dificil) (Mag)</v>
          </cell>
          <cell r="D4884">
            <v>51360139160</v>
          </cell>
          <cell r="E4884" t="str">
            <v>Santa Marta (Mag)</v>
          </cell>
          <cell r="F4884" t="str">
            <v>BANCOLOMBIA S.A.</v>
          </cell>
          <cell r="G4884" t="str">
            <v>AHORROS</v>
          </cell>
        </row>
        <row r="4885">
          <cell r="A4885">
            <v>1082245530</v>
          </cell>
          <cell r="B4885" t="str">
            <v>RIVERA CASTRO JESUS ANDRES</v>
          </cell>
          <cell r="C4885" t="str">
            <v>Aracataca (Mag)</v>
          </cell>
          <cell r="D4885">
            <v>48291169310</v>
          </cell>
          <cell r="E4885" t="str">
            <v>Santa Marta (Mag)</v>
          </cell>
          <cell r="F4885" t="str">
            <v>BANCOLOMBIA S.A.</v>
          </cell>
          <cell r="G4885" t="str">
            <v>AHORROS</v>
          </cell>
        </row>
        <row r="4886">
          <cell r="A4886">
            <v>1082246588</v>
          </cell>
          <cell r="B4886" t="str">
            <v>FARELO LIÑAN HECTOR DANIEL</v>
          </cell>
          <cell r="C4886" t="str">
            <v>Ariguani (El Dificil) (Mag)</v>
          </cell>
          <cell r="D4886">
            <v>51339334301</v>
          </cell>
          <cell r="E4886" t="str">
            <v>Ariguani (El Dificil) (Mag)</v>
          </cell>
          <cell r="F4886" t="str">
            <v>BANCOLOMBIA S.A.</v>
          </cell>
          <cell r="G4886" t="str">
            <v>AHORROS</v>
          </cell>
        </row>
        <row r="4887">
          <cell r="A4887">
            <v>1082246777</v>
          </cell>
          <cell r="B4887" t="str">
            <v>LUNA LOZADA JULIO LUIS</v>
          </cell>
          <cell r="C4887" t="str">
            <v>Ariguani (El Dificil) (Mag)</v>
          </cell>
          <cell r="D4887">
            <v>95159281478</v>
          </cell>
          <cell r="E4887" t="str">
            <v>Bosconia (Ces)</v>
          </cell>
          <cell r="F4887" t="str">
            <v>BANCOLOMBIA S.A.</v>
          </cell>
          <cell r="G4887" t="str">
            <v>AHORROS</v>
          </cell>
        </row>
        <row r="4888">
          <cell r="A4888">
            <v>1082247049</v>
          </cell>
          <cell r="B4888" t="str">
            <v>TAPIAS OVIEDO JUAN MIGUEL</v>
          </cell>
          <cell r="C4888" t="str">
            <v>Ariguani (El Dificil) (Mag)</v>
          </cell>
          <cell r="D4888">
            <v>8180301675</v>
          </cell>
          <cell r="E4888" t="str">
            <v>Santa Marta (Mag)</v>
          </cell>
          <cell r="F4888" t="str">
            <v>BANCOLOMBIA S.A.</v>
          </cell>
          <cell r="G4888" t="str">
            <v>AHORROS</v>
          </cell>
        </row>
        <row r="4889">
          <cell r="A4889">
            <v>1082248523</v>
          </cell>
          <cell r="B4889" t="str">
            <v>CASTILLO OJEDA MARSELLA PAOLA</v>
          </cell>
          <cell r="C4889" t="str">
            <v>Nueva Granada (Mag)</v>
          </cell>
          <cell r="D4889">
            <v>51359203865</v>
          </cell>
          <cell r="E4889" t="str">
            <v>Ariguani (El Dificil) (Mag)</v>
          </cell>
          <cell r="F4889" t="str">
            <v>BANCOLOMBIA S.A.</v>
          </cell>
          <cell r="G4889" t="str">
            <v>AHORROS</v>
          </cell>
        </row>
        <row r="4890">
          <cell r="A4890">
            <v>1082248568</v>
          </cell>
          <cell r="B4890" t="str">
            <v>VASQUEZ CADENA ANDRES FELIPE</v>
          </cell>
          <cell r="C4890" t="str">
            <v>Ariguani (El Dificil) (Mag)</v>
          </cell>
          <cell r="D4890">
            <v>51384273975</v>
          </cell>
          <cell r="E4890" t="str">
            <v>Ariguani (El Dificil) (Mag)</v>
          </cell>
          <cell r="F4890" t="str">
            <v>BANCOLOMBIA S.A.</v>
          </cell>
          <cell r="G4890" t="str">
            <v>AHORROS</v>
          </cell>
        </row>
        <row r="4891">
          <cell r="A4891">
            <v>1082250488</v>
          </cell>
          <cell r="B4891" t="str">
            <v>JIMNENEZ MARTINEZ RUBEN DARIO</v>
          </cell>
          <cell r="C4891" t="str">
            <v>Sabanas De San Angel (Mag)</v>
          </cell>
          <cell r="D4891">
            <v>51633052496</v>
          </cell>
          <cell r="E4891" t="str">
            <v>Santa Marta (Mag)</v>
          </cell>
          <cell r="F4891" t="str">
            <v>BANCOLOMBIA S.A.</v>
          </cell>
          <cell r="G4891" t="str">
            <v>AHORROS</v>
          </cell>
        </row>
        <row r="4892">
          <cell r="A4892">
            <v>1082401445</v>
          </cell>
          <cell r="B4892" t="str">
            <v>GUERRERO LOPEZ JEIMY NATALI</v>
          </cell>
          <cell r="C4892" t="str">
            <v>Puebloviejo (Mag)</v>
          </cell>
          <cell r="D4892">
            <v>48281781424</v>
          </cell>
          <cell r="E4892" t="str">
            <v>Cienaga (Mag)</v>
          </cell>
          <cell r="F4892" t="str">
            <v>BANCOLOMBIA S.A.</v>
          </cell>
          <cell r="G4892" t="str">
            <v>AHORROS</v>
          </cell>
        </row>
        <row r="4893">
          <cell r="A4893">
            <v>1082401671</v>
          </cell>
          <cell r="B4893" t="str">
            <v>OROZCO FERNANDEZ LORENA PATRICIA</v>
          </cell>
          <cell r="C4893" t="str">
            <v>Zona Bananera (Mag)</v>
          </cell>
          <cell r="D4893">
            <v>48261498106</v>
          </cell>
          <cell r="E4893" t="str">
            <v>Cienaga (Mag)</v>
          </cell>
          <cell r="F4893" t="str">
            <v>BANCOLOMBIA S.A.</v>
          </cell>
          <cell r="G4893" t="str">
            <v>AHORROS</v>
          </cell>
        </row>
        <row r="4894">
          <cell r="A4894">
            <v>1082470929</v>
          </cell>
          <cell r="B4894" t="str">
            <v>BORDETH MERIÑO GRACIELA XIMENA</v>
          </cell>
          <cell r="C4894" t="str">
            <v>Pivijay (Mag)</v>
          </cell>
          <cell r="D4894">
            <v>74838234163</v>
          </cell>
          <cell r="E4894" t="str">
            <v>Mompos (Bol)</v>
          </cell>
          <cell r="F4894" t="str">
            <v>BANCOLOMBIA S.A.</v>
          </cell>
          <cell r="G4894" t="str">
            <v>AHORROS</v>
          </cell>
        </row>
        <row r="4895">
          <cell r="A4895">
            <v>1082838591</v>
          </cell>
          <cell r="B4895" t="str">
            <v>SALCEDO GUTIERREZ EDWIN ANDRES</v>
          </cell>
          <cell r="C4895" t="str">
            <v>Fundacion (Mag)</v>
          </cell>
          <cell r="D4895">
            <v>51650481031</v>
          </cell>
          <cell r="E4895" t="str">
            <v>Santa Marta (Mag)</v>
          </cell>
          <cell r="F4895" t="str">
            <v>BANCOLOMBIA S.A.</v>
          </cell>
          <cell r="G4895" t="str">
            <v>AHORROS</v>
          </cell>
        </row>
        <row r="4896">
          <cell r="A4896">
            <v>1082839169</v>
          </cell>
          <cell r="B4896" t="str">
            <v>GONZALEZ PALOMINO WILMAR JOSE</v>
          </cell>
          <cell r="C4896" t="str">
            <v>Chivolo (Mag)</v>
          </cell>
          <cell r="D4896">
            <v>78198048177</v>
          </cell>
          <cell r="E4896" t="str">
            <v>Santa Marta (Mag)</v>
          </cell>
          <cell r="F4896" t="str">
            <v>BANCOLOMBIA S.A.</v>
          </cell>
          <cell r="G4896" t="str">
            <v>AHORROS</v>
          </cell>
        </row>
        <row r="4897">
          <cell r="A4897">
            <v>1082839897</v>
          </cell>
          <cell r="B4897" t="str">
            <v>IGUARAN PINEDO JESUS DAVID</v>
          </cell>
          <cell r="C4897" t="str">
            <v>Zona Bananera (Mag)</v>
          </cell>
          <cell r="D4897">
            <v>51645300231</v>
          </cell>
          <cell r="E4897" t="str">
            <v>Santa Marta (Mag)</v>
          </cell>
          <cell r="F4897" t="str">
            <v>BANCOLOMBIA S.A.</v>
          </cell>
          <cell r="G4897" t="str">
            <v>AHORROS</v>
          </cell>
        </row>
        <row r="4898">
          <cell r="A4898">
            <v>1082842244</v>
          </cell>
          <cell r="B4898" t="str">
            <v>MENDOZA HERNANDEZ SHAROT XIMENA</v>
          </cell>
          <cell r="C4898" t="str">
            <v>Pivijay (Mag)</v>
          </cell>
          <cell r="D4898">
            <v>78166843323</v>
          </cell>
          <cell r="E4898" t="str">
            <v>Santa Marta (Mag)</v>
          </cell>
          <cell r="F4898" t="str">
            <v>BANCOLOMBIA S.A.</v>
          </cell>
          <cell r="G4898" t="str">
            <v>AHORROS</v>
          </cell>
        </row>
        <row r="4899">
          <cell r="A4899">
            <v>1082842661</v>
          </cell>
          <cell r="B4899" t="str">
            <v>SANCHEZ SALINAS CATERINE PAOLA</v>
          </cell>
          <cell r="C4899" t="str">
            <v>Nueva Granada (Mag)</v>
          </cell>
          <cell r="D4899">
            <v>51671697930</v>
          </cell>
          <cell r="E4899" t="str">
            <v>Santa Marta (Mag)</v>
          </cell>
          <cell r="F4899" t="str">
            <v>BANCOLOMBIA S.A.</v>
          </cell>
          <cell r="G4899" t="str">
            <v>AHORROS</v>
          </cell>
        </row>
        <row r="4900">
          <cell r="A4900">
            <v>1082844811</v>
          </cell>
          <cell r="B4900" t="str">
            <v>TERNERA ROMERO LOLY ESTHER</v>
          </cell>
          <cell r="C4900" t="str">
            <v>Zona Bananera (Mag)</v>
          </cell>
          <cell r="D4900">
            <v>51650316472</v>
          </cell>
          <cell r="E4900" t="str">
            <v>Santa Marta (Mag)</v>
          </cell>
          <cell r="F4900" t="str">
            <v>BANCOLOMBIA S.A.</v>
          </cell>
          <cell r="G4900" t="str">
            <v>AHORROS</v>
          </cell>
        </row>
        <row r="4901">
          <cell r="A4901">
            <v>1082846545</v>
          </cell>
          <cell r="B4901" t="str">
            <v>NUÑEZ JIMENEZ YULI PAOLA</v>
          </cell>
          <cell r="C4901" t="str">
            <v>Nueva Granada (Mag)</v>
          </cell>
          <cell r="D4901">
            <v>51649466258</v>
          </cell>
          <cell r="E4901" t="str">
            <v>Santa Marta (Mag)</v>
          </cell>
          <cell r="F4901" t="str">
            <v>BANCOLOMBIA S.A.</v>
          </cell>
          <cell r="G4901" t="str">
            <v>AHORROS</v>
          </cell>
        </row>
        <row r="4902">
          <cell r="A4902">
            <v>1082848229</v>
          </cell>
          <cell r="B4902" t="str">
            <v>TRESPALACIOS HERRERA JEYSON DAVID</v>
          </cell>
          <cell r="C4902" t="str">
            <v>Ariguani (El Dificil) (Mag)</v>
          </cell>
          <cell r="D4902">
            <v>51686243111</v>
          </cell>
          <cell r="E4902" t="str">
            <v>Santa Marta (Mag)</v>
          </cell>
          <cell r="F4902" t="str">
            <v>BANCOLOMBIA S.A.</v>
          </cell>
          <cell r="G4902" t="str">
            <v>AHORROS</v>
          </cell>
        </row>
        <row r="4903">
          <cell r="A4903">
            <v>1082859813</v>
          </cell>
          <cell r="B4903" t="str">
            <v>VARELA GUERRERO EDWIN JOSE</v>
          </cell>
          <cell r="C4903" t="str">
            <v>Algarrobo (Mag)</v>
          </cell>
          <cell r="D4903">
            <v>51623029178</v>
          </cell>
          <cell r="E4903" t="str">
            <v>Santa Marta (Mag)</v>
          </cell>
          <cell r="F4903" t="str">
            <v>BANCOLOMBIA S.A.</v>
          </cell>
          <cell r="G4903" t="str">
            <v>AHORROS</v>
          </cell>
        </row>
        <row r="4904">
          <cell r="A4904">
            <v>1082866539</v>
          </cell>
          <cell r="B4904" t="str">
            <v>BASTO AMADO FRANCY PAOLA</v>
          </cell>
          <cell r="C4904" t="str">
            <v>Zona Bananera (Mag)</v>
          </cell>
          <cell r="D4904">
            <v>51628055029</v>
          </cell>
          <cell r="E4904" t="str">
            <v>Zona Bananera (Mag)</v>
          </cell>
          <cell r="F4904" t="str">
            <v>BANCOLOMBIA S.A.</v>
          </cell>
          <cell r="G4904" t="str">
            <v>AHORROS</v>
          </cell>
        </row>
        <row r="4905">
          <cell r="A4905">
            <v>1082866949</v>
          </cell>
          <cell r="B4905" t="str">
            <v>ROJAS GRANADOS SHISSETT MARCELA</v>
          </cell>
          <cell r="C4905" t="str">
            <v>Pivijay (Mag)</v>
          </cell>
          <cell r="D4905">
            <v>51664286835</v>
          </cell>
          <cell r="E4905" t="str">
            <v>Santa Marta (Mag)</v>
          </cell>
          <cell r="F4905" t="str">
            <v>BANCOLOMBIA S.A.</v>
          </cell>
          <cell r="G4905" t="str">
            <v>AHORROS</v>
          </cell>
        </row>
        <row r="4906">
          <cell r="A4906">
            <v>1082869531</v>
          </cell>
          <cell r="B4906" t="str">
            <v>ORTEGA GUERRERO JOSE DAVID</v>
          </cell>
          <cell r="C4906" t="str">
            <v>Zona Bananera (Mag)</v>
          </cell>
          <cell r="D4906">
            <v>51646733191</v>
          </cell>
          <cell r="E4906" t="str">
            <v>Santa Marta (Mag)</v>
          </cell>
          <cell r="F4906" t="str">
            <v>BANCOLOMBIA S.A.</v>
          </cell>
          <cell r="G4906" t="str">
            <v>AHORROS</v>
          </cell>
        </row>
        <row r="4907">
          <cell r="A4907">
            <v>1082876335</v>
          </cell>
          <cell r="B4907" t="str">
            <v>OSPINO BUSTAMANTE SUGEY DEL SOCORRO</v>
          </cell>
          <cell r="C4907" t="str">
            <v>Zona Bananera (Mag)</v>
          </cell>
          <cell r="D4907">
            <v>51250744092</v>
          </cell>
          <cell r="E4907" t="str">
            <v>Santa Marta (Mag)</v>
          </cell>
          <cell r="F4907" t="str">
            <v>BANCOLOMBIA S.A.</v>
          </cell>
          <cell r="G4907" t="str">
            <v>AHORROS</v>
          </cell>
        </row>
        <row r="4908">
          <cell r="A4908">
            <v>1082881822</v>
          </cell>
          <cell r="B4908" t="str">
            <v>CORONADO ALZATE ANA LISETTS</v>
          </cell>
          <cell r="C4908" t="str">
            <v>Nueva Granada (Mag)</v>
          </cell>
          <cell r="D4908">
            <v>51218906471</v>
          </cell>
          <cell r="E4908" t="str">
            <v>Nueva Granada (Mag)</v>
          </cell>
          <cell r="F4908" t="str">
            <v>BANCOLOMBIA S.A.</v>
          </cell>
          <cell r="G4908" t="str">
            <v>AHORROS</v>
          </cell>
        </row>
        <row r="4909">
          <cell r="A4909">
            <v>1082882607</v>
          </cell>
          <cell r="B4909" t="str">
            <v>JARABA SAMPER SHIRLEY INES</v>
          </cell>
          <cell r="C4909" t="str">
            <v>Sabanas De San Angel (Mag)</v>
          </cell>
          <cell r="D4909">
            <v>77926985801</v>
          </cell>
          <cell r="E4909" t="str">
            <v>Santa Marta (Mag)</v>
          </cell>
          <cell r="F4909" t="str">
            <v>BANCOLOMBIA S.A.</v>
          </cell>
          <cell r="G4909" t="str">
            <v>AHORROS</v>
          </cell>
        </row>
        <row r="4910">
          <cell r="A4910">
            <v>1082884935</v>
          </cell>
          <cell r="B4910" t="str">
            <v>MONTERO MANJARRES ANA LORENA</v>
          </cell>
          <cell r="C4910" t="str">
            <v>Aracataca (Mag)</v>
          </cell>
          <cell r="D4910">
            <v>51684949644</v>
          </cell>
          <cell r="E4910" t="str">
            <v>Santa Marta (Mag)</v>
          </cell>
          <cell r="F4910" t="str">
            <v>BANCOLOMBIA S.A.</v>
          </cell>
          <cell r="G4910" t="str">
            <v>AHORROS</v>
          </cell>
        </row>
        <row r="4911">
          <cell r="A4911">
            <v>1082893920</v>
          </cell>
          <cell r="B4911" t="str">
            <v>PALACIOS HOYOS PEDRO LUIS</v>
          </cell>
          <cell r="C4911" t="str">
            <v>Zona Bananera (Mag)</v>
          </cell>
          <cell r="D4911">
            <v>51681277823</v>
          </cell>
          <cell r="E4911" t="str">
            <v>Santa Marta (Mag)</v>
          </cell>
          <cell r="F4911" t="str">
            <v>BANCOLOMBIA S.A.</v>
          </cell>
          <cell r="G4911" t="str">
            <v>AHORROS</v>
          </cell>
        </row>
        <row r="4912">
          <cell r="A4912">
            <v>1082894436</v>
          </cell>
          <cell r="B4912" t="str">
            <v>PALACIO ARGOTE KATHERYN JULIETH</v>
          </cell>
          <cell r="C4912" t="str">
            <v>Puebloviejo (Mag)</v>
          </cell>
          <cell r="D4912">
            <v>77961766454</v>
          </cell>
          <cell r="E4912" t="str">
            <v>Santa Marta (Mag)</v>
          </cell>
          <cell r="F4912" t="str">
            <v>BANCOLOMBIA S.A.</v>
          </cell>
          <cell r="G4912" t="str">
            <v>AHORROS</v>
          </cell>
        </row>
        <row r="4913">
          <cell r="A4913">
            <v>1082895251</v>
          </cell>
          <cell r="B4913" t="str">
            <v>AVENDAÑO LEONES NAYLETH NATALY</v>
          </cell>
          <cell r="C4913" t="str">
            <v>Zona Bananera (Mag)</v>
          </cell>
          <cell r="D4913">
            <v>51649328718</v>
          </cell>
          <cell r="E4913" t="str">
            <v>Santa Marta (Mag)</v>
          </cell>
          <cell r="F4913" t="str">
            <v>BANCOLOMBIA S.A.</v>
          </cell>
          <cell r="G4913" t="str">
            <v>AHORROS</v>
          </cell>
        </row>
        <row r="4914">
          <cell r="A4914">
            <v>1082899637</v>
          </cell>
          <cell r="B4914" t="str">
            <v>PALOMINO MADERO VANESSA JULIETH</v>
          </cell>
          <cell r="C4914" t="str">
            <v>Cerro San Antonio (Mag)</v>
          </cell>
          <cell r="D4914">
            <v>91660970512</v>
          </cell>
          <cell r="E4914" t="str">
            <v>Santa Marta (Mag)</v>
          </cell>
          <cell r="F4914" t="str">
            <v>BANCOLOMBIA S.A.</v>
          </cell>
          <cell r="G4914" t="str">
            <v>AHORROS</v>
          </cell>
        </row>
        <row r="4915">
          <cell r="A4915">
            <v>1082900965</v>
          </cell>
          <cell r="B4915" t="str">
            <v>ANGULO MANCILLA ROSMARY</v>
          </cell>
          <cell r="C4915" t="str">
            <v>Zona Bananera (Mag)</v>
          </cell>
          <cell r="D4915">
            <v>91636777221</v>
          </cell>
          <cell r="E4915" t="str">
            <v>Santa Marta (Mag)</v>
          </cell>
          <cell r="F4915" t="str">
            <v>BANCOLOMBIA S.A.</v>
          </cell>
          <cell r="G4915" t="str">
            <v>AHORROS</v>
          </cell>
        </row>
        <row r="4916">
          <cell r="A4916">
            <v>1082903457</v>
          </cell>
          <cell r="B4916" t="str">
            <v>FERNANDEZ DE CASTRO CRISTINA PAOLA</v>
          </cell>
          <cell r="C4916" t="str">
            <v>Pivijay (Mag)</v>
          </cell>
          <cell r="D4916">
            <v>51678914537</v>
          </cell>
          <cell r="E4916" t="str">
            <v>Santa Marta (Mag)</v>
          </cell>
          <cell r="F4916" t="str">
            <v>BANCOLOMBIA S.A.</v>
          </cell>
          <cell r="G4916" t="str">
            <v>AHORROS</v>
          </cell>
        </row>
        <row r="4917">
          <cell r="A4917">
            <v>1082903957</v>
          </cell>
          <cell r="B4917" t="str">
            <v>FERNANDEZ OROZCO JUAN DAVID</v>
          </cell>
          <cell r="C4917" t="str">
            <v>Pivijay (Mag)</v>
          </cell>
          <cell r="D4917">
            <v>51679232936</v>
          </cell>
          <cell r="E4917" t="str">
            <v>Santa Marta (Mag)</v>
          </cell>
          <cell r="F4917" t="str">
            <v>BANCOLOMBIA S.A.</v>
          </cell>
          <cell r="G4917" t="str">
            <v>AHORROS</v>
          </cell>
        </row>
        <row r="4918">
          <cell r="A4918">
            <v>1082908925</v>
          </cell>
          <cell r="B4918" t="str">
            <v>CABALLERO ROCHA JOSE MANUEL</v>
          </cell>
          <cell r="C4918" t="str">
            <v>Fundacion (Mag)</v>
          </cell>
          <cell r="D4918">
            <v>91643628631</v>
          </cell>
          <cell r="E4918" t="str">
            <v>Santa Marta (Mag)</v>
          </cell>
          <cell r="F4918" t="str">
            <v>BANCOLOMBIA S.A.</v>
          </cell>
          <cell r="G4918" t="str">
            <v>AHORROS</v>
          </cell>
        </row>
        <row r="4919">
          <cell r="A4919">
            <v>1082913092</v>
          </cell>
          <cell r="B4919" t="str">
            <v>MORENO LOBO LUIS ALFONSO</v>
          </cell>
          <cell r="C4919" t="str">
            <v>El Reten (Mag)</v>
          </cell>
          <cell r="D4919">
            <v>51681163216</v>
          </cell>
          <cell r="E4919" t="str">
            <v>Santa Marta (Mag)</v>
          </cell>
          <cell r="F4919" t="str">
            <v>BANCOLOMBIA S.A.</v>
          </cell>
          <cell r="G4919" t="str">
            <v>AHORROS</v>
          </cell>
        </row>
        <row r="4920">
          <cell r="A4920">
            <v>1082914258</v>
          </cell>
          <cell r="B4920" t="str">
            <v>ROMERO OTALORA DIANDRA RUBITH</v>
          </cell>
          <cell r="C4920" t="str">
            <v>Nueva Granada (Mag)</v>
          </cell>
          <cell r="D4920">
            <v>8346288761</v>
          </cell>
          <cell r="E4920" t="str">
            <v>Santa Marta (Mag)</v>
          </cell>
          <cell r="F4920" t="str">
            <v>BANCOLOMBIA S.A.</v>
          </cell>
          <cell r="G4920" t="str">
            <v>AHORROS</v>
          </cell>
        </row>
        <row r="4921">
          <cell r="A4921">
            <v>1082914753</v>
          </cell>
          <cell r="B4921" t="str">
            <v>JIMENEZ TAPIAS YAJAIRA DANIELA</v>
          </cell>
          <cell r="C4921" t="str">
            <v>Zona Bananera (Mag)</v>
          </cell>
          <cell r="D4921">
            <v>51672150101</v>
          </cell>
          <cell r="E4921" t="str">
            <v>Santa Marta (Mag)</v>
          </cell>
          <cell r="F4921" t="str">
            <v>BANCOLOMBIA S.A.</v>
          </cell>
          <cell r="G4921" t="str">
            <v>AHORROS</v>
          </cell>
        </row>
        <row r="4922">
          <cell r="A4922">
            <v>1082915173</v>
          </cell>
          <cell r="B4922" t="str">
            <v>JACKSON RODRIGUEZ KAREN SOFIA</v>
          </cell>
          <cell r="C4922" t="str">
            <v>Zona Bananera (Mag)</v>
          </cell>
          <cell r="D4922">
            <v>78154846831</v>
          </cell>
          <cell r="E4922" t="str">
            <v>Santa Marta (Mag)</v>
          </cell>
          <cell r="F4922" t="str">
            <v>BANCOLOMBIA S.A.</v>
          </cell>
          <cell r="G4922" t="str">
            <v>AHORROS</v>
          </cell>
        </row>
        <row r="4923">
          <cell r="A4923">
            <v>1082915971</v>
          </cell>
          <cell r="B4923" t="str">
            <v>GAMARRA SANCHEZ HELENA PAOLA</v>
          </cell>
          <cell r="C4923" t="str">
            <v>Zona Bananera (Mag)</v>
          </cell>
          <cell r="D4923">
            <v>51618836936</v>
          </cell>
          <cell r="E4923" t="str">
            <v>Santa Marta (Mag)</v>
          </cell>
          <cell r="F4923" t="str">
            <v>BANCOLOMBIA S.A.</v>
          </cell>
          <cell r="G4923" t="str">
            <v>AHORROS</v>
          </cell>
        </row>
        <row r="4924">
          <cell r="A4924">
            <v>1082917610</v>
          </cell>
          <cell r="B4924" t="str">
            <v>CASTRO VEGA ANGELA PATRICIA</v>
          </cell>
          <cell r="C4924" t="str">
            <v>Zona Bananera (Mag)</v>
          </cell>
          <cell r="D4924">
            <v>77928896156</v>
          </cell>
          <cell r="E4924" t="str">
            <v>Santa Marta (Mag)</v>
          </cell>
          <cell r="F4924" t="str">
            <v>BANCOLOMBIA S.A.</v>
          </cell>
          <cell r="G4924" t="str">
            <v>AHORROS</v>
          </cell>
        </row>
        <row r="4925">
          <cell r="A4925">
            <v>1082923432</v>
          </cell>
          <cell r="B4925" t="str">
            <v>DURAN CARREÑO GERMAN ANDRES</v>
          </cell>
          <cell r="C4925" t="str">
            <v>Plato (Mag)</v>
          </cell>
          <cell r="D4925">
            <v>51648274045</v>
          </cell>
          <cell r="E4925" t="str">
            <v>Santa Marta (Mag)</v>
          </cell>
          <cell r="F4925" t="str">
            <v>BANCOLOMBIA S.A.</v>
          </cell>
          <cell r="G4925" t="str">
            <v>AHORROS</v>
          </cell>
        </row>
        <row r="4926">
          <cell r="A4926">
            <v>1082924653</v>
          </cell>
          <cell r="B4926" t="str">
            <v>BARBOSA GALOFRE CRISTIAN ALBERTO</v>
          </cell>
          <cell r="C4926" t="str">
            <v>Aracataca (Mag)</v>
          </cell>
          <cell r="D4926">
            <v>51620714341</v>
          </cell>
          <cell r="E4926" t="str">
            <v>Santa Marta (Mag)</v>
          </cell>
          <cell r="F4926" t="str">
            <v>BANCOLOMBIA S.A.</v>
          </cell>
          <cell r="G4926" t="str">
            <v>AHORROS</v>
          </cell>
        </row>
        <row r="4927">
          <cell r="A4927">
            <v>1082927597</v>
          </cell>
          <cell r="B4927" t="str">
            <v>DIAZ SOSA OLGA ISABEL</v>
          </cell>
          <cell r="C4927" t="str">
            <v>Santa Marta (Mag)</v>
          </cell>
          <cell r="D4927">
            <v>77927850446</v>
          </cell>
          <cell r="E4927" t="str">
            <v>Santa Marta (Mag)</v>
          </cell>
          <cell r="F4927" t="str">
            <v>BANCOLOMBIA S.A.</v>
          </cell>
          <cell r="G4927" t="str">
            <v>AHORROS</v>
          </cell>
        </row>
        <row r="4928">
          <cell r="A4928">
            <v>1082937050</v>
          </cell>
          <cell r="B4928" t="str">
            <v>CATALAN HERRERA KARLA DAYANA</v>
          </cell>
          <cell r="C4928" t="str">
            <v>Nueva Granada (Mag)</v>
          </cell>
          <cell r="D4928">
            <v>51635968145</v>
          </cell>
          <cell r="E4928" t="str">
            <v>Santa Marta (Mag)</v>
          </cell>
          <cell r="F4928" t="str">
            <v>BANCOLOMBIA S.A.</v>
          </cell>
          <cell r="G4928" t="str">
            <v>AHORROS</v>
          </cell>
        </row>
        <row r="4929">
          <cell r="A4929">
            <v>1082937927</v>
          </cell>
          <cell r="B4929" t="str">
            <v>JIMENEZ CAICEDO JOHANA PATRICIA</v>
          </cell>
          <cell r="C4929" t="str">
            <v>Concordia (Mag)</v>
          </cell>
          <cell r="D4929">
            <v>47789903669</v>
          </cell>
          <cell r="E4929" t="str">
            <v>Santa Marta (Mag)</v>
          </cell>
          <cell r="F4929" t="str">
            <v>BANCOLOMBIA S.A.</v>
          </cell>
          <cell r="G4929" t="str">
            <v>AHORROS</v>
          </cell>
        </row>
        <row r="4930">
          <cell r="A4930">
            <v>1082939626</v>
          </cell>
          <cell r="B4930" t="str">
            <v>DAVILA MACHADO BORIS ANTONIO</v>
          </cell>
          <cell r="C4930" t="str">
            <v>Piji#O Del Carmen (Mag)</v>
          </cell>
          <cell r="D4930">
            <v>91612740394</v>
          </cell>
          <cell r="E4930" t="str">
            <v>Santa Marta (Mag)</v>
          </cell>
          <cell r="F4930" t="str">
            <v>BANCOLOMBIA S.A.</v>
          </cell>
          <cell r="G4930" t="str">
            <v>AHORROS</v>
          </cell>
        </row>
        <row r="4931">
          <cell r="A4931">
            <v>1082941368</v>
          </cell>
          <cell r="B4931" t="str">
            <v>ROMERO CARBONEL MARIA JOSE</v>
          </cell>
          <cell r="C4931" t="str">
            <v>Santa Marta (Mag)</v>
          </cell>
          <cell r="D4931">
            <v>77925558110</v>
          </cell>
          <cell r="E4931" t="str">
            <v>Santa Marta (Mag)</v>
          </cell>
          <cell r="F4931" t="str">
            <v>BANCOLOMBIA S.A.</v>
          </cell>
          <cell r="G4931" t="str">
            <v>AHORROS</v>
          </cell>
        </row>
        <row r="4932">
          <cell r="A4932">
            <v>1082942958</v>
          </cell>
          <cell r="B4932" t="str">
            <v>OSPINO BUSTAMANTE LAURA MELISA</v>
          </cell>
          <cell r="C4932" t="str">
            <v>Ariguani (El Dificil) (Mag)</v>
          </cell>
          <cell r="D4932">
            <v>51648109842</v>
          </cell>
          <cell r="E4932" t="str">
            <v>Santa Marta (Mag)</v>
          </cell>
          <cell r="F4932" t="str">
            <v>BANCOLOMBIA S.A.</v>
          </cell>
          <cell r="G4932" t="str">
            <v>AHORROS</v>
          </cell>
        </row>
        <row r="4933">
          <cell r="A4933">
            <v>1082948196</v>
          </cell>
          <cell r="B4933" t="str">
            <v>CUJAR BERMUDEZ CESAR AGUSTO</v>
          </cell>
          <cell r="C4933" t="str">
            <v>Zona Bananera (Mag)</v>
          </cell>
          <cell r="D4933">
            <v>78178792163</v>
          </cell>
          <cell r="E4933" t="str">
            <v>Santa Marta (Mag)</v>
          </cell>
          <cell r="F4933" t="str">
            <v>BANCOLOMBIA S.A.</v>
          </cell>
          <cell r="G4933" t="str">
            <v>AHORROS</v>
          </cell>
        </row>
        <row r="4934">
          <cell r="A4934">
            <v>1082949610</v>
          </cell>
          <cell r="B4934" t="str">
            <v>ROJANO PABON SILVANA CAROLINA</v>
          </cell>
          <cell r="C4934" t="str">
            <v>Aracataca (Mag)</v>
          </cell>
          <cell r="D4934">
            <v>77950669708</v>
          </cell>
          <cell r="E4934" t="str">
            <v>Santa Marta (Mag)</v>
          </cell>
          <cell r="F4934" t="str">
            <v>BANCOLOMBIA S.A.</v>
          </cell>
          <cell r="G4934" t="str">
            <v>AHORROS</v>
          </cell>
        </row>
        <row r="4935">
          <cell r="A4935">
            <v>1082952190</v>
          </cell>
          <cell r="B4935" t="str">
            <v>CERVANTES VICENTE JUAN DAVID</v>
          </cell>
          <cell r="C4935" t="str">
            <v>Santa Ana (Mag)</v>
          </cell>
          <cell r="D4935">
            <v>91613043999</v>
          </cell>
          <cell r="E4935" t="str">
            <v>Santa Marta (Mag)</v>
          </cell>
          <cell r="F4935" t="str">
            <v>BANCOLOMBIA S.A.</v>
          </cell>
          <cell r="G4935" t="str">
            <v>AHORROS</v>
          </cell>
        </row>
        <row r="4936">
          <cell r="A4936">
            <v>1082958728</v>
          </cell>
          <cell r="B4936" t="str">
            <v>BELEÑO TINOCO ANDRES FELIPE</v>
          </cell>
          <cell r="C4936" t="str">
            <v>Plato (Mag)</v>
          </cell>
          <cell r="D4936">
            <v>77928437721</v>
          </cell>
          <cell r="E4936" t="str">
            <v>Santa Marta (Mag)</v>
          </cell>
          <cell r="F4936" t="str">
            <v>BANCOLOMBIA S.A.</v>
          </cell>
          <cell r="G4936" t="str">
            <v>AHORROS</v>
          </cell>
        </row>
        <row r="4937">
          <cell r="A4937">
            <v>1082959972</v>
          </cell>
          <cell r="B4937" t="str">
            <v>CUCUNUBA MAESTRE BRAYAM DE JESUS</v>
          </cell>
          <cell r="C4937" t="str">
            <v>Chivolo (Mag)</v>
          </cell>
          <cell r="D4937">
            <v>51676616202</v>
          </cell>
          <cell r="E4937" t="str">
            <v>Santa Marta (Mag)</v>
          </cell>
          <cell r="F4937" t="str">
            <v>BANCOLOMBIA S.A.</v>
          </cell>
          <cell r="G4937" t="str">
            <v>AHORROS</v>
          </cell>
        </row>
        <row r="4938">
          <cell r="A4938">
            <v>1082960563</v>
          </cell>
          <cell r="B4938" t="str">
            <v>ZABLETH ARVILLA MARIA MARGARITA</v>
          </cell>
          <cell r="C4938" t="str">
            <v>Zona Bananera (Mag)</v>
          </cell>
          <cell r="D4938">
            <v>55421924847</v>
          </cell>
          <cell r="E4938" t="str">
            <v>Santa Marta (Mag)</v>
          </cell>
          <cell r="F4938" t="str">
            <v>BANCOLOMBIA S.A.</v>
          </cell>
          <cell r="G4938" t="str">
            <v>AHORROS</v>
          </cell>
        </row>
        <row r="4939">
          <cell r="A4939">
            <v>1082984738</v>
          </cell>
          <cell r="B4939" t="str">
            <v>MENDOZA IBARRA LEWIS FERNANDO</v>
          </cell>
          <cell r="C4939" t="str">
            <v>Puebloviejo (Mag)</v>
          </cell>
          <cell r="D4939">
            <v>51754945081</v>
          </cell>
          <cell r="E4939" t="str">
            <v>Santa Marta (Mag)</v>
          </cell>
          <cell r="F4939" t="str">
            <v>BANCOLOMBIA S.A.</v>
          </cell>
          <cell r="G4939" t="str">
            <v>AHORROS</v>
          </cell>
        </row>
        <row r="4940">
          <cell r="A4940">
            <v>1083433560</v>
          </cell>
          <cell r="B4940" t="str">
            <v>PAEZ PALLARES MARIA TERESA</v>
          </cell>
          <cell r="C4940" t="str">
            <v>Fundacion (Mag)</v>
          </cell>
          <cell r="D4940">
            <v>77947612070</v>
          </cell>
          <cell r="E4940" t="str">
            <v>Santa Marta (Mag)</v>
          </cell>
          <cell r="F4940" t="str">
            <v>BANCOLOMBIA S.A.</v>
          </cell>
          <cell r="G4940" t="str">
            <v>AHORROS</v>
          </cell>
        </row>
        <row r="4941">
          <cell r="A4941">
            <v>1083452304</v>
          </cell>
          <cell r="B4941" t="str">
            <v>LOPEZ LOPEZ ALEIDIS MARIA</v>
          </cell>
          <cell r="C4941" t="str">
            <v>Sitionuevo (Mag)</v>
          </cell>
          <cell r="D4941">
            <v>48261785032</v>
          </cell>
          <cell r="E4941" t="str">
            <v>Santa Marta (Mag)</v>
          </cell>
          <cell r="F4941" t="str">
            <v>BANCOLOMBIA S.A.</v>
          </cell>
          <cell r="G4941" t="str">
            <v>AHORROS</v>
          </cell>
        </row>
        <row r="4942">
          <cell r="A4942">
            <v>1083453636</v>
          </cell>
          <cell r="B4942" t="str">
            <v>MENDOZA PEREZ SANDRA DEL CARMEN</v>
          </cell>
          <cell r="C4942" t="str">
            <v>Zona Bananera (Mag)</v>
          </cell>
          <cell r="D4942">
            <v>48263705982</v>
          </cell>
          <cell r="E4942" t="str">
            <v>Santa Marta (Mag)</v>
          </cell>
          <cell r="F4942" t="str">
            <v>BANCOLOMBIA S.A.</v>
          </cell>
          <cell r="G4942" t="str">
            <v>AHORROS</v>
          </cell>
        </row>
        <row r="4943">
          <cell r="A4943">
            <v>1083455096</v>
          </cell>
          <cell r="B4943" t="str">
            <v>MORENO BORNACHERA SIMON ALBERTO</v>
          </cell>
          <cell r="C4943" t="str">
            <v>Algarrobo (Mag)</v>
          </cell>
          <cell r="D4943">
            <v>51645133505</v>
          </cell>
          <cell r="E4943" t="str">
            <v>Santa Marta (Mag)</v>
          </cell>
          <cell r="F4943" t="str">
            <v>BANCOLOMBIA S.A.</v>
          </cell>
          <cell r="G4943" t="str">
            <v>AHORROS</v>
          </cell>
        </row>
        <row r="4944">
          <cell r="A4944">
            <v>1083455778</v>
          </cell>
          <cell r="B4944" t="str">
            <v>PAZ ALVAREZ OSCAR VICENTE</v>
          </cell>
          <cell r="C4944" t="str">
            <v>Aracataca (Mag)</v>
          </cell>
          <cell r="D4944">
            <v>51663486873</v>
          </cell>
          <cell r="E4944" t="str">
            <v>Santa Marta (Mag)</v>
          </cell>
          <cell r="F4944" t="str">
            <v>BANCOLOMBIA S.A.</v>
          </cell>
          <cell r="G4944" t="str">
            <v>AHORROS</v>
          </cell>
        </row>
        <row r="4945">
          <cell r="A4945">
            <v>1083461525</v>
          </cell>
          <cell r="B4945" t="str">
            <v>RUDAS SALAMANCA ZEYLA PATRICIA</v>
          </cell>
          <cell r="C4945" t="str">
            <v>Zona Bananera (Mag)</v>
          </cell>
          <cell r="D4945">
            <v>48249220615</v>
          </cell>
          <cell r="E4945" t="str">
            <v>Santa Marta (Mag)</v>
          </cell>
          <cell r="F4945" t="str">
            <v>BANCOLOMBIA S.A.</v>
          </cell>
          <cell r="G4945" t="str">
            <v>AHORROS</v>
          </cell>
        </row>
        <row r="4946">
          <cell r="A4946">
            <v>1083461541</v>
          </cell>
          <cell r="B4946" t="str">
            <v>AGUIRRE EGUIS DUBIS MARIA</v>
          </cell>
          <cell r="C4946" t="str">
            <v>Algarrobo (Mag)</v>
          </cell>
          <cell r="D4946">
            <v>51756017024</v>
          </cell>
          <cell r="E4946" t="str">
            <v>Santa Marta (Mag)</v>
          </cell>
          <cell r="F4946" t="str">
            <v>BANCOLOMBIA S.A.</v>
          </cell>
          <cell r="G4946" t="str">
            <v>AHORROS</v>
          </cell>
        </row>
        <row r="4947">
          <cell r="A4947">
            <v>1083469114</v>
          </cell>
          <cell r="B4947" t="str">
            <v>CAMACHO NORIEGA BRYAN DE JESUS</v>
          </cell>
          <cell r="C4947" t="str">
            <v>Zona Bananera (Mag)</v>
          </cell>
          <cell r="D4947">
            <v>48285099784</v>
          </cell>
          <cell r="E4947" t="str">
            <v>Cienaga (Mag)</v>
          </cell>
          <cell r="F4947" t="str">
            <v>BANCOLOMBIA S.A.</v>
          </cell>
          <cell r="G4947" t="str">
            <v>AHORROS</v>
          </cell>
        </row>
        <row r="4948">
          <cell r="A4948">
            <v>1083561251</v>
          </cell>
          <cell r="B4948" t="str">
            <v>BORNACHERA CANTILLO CARLOS ANDRES</v>
          </cell>
          <cell r="C4948" t="str">
            <v>Algarrobo (Mag)</v>
          </cell>
          <cell r="D4948">
            <v>48259380904</v>
          </cell>
          <cell r="E4948" t="str">
            <v>Cienaga (Mag)</v>
          </cell>
          <cell r="F4948" t="str">
            <v>BANCOLOMBIA S.A.</v>
          </cell>
          <cell r="G4948" t="str">
            <v>AHORROS</v>
          </cell>
        </row>
        <row r="4949">
          <cell r="A4949">
            <v>1083567258</v>
          </cell>
          <cell r="B4949" t="str">
            <v>VILLANUEVA JIMENEZ MARTIN ELIAS</v>
          </cell>
          <cell r="C4949" t="str">
            <v>Algarrobo (Mag)</v>
          </cell>
          <cell r="D4949">
            <v>48259763153</v>
          </cell>
          <cell r="E4949" t="str">
            <v>Cienaga (Mag)</v>
          </cell>
          <cell r="F4949" t="str">
            <v>BANCOLOMBIA S.A.</v>
          </cell>
          <cell r="G4949" t="str">
            <v>AHORROS</v>
          </cell>
        </row>
        <row r="4950">
          <cell r="A4950">
            <v>1084731441</v>
          </cell>
          <cell r="B4950" t="str">
            <v>BOSSA TABORDA YEISON JAVIER</v>
          </cell>
          <cell r="C4950" t="str">
            <v>El Reten (Mag)</v>
          </cell>
          <cell r="D4950">
            <v>77957549180</v>
          </cell>
          <cell r="E4950" t="str">
            <v>Santa Marta (Mag)</v>
          </cell>
          <cell r="F4950" t="str">
            <v>BANCOLOMBIA S.A.</v>
          </cell>
          <cell r="G4950" t="str">
            <v>AHORROS</v>
          </cell>
        </row>
        <row r="4951">
          <cell r="A4951">
            <v>1084737156</v>
          </cell>
          <cell r="B4951" t="str">
            <v>BOLAÑO DIAZ SINDY DEL SOCORRO</v>
          </cell>
          <cell r="C4951" t="str">
            <v>Aracataca (Mag)</v>
          </cell>
          <cell r="D4951">
            <v>51613572426</v>
          </cell>
          <cell r="E4951" t="str">
            <v>Santa Marta (Mag)</v>
          </cell>
          <cell r="F4951" t="str">
            <v>BANCOLOMBIA S.A.</v>
          </cell>
          <cell r="G4951" t="str">
            <v>AHORROS</v>
          </cell>
        </row>
        <row r="4952">
          <cell r="A4952">
            <v>1085104783</v>
          </cell>
          <cell r="B4952" t="str">
            <v>BOLAÑO GRANADOS MARIA MONICA</v>
          </cell>
          <cell r="C4952" t="str">
            <v>El Reten (Mag)</v>
          </cell>
          <cell r="D4952">
            <v>51650458099</v>
          </cell>
          <cell r="E4952" t="str">
            <v>Santa Marta (Mag)</v>
          </cell>
          <cell r="F4952" t="str">
            <v>BANCOLOMBIA S.A.</v>
          </cell>
          <cell r="G4952" t="str">
            <v>AHORROS</v>
          </cell>
        </row>
        <row r="4953">
          <cell r="A4953">
            <v>1085105917</v>
          </cell>
          <cell r="B4953" t="str">
            <v>VAN STRALEN VILLALOBOS NEMESIS VANESSA</v>
          </cell>
          <cell r="C4953" t="str">
            <v>El Reten (Mag)</v>
          </cell>
          <cell r="D4953">
            <v>48271209382</v>
          </cell>
          <cell r="E4953" t="str">
            <v>Santa Marta (Mag)</v>
          </cell>
          <cell r="F4953" t="str">
            <v>BANCOLOMBIA S.A.</v>
          </cell>
          <cell r="G4953" t="str">
            <v>AHORROS</v>
          </cell>
        </row>
        <row r="4954">
          <cell r="A4954">
            <v>1085168194</v>
          </cell>
          <cell r="B4954" t="str">
            <v>RODRIGUEZ RIBON YINA MARCELA</v>
          </cell>
          <cell r="C4954" t="str">
            <v>Guamal (Mag)</v>
          </cell>
          <cell r="D4954">
            <v>51613070625</v>
          </cell>
          <cell r="E4954" t="str">
            <v>Santa Marta (Mag)</v>
          </cell>
          <cell r="F4954" t="str">
            <v>BANCOLOMBIA S.A.</v>
          </cell>
          <cell r="G4954" t="str">
            <v>AHORROS</v>
          </cell>
        </row>
        <row r="4955">
          <cell r="A4955">
            <v>1085170407</v>
          </cell>
          <cell r="B4955" t="str">
            <v>VILLEGAS RUIDIAZ YOMAIRA</v>
          </cell>
          <cell r="C4955" t="str">
            <v>Puebloviejo (Mag)</v>
          </cell>
          <cell r="D4955">
            <v>51694033885</v>
          </cell>
          <cell r="E4955" t="str">
            <v>Santa Marta (Mag)</v>
          </cell>
          <cell r="F4955" t="str">
            <v>BANCOLOMBIA S.A.</v>
          </cell>
          <cell r="G4955" t="str">
            <v>AHORROS</v>
          </cell>
        </row>
        <row r="4956">
          <cell r="A4956">
            <v>1085224724</v>
          </cell>
          <cell r="B4956" t="str">
            <v>GARCIA PAYARES CANDELARIO LUIS</v>
          </cell>
          <cell r="C4956" t="str">
            <v>Santa Bárbara De Pinto (Mag)</v>
          </cell>
          <cell r="D4956">
            <v>48435801873</v>
          </cell>
          <cell r="E4956" t="str">
            <v>Magangue (Bol)</v>
          </cell>
          <cell r="F4956" t="str">
            <v>BANCOLOMBIA S.A.</v>
          </cell>
          <cell r="G4956" t="str">
            <v>AHORROS</v>
          </cell>
        </row>
        <row r="4957">
          <cell r="A4957">
            <v>1098679476</v>
          </cell>
          <cell r="B4957" t="str">
            <v>ALZATE VILLALOBOS PAOLA MARCELA</v>
          </cell>
          <cell r="C4957" t="str">
            <v>Zona Bananera (Mag)</v>
          </cell>
          <cell r="D4957">
            <v>51649772138</v>
          </cell>
          <cell r="E4957" t="str">
            <v>Santa Marta (Mag)</v>
          </cell>
          <cell r="F4957" t="str">
            <v>BANCOLOMBIA S.A.</v>
          </cell>
          <cell r="G4957" t="str">
            <v>AHORROS</v>
          </cell>
        </row>
        <row r="4958">
          <cell r="A4958">
            <v>1104406932</v>
          </cell>
          <cell r="B4958" t="str">
            <v>REINO PATRANA SANDRA MILENA</v>
          </cell>
          <cell r="C4958" t="str">
            <v>Pedraza (Mag)</v>
          </cell>
          <cell r="D4958">
            <v>53157990931</v>
          </cell>
          <cell r="E4958" t="str">
            <v>San Marcos (Suc)</v>
          </cell>
          <cell r="F4958" t="str">
            <v>BANCOLOMBIA S.A.</v>
          </cell>
          <cell r="G4958" t="str">
            <v>AHORROS</v>
          </cell>
        </row>
        <row r="4959">
          <cell r="A4959">
            <v>1128104634</v>
          </cell>
          <cell r="B4959" t="str">
            <v>GAMEZ LOBO HELENA</v>
          </cell>
          <cell r="C4959" t="str">
            <v>Algarrobo (Mag)</v>
          </cell>
          <cell r="D4959">
            <v>19760225382</v>
          </cell>
          <cell r="E4959" t="str">
            <v>Santa Marta (Mag)</v>
          </cell>
          <cell r="F4959" t="str">
            <v>BANCOLOMBIA S.A.</v>
          </cell>
          <cell r="G4959" t="str">
            <v>AHORROS</v>
          </cell>
        </row>
        <row r="4960">
          <cell r="A4960">
            <v>1128127498</v>
          </cell>
          <cell r="B4960" t="str">
            <v>CASTRO CASTRO GERMAN CAMILO</v>
          </cell>
          <cell r="C4960" t="str">
            <v>Guamal (Mag)</v>
          </cell>
          <cell r="D4960">
            <v>51255539071</v>
          </cell>
          <cell r="E4960" t="str">
            <v>Santa Marta (Mag)</v>
          </cell>
          <cell r="F4960" t="str">
            <v>BANCOLOMBIA S.A.</v>
          </cell>
          <cell r="G4960" t="str">
            <v>AHORROS</v>
          </cell>
        </row>
        <row r="4961">
          <cell r="A4961">
            <v>1128145576</v>
          </cell>
          <cell r="B4961" t="str">
            <v>VILLA ROMERO YERLEIS SUGEIS</v>
          </cell>
          <cell r="C4961" t="str">
            <v>Nueva Granada (Mag)</v>
          </cell>
          <cell r="D4961">
            <v>51377172292</v>
          </cell>
          <cell r="E4961" t="str">
            <v>Ariguani (El Dificil) (Mag)</v>
          </cell>
          <cell r="F4961" t="str">
            <v>BANCOLOMBIA S.A.</v>
          </cell>
          <cell r="G4961" t="str">
            <v>AHORROS</v>
          </cell>
        </row>
        <row r="4962">
          <cell r="A4962">
            <v>1128145753</v>
          </cell>
          <cell r="B4962" t="str">
            <v>RIVERO ORTIZ EDUAR DAVID</v>
          </cell>
          <cell r="C4962" t="str">
            <v>Nueva Granada (Mag)</v>
          </cell>
          <cell r="D4962">
            <v>51613069210</v>
          </cell>
          <cell r="E4962" t="str">
            <v>Santa Marta (Mag)</v>
          </cell>
          <cell r="F4962" t="str">
            <v>BANCOLOMBIA S.A.</v>
          </cell>
          <cell r="G4962" t="str">
            <v>AHORROS</v>
          </cell>
        </row>
        <row r="4963">
          <cell r="A4963">
            <v>1128146643</v>
          </cell>
          <cell r="B4963" t="str">
            <v>CORTEZ CANTILLO ISMAR DALIANA</v>
          </cell>
          <cell r="C4963" t="str">
            <v>Nueva Granada (Mag)</v>
          </cell>
          <cell r="D4963">
            <v>51313744578</v>
          </cell>
          <cell r="E4963" t="str">
            <v>Ariguani (El Dificil) (Mag)</v>
          </cell>
          <cell r="F4963" t="str">
            <v>BANCOLOMBIA S.A.</v>
          </cell>
          <cell r="G4963" t="str">
            <v>AHORROS</v>
          </cell>
        </row>
        <row r="4964">
          <cell r="A4964">
            <v>1128185695</v>
          </cell>
          <cell r="B4964" t="str">
            <v>BERNUIZ AREVALO BELIBER YECIBER</v>
          </cell>
          <cell r="C4964" t="str">
            <v>Zona Bananera (Mag)</v>
          </cell>
          <cell r="D4964">
            <v>91622921982</v>
          </cell>
          <cell r="E4964" t="str">
            <v>Santa Marta (Mag)</v>
          </cell>
          <cell r="F4964" t="str">
            <v>BANCOLOMBIA S.A.</v>
          </cell>
          <cell r="G4964" t="str">
            <v>AHORROS</v>
          </cell>
        </row>
        <row r="4965">
          <cell r="A4965">
            <v>1128194323</v>
          </cell>
          <cell r="B4965" t="str">
            <v>MARTINEZ BARRIOS MARGARETH MILENA</v>
          </cell>
          <cell r="C4965" t="str">
            <v>Zona Bananera (Mag)</v>
          </cell>
          <cell r="D4965">
            <v>51633541411</v>
          </cell>
          <cell r="E4965" t="str">
            <v>Santa Marta (Mag)</v>
          </cell>
          <cell r="F4965" t="str">
            <v>BANCOLOMBIA S.A.</v>
          </cell>
          <cell r="G4965" t="str">
            <v>AHORROS</v>
          </cell>
        </row>
        <row r="4966">
          <cell r="A4966">
            <v>1128196860</v>
          </cell>
          <cell r="B4966" t="str">
            <v>MARQUEZ LUNA EDGAR ALFONSO</v>
          </cell>
          <cell r="C4966" t="str">
            <v>Fundacion (Mag)</v>
          </cell>
          <cell r="D4966">
            <v>51663256011</v>
          </cell>
          <cell r="E4966" t="str">
            <v>Santa Marta (Mag)</v>
          </cell>
          <cell r="F4966" t="str">
            <v>BANCOLOMBIA S.A.</v>
          </cell>
          <cell r="G4966" t="str">
            <v>AHORROS</v>
          </cell>
        </row>
        <row r="4967">
          <cell r="A4967">
            <v>1128324683</v>
          </cell>
          <cell r="B4967" t="str">
            <v>ALFARO ALFARO ROMAIRO</v>
          </cell>
          <cell r="C4967" t="str">
            <v>Santa Bárbara De Pinto (Mag)</v>
          </cell>
          <cell r="D4967">
            <v>51680530631</v>
          </cell>
          <cell r="E4967" t="str">
            <v>Santa Marta (Mag)</v>
          </cell>
          <cell r="F4967" t="str">
            <v>BANCOLOMBIA S.A.</v>
          </cell>
          <cell r="G4967" t="str">
            <v>AHORROS</v>
          </cell>
        </row>
        <row r="4968">
          <cell r="A4968">
            <v>1128327364</v>
          </cell>
          <cell r="B4968" t="str">
            <v>VEGA SANES ALCIDES RAFAEL</v>
          </cell>
          <cell r="C4968" t="str">
            <v>Santa Bárbara De Pinto (Mag)</v>
          </cell>
          <cell r="D4968">
            <v>51663862387</v>
          </cell>
          <cell r="E4968" t="str">
            <v>Santa Marta (Mag)</v>
          </cell>
          <cell r="F4968" t="str">
            <v>BANCOLOMBIA S.A.</v>
          </cell>
          <cell r="G4968" t="str">
            <v>AHORROS</v>
          </cell>
        </row>
        <row r="4969">
          <cell r="A4969">
            <v>1129520297</v>
          </cell>
          <cell r="B4969" t="str">
            <v>MIRANDA DIAZ SANIR RAFAEL</v>
          </cell>
          <cell r="C4969" t="str">
            <v>Tenerife (Mag)</v>
          </cell>
          <cell r="D4969">
            <v>51230610201</v>
          </cell>
          <cell r="E4969" t="str">
            <v>Santa Marta (Mag)</v>
          </cell>
          <cell r="F4969" t="str">
            <v>BANCOLOMBIA S.A.</v>
          </cell>
          <cell r="G4969" t="str">
            <v>AHORROS</v>
          </cell>
        </row>
        <row r="4970">
          <cell r="A4970">
            <v>1129523567</v>
          </cell>
          <cell r="B4970" t="str">
            <v>MARTINEZ RODRIGUEZ LEYNIS PAOLA</v>
          </cell>
          <cell r="C4970" t="str">
            <v>Sabanas De San Angel (Mag)</v>
          </cell>
          <cell r="D4970">
            <v>51631387041</v>
          </cell>
          <cell r="E4970" t="str">
            <v>Santa Marta (Mag)</v>
          </cell>
          <cell r="F4970" t="str">
            <v>BANCOLOMBIA S.A.</v>
          </cell>
          <cell r="G4970" t="str">
            <v>AHORROS</v>
          </cell>
        </row>
        <row r="4971">
          <cell r="A4971">
            <v>1129526311</v>
          </cell>
          <cell r="B4971" t="str">
            <v>BARRIOS NIETO VIVIANA</v>
          </cell>
          <cell r="C4971" t="str">
            <v>Chivolo (Mag)</v>
          </cell>
          <cell r="D4971">
            <v>51268909129</v>
          </cell>
          <cell r="E4971" t="str">
            <v>Santa Marta (Mag)</v>
          </cell>
          <cell r="F4971" t="str">
            <v>BANCOLOMBIA S.A.</v>
          </cell>
          <cell r="G4971" t="str">
            <v>AHORROS</v>
          </cell>
        </row>
        <row r="4972">
          <cell r="A4972">
            <v>1129574180</v>
          </cell>
          <cell r="B4972" t="str">
            <v>TOLOZA PARODY LUZ MARY</v>
          </cell>
          <cell r="C4972" t="str">
            <v>Zapayán (Mag)</v>
          </cell>
          <cell r="D4972">
            <v>51259332854</v>
          </cell>
          <cell r="E4972" t="str">
            <v>Plato (Mag)</v>
          </cell>
          <cell r="F4972" t="str">
            <v>BANCOLOMBIA S.A.</v>
          </cell>
          <cell r="G4972" t="str">
            <v>AHORROS</v>
          </cell>
        </row>
        <row r="4973">
          <cell r="A4973">
            <v>1131004063</v>
          </cell>
          <cell r="B4973" t="str">
            <v>CARMONA MENDOZA GERARDO MANUEL</v>
          </cell>
          <cell r="C4973" t="str">
            <v>Sabanas De San Angel (Mag)</v>
          </cell>
          <cell r="D4973">
            <v>51363471564</v>
          </cell>
          <cell r="E4973" t="str">
            <v>Santa Marta (Mag)</v>
          </cell>
          <cell r="F4973" t="str">
            <v>BANCOLOMBIA S.A.</v>
          </cell>
          <cell r="G4973" t="str">
            <v>AHORROS</v>
          </cell>
        </row>
        <row r="4974">
          <cell r="A4974">
            <v>1131005931</v>
          </cell>
          <cell r="B4974" t="str">
            <v>BARROS MEZA ARACELLIS YULIETH</v>
          </cell>
          <cell r="C4974" t="str">
            <v>Sabanas De San Angel (Mag)</v>
          </cell>
          <cell r="D4974">
            <v>51328733530</v>
          </cell>
          <cell r="E4974" t="str">
            <v>Santa Marta (Mag)</v>
          </cell>
          <cell r="F4974" t="str">
            <v>BANCOLOMBIA S.A.</v>
          </cell>
          <cell r="G4974" t="str">
            <v>AHORROS</v>
          </cell>
        </row>
        <row r="4975">
          <cell r="A4975">
            <v>1134264195</v>
          </cell>
          <cell r="B4975" t="str">
            <v>CATALAN HERRERA ANDRES ELIAS</v>
          </cell>
          <cell r="C4975" t="str">
            <v>Nueva Granada (Mag)</v>
          </cell>
          <cell r="D4975">
            <v>51635967998</v>
          </cell>
          <cell r="E4975" t="str">
            <v>Santa Marta (Mag)</v>
          </cell>
          <cell r="F4975" t="str">
            <v>BANCOLOMBIA S.A.</v>
          </cell>
          <cell r="G4975" t="str">
            <v>AHORROS</v>
          </cell>
        </row>
        <row r="4976">
          <cell r="A4976">
            <v>1134299035</v>
          </cell>
          <cell r="B4976" t="str">
            <v>GRANADOS GRANADOS EDINSON ELIAS</v>
          </cell>
          <cell r="C4976" t="str">
            <v>Sabanas De San Angel (Mag)</v>
          </cell>
          <cell r="D4976">
            <v>51343414891</v>
          </cell>
          <cell r="E4976" t="str">
            <v>Santa Marta (Mag)</v>
          </cell>
          <cell r="F4976" t="str">
            <v>BANCOLOMBIA S.A.</v>
          </cell>
          <cell r="G4976" t="str">
            <v>AHORROS</v>
          </cell>
        </row>
        <row r="4977">
          <cell r="A4977">
            <v>1134299040</v>
          </cell>
          <cell r="B4977" t="str">
            <v>PUELLO SAUMETH ANA MILENA</v>
          </cell>
          <cell r="C4977" t="str">
            <v>Sabanas De San Angel (Mag)</v>
          </cell>
          <cell r="D4977">
            <v>51373330080</v>
          </cell>
          <cell r="E4977" t="str">
            <v>Santa Marta (Mag)</v>
          </cell>
          <cell r="F4977" t="str">
            <v>BANCOLOMBIA S.A.</v>
          </cell>
          <cell r="G4977" t="str">
            <v>AHORROS</v>
          </cell>
        </row>
        <row r="4978">
          <cell r="A4978">
            <v>1134299113</v>
          </cell>
          <cell r="B4978" t="str">
            <v>GALLARDO DUQUE BALDOMINO JOSE</v>
          </cell>
          <cell r="C4978" t="str">
            <v>Sabanas De San Angel (Mag)</v>
          </cell>
          <cell r="D4978" t="str">
            <v>516-330551-77</v>
          </cell>
          <cell r="E4978" t="str">
            <v>Santa Marta (Mag)</v>
          </cell>
          <cell r="F4978" t="str">
            <v>BANCOLOMBIA S.A.</v>
          </cell>
          <cell r="G4978" t="str">
            <v>AHORROS</v>
          </cell>
        </row>
        <row r="4979">
          <cell r="A4979">
            <v>1134299119</v>
          </cell>
          <cell r="B4979" t="str">
            <v>PUELLO SAUMETH ELEIZENDA ONEIDA</v>
          </cell>
          <cell r="C4979" t="str">
            <v>Sabanas De San Angel (Mag)</v>
          </cell>
          <cell r="D4979">
            <v>51373334174</v>
          </cell>
          <cell r="E4979" t="str">
            <v>Santa Marta (Mag)</v>
          </cell>
          <cell r="F4979" t="str">
            <v>BANCOLOMBIA S.A.</v>
          </cell>
          <cell r="G4979" t="str">
            <v>AHORROS</v>
          </cell>
        </row>
        <row r="4980">
          <cell r="A4980">
            <v>1134299141</v>
          </cell>
          <cell r="B4980" t="str">
            <v>JIMENEZ MARTINEZ HERWIN</v>
          </cell>
          <cell r="C4980" t="str">
            <v>Sabanas De San Angel (Mag)</v>
          </cell>
          <cell r="D4980">
            <v>51343622647</v>
          </cell>
          <cell r="E4980" t="str">
            <v>Santa Marta (Mag)</v>
          </cell>
          <cell r="F4980" t="str">
            <v>BANCOLOMBIA S.A.</v>
          </cell>
          <cell r="G4980" t="str">
            <v>AHORROS</v>
          </cell>
        </row>
        <row r="4981">
          <cell r="A4981">
            <v>1140819304</v>
          </cell>
          <cell r="B4981" t="str">
            <v>TORRES CONTRERAS MAILEN YOLIETH</v>
          </cell>
          <cell r="C4981" t="str">
            <v>Chivolo (Mag)</v>
          </cell>
          <cell r="D4981">
            <v>76911779214</v>
          </cell>
          <cell r="E4981" t="str">
            <v>Santa Marta (Mag)</v>
          </cell>
          <cell r="F4981" t="str">
            <v>BANCOLOMBIA S.A.</v>
          </cell>
          <cell r="G4981" t="str">
            <v>AHORROS</v>
          </cell>
        </row>
        <row r="4982">
          <cell r="A4982">
            <v>1140820523</v>
          </cell>
          <cell r="B4982" t="str">
            <v>CENDALES CANTILLO JAIRO ALFONSO</v>
          </cell>
          <cell r="C4982" t="str">
            <v>Guamal (Mag)</v>
          </cell>
          <cell r="D4982">
            <v>77959169902</v>
          </cell>
          <cell r="E4982" t="str">
            <v>Santa Marta (Mag)</v>
          </cell>
          <cell r="F4982" t="str">
            <v>BANCOLOMBIA S.A.</v>
          </cell>
          <cell r="G4982" t="str">
            <v>AHORROS</v>
          </cell>
        </row>
        <row r="4983">
          <cell r="A4983">
            <v>1140828520</v>
          </cell>
          <cell r="B4983" t="str">
            <v>GOMEZ MOYA YORLINDYS ROSSY</v>
          </cell>
          <cell r="C4983" t="str">
            <v>Pedraza (Mag)</v>
          </cell>
          <cell r="D4983">
            <v>48743377403</v>
          </cell>
          <cell r="E4983" t="str">
            <v>Santa Marta (Mag)</v>
          </cell>
          <cell r="F4983" t="str">
            <v>BANCOLOMBIA S.A.</v>
          </cell>
          <cell r="G4983" t="str">
            <v>AHORROS</v>
          </cell>
        </row>
        <row r="4984">
          <cell r="A4984">
            <v>1140833517</v>
          </cell>
          <cell r="B4984" t="str">
            <v>CAIAFFA ANDRADE JEAN PAUL ALEXANDER</v>
          </cell>
          <cell r="C4984" t="str">
            <v>Algarrobo (Mag)</v>
          </cell>
          <cell r="D4984">
            <v>95157722434</v>
          </cell>
          <cell r="E4984" t="str">
            <v>Barranquilla (Atl)</v>
          </cell>
          <cell r="F4984" t="str">
            <v>BANCOLOMBIA S.A.</v>
          </cell>
          <cell r="G4984" t="str">
            <v>AHORROS</v>
          </cell>
        </row>
        <row r="4985">
          <cell r="A4985">
            <v>1140835428</v>
          </cell>
          <cell r="B4985" t="str">
            <v>MARTINEZ LINDADO JUAN CARLOS</v>
          </cell>
          <cell r="C4985" t="str">
            <v>Cerro San Antonio (Mag)</v>
          </cell>
          <cell r="D4985">
            <v>47765360788</v>
          </cell>
          <cell r="E4985" t="str">
            <v>Santa Marta (Mag)</v>
          </cell>
          <cell r="F4985" t="str">
            <v>BANCOLOMBIA S.A.</v>
          </cell>
          <cell r="G4985" t="str">
            <v>AHORROS</v>
          </cell>
        </row>
        <row r="4986">
          <cell r="A4986">
            <v>1140837446</v>
          </cell>
          <cell r="B4986" t="str">
            <v>PELUFO CALDERIN JOSE LUIS</v>
          </cell>
          <cell r="C4986" t="str">
            <v>Plato (Mag)</v>
          </cell>
          <cell r="D4986">
            <v>76994100927</v>
          </cell>
          <cell r="E4986" t="str">
            <v>Santa Marta (Mag)</v>
          </cell>
          <cell r="F4986" t="str">
            <v>BANCOLOMBIA S.A.</v>
          </cell>
          <cell r="G4986" t="str">
            <v>AHORROS</v>
          </cell>
        </row>
        <row r="4987">
          <cell r="A4987">
            <v>1140856352</v>
          </cell>
          <cell r="B4987" t="str">
            <v>BOHORQUEZ PEREA JOSE FRANCISCO</v>
          </cell>
          <cell r="C4987" t="str">
            <v>Nueva Granada (Mag)</v>
          </cell>
          <cell r="D4987">
            <v>47857735541</v>
          </cell>
          <cell r="E4987" t="str">
            <v>Barranquilla (Atl)</v>
          </cell>
          <cell r="F4987" t="str">
            <v>BANCOLOMBIA S.A.</v>
          </cell>
          <cell r="G4987" t="str">
            <v>AHORROS</v>
          </cell>
        </row>
        <row r="4988">
          <cell r="A4988">
            <v>1142314768</v>
          </cell>
          <cell r="B4988" t="str">
            <v>MENDOZA JIMENEZ JOSE FRANCISCO</v>
          </cell>
          <cell r="C4988" t="str">
            <v>Sabanas De San Angel (Mag)</v>
          </cell>
          <cell r="D4988">
            <v>51334525884</v>
          </cell>
          <cell r="E4988" t="str">
            <v>Santa Marta (Mag)</v>
          </cell>
          <cell r="F4988" t="str">
            <v>BANCOLOMBIA S.A.</v>
          </cell>
          <cell r="G4988" t="str">
            <v>AHORROS</v>
          </cell>
        </row>
        <row r="4989">
          <cell r="A4989">
            <v>1143128500</v>
          </cell>
          <cell r="B4989" t="str">
            <v>ARROYO FONTALVO RAISA CAROLINA</v>
          </cell>
          <cell r="C4989" t="str">
            <v>Remolino (Mag)</v>
          </cell>
          <cell r="D4989">
            <v>47424608650</v>
          </cell>
          <cell r="E4989" t="str">
            <v>Santa Marta (Mag)</v>
          </cell>
          <cell r="F4989" t="str">
            <v>BANCOLOMBIA S.A.</v>
          </cell>
          <cell r="G4989" t="str">
            <v>AHORROS</v>
          </cell>
        </row>
        <row r="4990">
          <cell r="A4990">
            <v>1751911</v>
          </cell>
          <cell r="B4990" t="str">
            <v>CANTILLO DIAZ JUAN JOSE</v>
          </cell>
          <cell r="C4990" t="str">
            <v>Fundacion (Mag)</v>
          </cell>
          <cell r="D4990">
            <v>375136827</v>
          </cell>
          <cell r="E4990" t="str">
            <v>Santa Marta (Mag)</v>
          </cell>
          <cell r="F4990" t="str">
            <v>BANCO BILBAO VIZCAYA BBVA COLOMBIA S.A.</v>
          </cell>
          <cell r="G4990" t="str">
            <v>AHORROS</v>
          </cell>
        </row>
        <row r="4991">
          <cell r="A4991">
            <v>1766956</v>
          </cell>
          <cell r="B4991" t="str">
            <v>FRANCO RODRIGUEZ HERNANDO JOSE</v>
          </cell>
          <cell r="C4991" t="str">
            <v>San Zenon (Mag)</v>
          </cell>
          <cell r="D4991">
            <v>604020263</v>
          </cell>
          <cell r="E4991" t="str">
            <v>Santa Marta (Mag)</v>
          </cell>
          <cell r="F4991" t="str">
            <v>BANCO BILBAO VIZCAYA BBVA COLOMBIA S.A.</v>
          </cell>
          <cell r="G4991" t="str">
            <v>AHORROS</v>
          </cell>
        </row>
        <row r="4992">
          <cell r="A4992">
            <v>1978786</v>
          </cell>
          <cell r="B4992" t="str">
            <v>PEDROZO GARIZAO JAINER</v>
          </cell>
          <cell r="C4992" t="str">
            <v>El Banco (Mag)</v>
          </cell>
          <cell r="D4992">
            <v>330089145</v>
          </cell>
          <cell r="E4992" t="str">
            <v>El Banco (Mag)</v>
          </cell>
          <cell r="F4992" t="str">
            <v>BANCO BILBAO VIZCAYA BBVA COLOMBIA S.A.</v>
          </cell>
          <cell r="G4992" t="str">
            <v>AHORROS</v>
          </cell>
        </row>
        <row r="4993">
          <cell r="A4993">
            <v>3439892</v>
          </cell>
          <cell r="B4993" t="str">
            <v>LOPEZ SANCHEZ RAFAEL ANGEL</v>
          </cell>
          <cell r="C4993" t="str">
            <v>Santa Ana (Mag)</v>
          </cell>
          <cell r="D4993">
            <v>604187120</v>
          </cell>
          <cell r="E4993" t="str">
            <v>Santa Marta (Mag)</v>
          </cell>
          <cell r="F4993" t="str">
            <v>BANCO BILBAO VIZCAYA BBVA COLOMBIA S.A.</v>
          </cell>
          <cell r="G4993" t="str">
            <v>AHORROS</v>
          </cell>
        </row>
        <row r="4994">
          <cell r="A4994">
            <v>3716325</v>
          </cell>
          <cell r="B4994" t="str">
            <v>ROMO ESCOBAR JOSE EUGENIO</v>
          </cell>
          <cell r="C4994" t="str">
            <v>Guamal (Mag)</v>
          </cell>
          <cell r="D4994">
            <v>604173955</v>
          </cell>
          <cell r="E4994" t="str">
            <v>Santa Marta (Mag)</v>
          </cell>
          <cell r="F4994" t="str">
            <v>BANCO BILBAO VIZCAYA BBVA COLOMBIA S.A.</v>
          </cell>
          <cell r="G4994" t="str">
            <v>AHORROS</v>
          </cell>
        </row>
        <row r="4995">
          <cell r="A4995">
            <v>3716361</v>
          </cell>
          <cell r="B4995" t="str">
            <v>SALAS CONTRERAS OSCAR SEGUNDO</v>
          </cell>
          <cell r="C4995" t="str">
            <v>Concordia (Mag)</v>
          </cell>
          <cell r="D4995">
            <v>620282970</v>
          </cell>
          <cell r="E4995" t="str">
            <v>Barranquilla (Atl)</v>
          </cell>
          <cell r="F4995" t="str">
            <v>BANCO BILBAO VIZCAYA BBVA COLOMBIA S.A.</v>
          </cell>
          <cell r="G4995" t="str">
            <v>AHORROS</v>
          </cell>
        </row>
        <row r="4996">
          <cell r="A4996">
            <v>3727288</v>
          </cell>
          <cell r="B4996" t="str">
            <v>LLANOS MOLINA JOSE ANTONIO</v>
          </cell>
          <cell r="C4996" t="str">
            <v>El Reten (Mag)</v>
          </cell>
          <cell r="D4996">
            <v>375194479</v>
          </cell>
          <cell r="E4996" t="str">
            <v>Santa Marta (Mag)</v>
          </cell>
          <cell r="F4996" t="str">
            <v>BANCO BILBAO VIZCAYA BBVA COLOMBIA S.A.</v>
          </cell>
          <cell r="G4996" t="str">
            <v>AHORROS</v>
          </cell>
        </row>
        <row r="4997">
          <cell r="A4997">
            <v>3727493</v>
          </cell>
          <cell r="B4997" t="str">
            <v>BADILLO DE MOYA WILLIAM</v>
          </cell>
          <cell r="C4997" t="str">
            <v>Remolino (Mag)</v>
          </cell>
          <cell r="D4997">
            <v>805304151</v>
          </cell>
          <cell r="E4997" t="str">
            <v>Santa Marta (Mag)</v>
          </cell>
          <cell r="F4997" t="str">
            <v>BANCO BILBAO VIZCAYA BBVA COLOMBIA S.A.</v>
          </cell>
          <cell r="G4997" t="str">
            <v>AHORROS</v>
          </cell>
        </row>
        <row r="4998">
          <cell r="A4998">
            <v>3730765</v>
          </cell>
          <cell r="B4998" t="str">
            <v>ARTETA SALTARIN JAIME</v>
          </cell>
          <cell r="C4998" t="str">
            <v>Sitionuevo (Mag)</v>
          </cell>
          <cell r="D4998">
            <v>348120213</v>
          </cell>
          <cell r="E4998" t="str">
            <v>Santa Marta (Mag)</v>
          </cell>
          <cell r="F4998" t="str">
            <v>BANCO BILBAO VIZCAYA BBVA COLOMBIA S.A.</v>
          </cell>
          <cell r="G4998" t="str">
            <v>AHORROS</v>
          </cell>
        </row>
        <row r="4999">
          <cell r="A4999">
            <v>3732475</v>
          </cell>
          <cell r="B4999" t="str">
            <v>GONZALEZ VELEZ EMEL DE JESUS</v>
          </cell>
          <cell r="C4999" t="str">
            <v>El Pi#On (Mag)</v>
          </cell>
          <cell r="D4999">
            <v>805394111</v>
          </cell>
          <cell r="E4999" t="str">
            <v>Santa Marta (Mag)</v>
          </cell>
          <cell r="F4999" t="str">
            <v>BANCO BILBAO VIZCAYA BBVA COLOMBIA S.A.</v>
          </cell>
          <cell r="G4999" t="str">
            <v>AHORROS</v>
          </cell>
        </row>
        <row r="5000">
          <cell r="A5000">
            <v>3735019</v>
          </cell>
          <cell r="B5000" t="str">
            <v>ESCOBAR ARIZA DOMINGO GUZMAN</v>
          </cell>
          <cell r="C5000" t="str">
            <v>El Banco (Mag)</v>
          </cell>
          <cell r="D5000">
            <v>330079047</v>
          </cell>
          <cell r="E5000" t="str">
            <v>Santa Marta (Mag)</v>
          </cell>
          <cell r="F5000" t="str">
            <v>BANCO BILBAO VIZCAYA BBVA COLOMBIA S.A.</v>
          </cell>
          <cell r="G5000" t="str">
            <v>AHORROS</v>
          </cell>
        </row>
        <row r="5001">
          <cell r="A5001">
            <v>3753569</v>
          </cell>
          <cell r="B5001" t="str">
            <v>BANDERA ZAMBRANO HERIBERTO</v>
          </cell>
          <cell r="C5001" t="str">
            <v>El Banco (Mag)</v>
          </cell>
          <cell r="D5001">
            <v>330119439</v>
          </cell>
          <cell r="E5001" t="str">
            <v>Santa Marta (Mag)</v>
          </cell>
          <cell r="F5001" t="str">
            <v>BANCO BILBAO VIZCAYA BBVA COLOMBIA S.A.</v>
          </cell>
          <cell r="G5001" t="str">
            <v>AHORROS</v>
          </cell>
        </row>
        <row r="5002">
          <cell r="A5002">
            <v>3886171</v>
          </cell>
          <cell r="B5002" t="str">
            <v>JIMENEZ VIDES JAIME</v>
          </cell>
          <cell r="C5002" t="str">
            <v>Guamal (Mag)</v>
          </cell>
          <cell r="D5002">
            <v>604178020</v>
          </cell>
          <cell r="E5002" t="str">
            <v>Santa Marta (Mag)</v>
          </cell>
          <cell r="F5002" t="str">
            <v>BANCO BILBAO VIZCAYA BBVA COLOMBIA S.A.</v>
          </cell>
          <cell r="G5002" t="str">
            <v>AHORROS</v>
          </cell>
        </row>
        <row r="5003">
          <cell r="A5003">
            <v>3907271</v>
          </cell>
          <cell r="B5003" t="str">
            <v>BENTHAN ARIAS CANDELARIO</v>
          </cell>
          <cell r="C5003" t="str">
            <v>San Zenon (Mag)</v>
          </cell>
          <cell r="D5003">
            <v>604069906</v>
          </cell>
          <cell r="E5003" t="str">
            <v>Santa Marta (Mag)</v>
          </cell>
          <cell r="F5003" t="str">
            <v>BANCO BILBAO VIZCAYA BBVA COLOMBIA S.A.</v>
          </cell>
          <cell r="G5003" t="str">
            <v>AHORROS</v>
          </cell>
        </row>
        <row r="5004">
          <cell r="A5004">
            <v>3947072</v>
          </cell>
          <cell r="B5004" t="str">
            <v>MEJIA RODRIGUEZ ODIS</v>
          </cell>
          <cell r="C5004" t="str">
            <v>San Sebastian De Buenavista (M</v>
          </cell>
          <cell r="D5004">
            <v>604213975</v>
          </cell>
          <cell r="E5004" t="str">
            <v>Santa Marta (Mag)</v>
          </cell>
          <cell r="F5004" t="str">
            <v>BANCO BILBAO VIZCAYA BBVA COLOMBIA S.A.</v>
          </cell>
          <cell r="G5004" t="str">
            <v>AHORROS</v>
          </cell>
        </row>
        <row r="5005">
          <cell r="A5005">
            <v>3947148</v>
          </cell>
          <cell r="B5005" t="str">
            <v>HOSTIA HOSTIA ALONSO MANUEL</v>
          </cell>
          <cell r="C5005" t="str">
            <v>San Sebastian De Buenavista (M</v>
          </cell>
          <cell r="D5005">
            <v>604209437</v>
          </cell>
          <cell r="E5005" t="str">
            <v>Santa Marta (Mag)</v>
          </cell>
          <cell r="F5005" t="str">
            <v>BANCO BILBAO VIZCAYA BBVA COLOMBIA S.A.</v>
          </cell>
          <cell r="G5005" t="str">
            <v>AHORROS</v>
          </cell>
        </row>
        <row r="5006">
          <cell r="A5006">
            <v>3963540</v>
          </cell>
          <cell r="B5006" t="str">
            <v>SURMAY PIÑERES BENITO</v>
          </cell>
          <cell r="C5006" t="str">
            <v>El Banco (Mag)</v>
          </cell>
          <cell r="D5006">
            <v>330059676</v>
          </cell>
          <cell r="E5006" t="str">
            <v>El Banco (Mag)</v>
          </cell>
          <cell r="F5006" t="str">
            <v>BANCO BILBAO VIZCAYA BBVA COLOMBIA S.A.</v>
          </cell>
          <cell r="G5006" t="str">
            <v>AHORROS</v>
          </cell>
        </row>
        <row r="5007">
          <cell r="A5007">
            <v>4008183</v>
          </cell>
          <cell r="B5007" t="str">
            <v>RUIZ SARA GUSTAVO ADOLFO</v>
          </cell>
          <cell r="C5007" t="str">
            <v>Guamal (Mag)</v>
          </cell>
          <cell r="D5007">
            <v>604204990</v>
          </cell>
          <cell r="E5007" t="str">
            <v>Santa Marta (Mag)</v>
          </cell>
          <cell r="F5007" t="str">
            <v>BANCO BILBAO VIZCAYA BBVA COLOMBIA S.A.</v>
          </cell>
          <cell r="G5007" t="str">
            <v>AHORROS</v>
          </cell>
        </row>
        <row r="5008">
          <cell r="A5008">
            <v>4252386</v>
          </cell>
          <cell r="B5008" t="str">
            <v>FIGUEROA CHARRIS OSMAR ANTONIO</v>
          </cell>
          <cell r="C5008" t="str">
            <v>El Banco (Mag)</v>
          </cell>
          <cell r="D5008">
            <v>330088394</v>
          </cell>
          <cell r="E5008" t="str">
            <v>El Banco (Mag)</v>
          </cell>
          <cell r="F5008" t="str">
            <v>BANCO BILBAO VIZCAYA BBVA COLOMBIA S.A.</v>
          </cell>
          <cell r="G5008" t="str">
            <v>AHORROS</v>
          </cell>
        </row>
        <row r="5009">
          <cell r="A5009">
            <v>4595383</v>
          </cell>
          <cell r="B5009" t="str">
            <v>ESPINOSA MORA JOSE WILSON</v>
          </cell>
          <cell r="C5009" t="str">
            <v>El Banco (Mag)</v>
          </cell>
          <cell r="D5009">
            <v>330078452</v>
          </cell>
          <cell r="E5009" t="str">
            <v>Santa Marta (Mag)</v>
          </cell>
          <cell r="F5009" t="str">
            <v>BANCO BILBAO VIZCAYA BBVA COLOMBIA S.A.</v>
          </cell>
          <cell r="G5009" t="str">
            <v>AHORROS</v>
          </cell>
        </row>
        <row r="5010">
          <cell r="A5010">
            <v>4861637</v>
          </cell>
          <cell r="B5010" t="str">
            <v>AMPUDIA ARRIAGA ADALBERTO</v>
          </cell>
          <cell r="C5010" t="str">
            <v>El Banco (Mag)</v>
          </cell>
          <cell r="D5010">
            <v>330065251</v>
          </cell>
          <cell r="E5010" t="str">
            <v>Santa Marta (Mag)</v>
          </cell>
          <cell r="F5010" t="str">
            <v>BANCO BILBAO VIZCAYA BBVA COLOMBIA S.A.</v>
          </cell>
          <cell r="G5010" t="str">
            <v>AHORROS</v>
          </cell>
        </row>
        <row r="5011">
          <cell r="A5011">
            <v>4978582</v>
          </cell>
          <cell r="B5011" t="str">
            <v>PINTO DELGHAMS LUIS FERNANDO</v>
          </cell>
          <cell r="C5011" t="str">
            <v>Fundacion (Mag)</v>
          </cell>
          <cell r="D5011">
            <v>805483112</v>
          </cell>
          <cell r="E5011" t="str">
            <v>Santa Marta (Mag)</v>
          </cell>
          <cell r="F5011" t="str">
            <v>BANCO BILBAO VIZCAYA BBVA COLOMBIA S.A.</v>
          </cell>
          <cell r="G5011" t="str">
            <v>AHORROS</v>
          </cell>
        </row>
        <row r="5012">
          <cell r="A5012">
            <v>4978721</v>
          </cell>
          <cell r="B5012" t="str">
            <v>USTA ATENCIO BLESMAN DE JESUS</v>
          </cell>
          <cell r="C5012" t="str">
            <v>El Banco (Mag)</v>
          </cell>
          <cell r="D5012">
            <v>518270533</v>
          </cell>
          <cell r="E5012" t="str">
            <v>Santa Marta (Mag)</v>
          </cell>
          <cell r="F5012" t="str">
            <v>BANCO BILBAO VIZCAYA BBVA COLOMBIA S.A.</v>
          </cell>
          <cell r="G5012" t="str">
            <v>AHORROS</v>
          </cell>
        </row>
        <row r="5013">
          <cell r="A5013">
            <v>4978739</v>
          </cell>
          <cell r="B5013" t="str">
            <v>VARGAS CHARRIS WILFRIDO JOSE</v>
          </cell>
          <cell r="C5013" t="str">
            <v>Zona Bananera (Mag)</v>
          </cell>
          <cell r="D5013">
            <v>330081738</v>
          </cell>
          <cell r="E5013" t="str">
            <v>Santa Marta (Mag)</v>
          </cell>
          <cell r="F5013" t="str">
            <v>BANCO BILBAO VIZCAYA BBVA COLOMBIA S.A.</v>
          </cell>
          <cell r="G5013" t="str">
            <v>AHORROS</v>
          </cell>
        </row>
        <row r="5014">
          <cell r="A5014">
            <v>4979993</v>
          </cell>
          <cell r="B5014" t="str">
            <v>CABANA MADERO OMAR</v>
          </cell>
          <cell r="C5014" t="str">
            <v>Aracataca (Mag)</v>
          </cell>
          <cell r="D5014">
            <v>375212024</v>
          </cell>
          <cell r="E5014" t="str">
            <v>Santa Marta (Mag)</v>
          </cell>
          <cell r="F5014" t="str">
            <v>BANCO BILBAO VIZCAYA BBVA COLOMBIA S.A.</v>
          </cell>
          <cell r="G5014" t="str">
            <v>AHORROS</v>
          </cell>
        </row>
        <row r="5015">
          <cell r="A5015">
            <v>4981237</v>
          </cell>
          <cell r="B5015" t="str">
            <v>SANTODOMINGO DE LA CRUZ AUGUSTO FABIO</v>
          </cell>
          <cell r="C5015" t="str">
            <v>Pivijay (Mag)</v>
          </cell>
          <cell r="D5015">
            <v>518346523</v>
          </cell>
          <cell r="E5015" t="str">
            <v>Santa Marta (Mag)</v>
          </cell>
          <cell r="F5015" t="str">
            <v>BANCO BILBAO VIZCAYA BBVA COLOMBIA S.A.</v>
          </cell>
          <cell r="G5015" t="str">
            <v>AHORROS</v>
          </cell>
        </row>
        <row r="5016">
          <cell r="A5016">
            <v>4990321</v>
          </cell>
          <cell r="B5016" t="str">
            <v>PEDRIQUEZ CARCAMO JOSE RAMON</v>
          </cell>
          <cell r="C5016" t="str">
            <v>Aracataca (Mag)</v>
          </cell>
          <cell r="D5016">
            <v>375212115</v>
          </cell>
          <cell r="E5016" t="str">
            <v>Fundacion (Mag)</v>
          </cell>
          <cell r="F5016" t="str">
            <v>BANCO BILBAO VIZCAYA BBVA COLOMBIA S.A.</v>
          </cell>
          <cell r="G5016" t="str">
            <v>AHORROS</v>
          </cell>
        </row>
        <row r="5017">
          <cell r="A5017">
            <v>4990487</v>
          </cell>
          <cell r="B5017" t="str">
            <v>RUIZ VALENCIA ROBINSON RAFAEL</v>
          </cell>
          <cell r="C5017" t="str">
            <v>Fundacion (Mag)</v>
          </cell>
          <cell r="D5017">
            <v>375175437</v>
          </cell>
          <cell r="E5017" t="str">
            <v>Santa Marta (Mag)</v>
          </cell>
          <cell r="F5017" t="str">
            <v>BANCO BILBAO VIZCAYA BBVA COLOMBIA S.A.</v>
          </cell>
          <cell r="G5017" t="str">
            <v>AHORROS</v>
          </cell>
        </row>
        <row r="5018">
          <cell r="A5018">
            <v>4995476</v>
          </cell>
          <cell r="B5018" t="str">
            <v>POLO JIMENEZ HUBER ENRIQUE</v>
          </cell>
          <cell r="C5018" t="str">
            <v>Concordia (Mag)</v>
          </cell>
          <cell r="D5018">
            <v>92263011</v>
          </cell>
          <cell r="E5018" t="str">
            <v>Santa Marta (Mag)</v>
          </cell>
          <cell r="F5018" t="str">
            <v>BANCO BILBAO VIZCAYA BBVA COLOMBIA S.A.</v>
          </cell>
          <cell r="G5018" t="str">
            <v>AHORROS</v>
          </cell>
        </row>
        <row r="5019">
          <cell r="A5019">
            <v>5002579</v>
          </cell>
          <cell r="B5019" t="str">
            <v>CHARRIS CASTILLO GUILLERMO JOSE</v>
          </cell>
          <cell r="C5019" t="str">
            <v>Zona Bananera (Mag)</v>
          </cell>
          <cell r="D5019">
            <v>518306014</v>
          </cell>
          <cell r="E5019" t="str">
            <v>Santa Marta (Mag)</v>
          </cell>
          <cell r="F5019" t="str">
            <v>BANCO BILBAO VIZCAYA BBVA COLOMBIA S.A.</v>
          </cell>
          <cell r="G5019" t="str">
            <v>AHORROS</v>
          </cell>
        </row>
        <row r="5020">
          <cell r="A5020">
            <v>5013053</v>
          </cell>
          <cell r="B5020" t="str">
            <v>OCHOA OCHOA FAUSTINO ENRIQUE</v>
          </cell>
          <cell r="C5020" t="str">
            <v>Guamal (Mag)</v>
          </cell>
          <cell r="D5020">
            <v>604187559</v>
          </cell>
          <cell r="E5020" t="str">
            <v>Santa Marta (Mag)</v>
          </cell>
          <cell r="F5020" t="str">
            <v>BANCO BILBAO VIZCAYA BBVA COLOMBIA S.A.</v>
          </cell>
          <cell r="G5020" t="str">
            <v>AHORROS</v>
          </cell>
        </row>
        <row r="5021">
          <cell r="A5021">
            <v>5021135</v>
          </cell>
          <cell r="B5021" t="str">
            <v>PEÑA TORRES JORGE LUIS</v>
          </cell>
          <cell r="C5021" t="str">
            <v>El Banco (Mag)</v>
          </cell>
          <cell r="D5021">
            <v>330078544</v>
          </cell>
          <cell r="E5021" t="str">
            <v>Santa Marta (Mag)</v>
          </cell>
          <cell r="F5021" t="str">
            <v>BANCO BILBAO VIZCAYA BBVA COLOMBIA S.A.</v>
          </cell>
          <cell r="G5021" t="str">
            <v>AHORROS</v>
          </cell>
        </row>
        <row r="5022">
          <cell r="A5022">
            <v>5026348</v>
          </cell>
          <cell r="B5022" t="str">
            <v>MELO ACOSTA ARNULFO</v>
          </cell>
          <cell r="C5022" t="str">
            <v>Aracataca (Mag)</v>
          </cell>
          <cell r="D5022">
            <v>375256658</v>
          </cell>
          <cell r="E5022" t="str">
            <v>Santa Marta (Mag)</v>
          </cell>
          <cell r="F5022" t="str">
            <v>BANCO BILBAO VIZCAYA BBVA COLOMBIA S.A.</v>
          </cell>
          <cell r="G5022" t="str">
            <v>AHORROS</v>
          </cell>
        </row>
        <row r="5023">
          <cell r="A5023">
            <v>5027462</v>
          </cell>
          <cell r="B5023" t="str">
            <v>SIMANCA BARRIOS ISMAEL ANTONIO</v>
          </cell>
          <cell r="C5023" t="str">
            <v>Fundacion (Mag)</v>
          </cell>
          <cell r="D5023">
            <v>375178688</v>
          </cell>
          <cell r="E5023" t="str">
            <v>Santa Marta (Mag)</v>
          </cell>
          <cell r="F5023" t="str">
            <v>BANCO BILBAO VIZCAYA BBVA COLOMBIA S.A.</v>
          </cell>
          <cell r="G5023" t="str">
            <v>AHORROS</v>
          </cell>
        </row>
        <row r="5024">
          <cell r="A5024">
            <v>5039277</v>
          </cell>
          <cell r="B5024" t="str">
            <v>MORENO OSPINO NATIVIDAD</v>
          </cell>
          <cell r="C5024" t="str">
            <v>Guamal (Mag)</v>
          </cell>
          <cell r="D5024">
            <v>604245787</v>
          </cell>
          <cell r="E5024" t="str">
            <v>Santa Marta (Mag)</v>
          </cell>
          <cell r="F5024" t="str">
            <v>BANCO BILBAO VIZCAYA BBVA COLOMBIA S.A.</v>
          </cell>
          <cell r="G5024" t="str">
            <v>AHORROS</v>
          </cell>
        </row>
        <row r="5025">
          <cell r="A5025">
            <v>5039426</v>
          </cell>
          <cell r="B5025" t="str">
            <v>VEGA NIETO PEDRO MANUEL</v>
          </cell>
          <cell r="C5025" t="str">
            <v>Guamal (Mag)</v>
          </cell>
          <cell r="D5025">
            <v>604202036</v>
          </cell>
          <cell r="E5025" t="str">
            <v>Santa Marta (Mag)</v>
          </cell>
          <cell r="F5025" t="str">
            <v>BANCO BILBAO VIZCAYA BBVA COLOMBIA S.A.</v>
          </cell>
          <cell r="G5025" t="str">
            <v>AHORROS</v>
          </cell>
        </row>
        <row r="5026">
          <cell r="A5026">
            <v>5039615</v>
          </cell>
          <cell r="B5026" t="str">
            <v>ROBLES CAMARGO ALCIDES ANTONIO</v>
          </cell>
          <cell r="C5026" t="str">
            <v>Guamal (Mag)</v>
          </cell>
          <cell r="D5026">
            <v>604252288</v>
          </cell>
          <cell r="E5026" t="str">
            <v>Santa Marta (Mag)</v>
          </cell>
          <cell r="F5026" t="str">
            <v>BANCO BILBAO VIZCAYA BBVA COLOMBIA S.A.</v>
          </cell>
          <cell r="G5026" t="str">
            <v>AHORROS</v>
          </cell>
        </row>
        <row r="5027">
          <cell r="A5027">
            <v>5039713</v>
          </cell>
          <cell r="B5027" t="str">
            <v>RANGEL ZAMBRANO ARNEDO</v>
          </cell>
          <cell r="C5027" t="str">
            <v>Guamal (Mag)</v>
          </cell>
          <cell r="D5027">
            <v>604189605</v>
          </cell>
          <cell r="E5027" t="str">
            <v>Santa Marta (Mag)</v>
          </cell>
          <cell r="F5027" t="str">
            <v>BANCO BILBAO VIZCAYA BBVA COLOMBIA S.A.</v>
          </cell>
          <cell r="G5027" t="str">
            <v>AHORROS</v>
          </cell>
        </row>
        <row r="5028">
          <cell r="A5028">
            <v>5039718</v>
          </cell>
          <cell r="B5028" t="str">
            <v>ZAMBRANO MARTINEZ ONESIMO</v>
          </cell>
          <cell r="C5028" t="str">
            <v>El Banco (Mag)</v>
          </cell>
          <cell r="D5028">
            <v>330080656</v>
          </cell>
          <cell r="E5028" t="str">
            <v>Santa Marta (Mag)</v>
          </cell>
          <cell r="F5028" t="str">
            <v>BANCO BILBAO VIZCAYA BBVA COLOMBIA S.A.</v>
          </cell>
          <cell r="G5028" t="str">
            <v>AHORROS</v>
          </cell>
        </row>
        <row r="5029">
          <cell r="A5029">
            <v>5039800</v>
          </cell>
          <cell r="B5029" t="str">
            <v>OLANO RUIDIAZ ENDER</v>
          </cell>
          <cell r="C5029" t="str">
            <v>Guamal (Mag)</v>
          </cell>
          <cell r="D5029">
            <v>604221010</v>
          </cell>
          <cell r="E5029" t="str">
            <v>Santa Marta (Mag)</v>
          </cell>
          <cell r="F5029" t="str">
            <v>BANCO BILBAO VIZCAYA BBVA COLOMBIA S.A.</v>
          </cell>
          <cell r="G5029" t="str">
            <v>AHORROS</v>
          </cell>
        </row>
        <row r="5030">
          <cell r="A5030">
            <v>5039957</v>
          </cell>
          <cell r="B5030" t="str">
            <v>ALVARADO DE LA HOZ SAMUEL</v>
          </cell>
          <cell r="C5030" t="str">
            <v>Guamal (Mag)</v>
          </cell>
          <cell r="D5030">
            <v>604193763</v>
          </cell>
          <cell r="E5030" t="str">
            <v>Santa Marta (Mag)</v>
          </cell>
          <cell r="F5030" t="str">
            <v>BANCO BILBAO VIZCAYA BBVA COLOMBIA S.A.</v>
          </cell>
          <cell r="G5030" t="str">
            <v>AHORROS</v>
          </cell>
        </row>
        <row r="5031">
          <cell r="A5031">
            <v>5039987</v>
          </cell>
          <cell r="B5031" t="str">
            <v>PEDROZO MARTINEZ ELIGIO</v>
          </cell>
          <cell r="C5031" t="str">
            <v>El Banco (Mag)</v>
          </cell>
          <cell r="D5031">
            <v>330076837</v>
          </cell>
          <cell r="E5031" t="str">
            <v>Santa Marta (Mag)</v>
          </cell>
          <cell r="F5031" t="str">
            <v>BANCO BILBAO VIZCAYA BBVA COLOMBIA S.A.</v>
          </cell>
          <cell r="G5031" t="str">
            <v>AHORROS</v>
          </cell>
        </row>
        <row r="5032">
          <cell r="A5032">
            <v>5040005</v>
          </cell>
          <cell r="B5032" t="str">
            <v>MORENO MORENO ISMAEL</v>
          </cell>
          <cell r="C5032" t="str">
            <v>Guamal (Mag)</v>
          </cell>
          <cell r="D5032">
            <v>604187765</v>
          </cell>
          <cell r="E5032" t="str">
            <v>Santa Marta (Mag)</v>
          </cell>
          <cell r="F5032" t="str">
            <v>BANCO BILBAO VIZCAYA BBVA COLOMBIA S.A.</v>
          </cell>
          <cell r="G5032" t="str">
            <v>AHORROS</v>
          </cell>
        </row>
        <row r="5033">
          <cell r="A5033">
            <v>5040110</v>
          </cell>
          <cell r="B5033" t="str">
            <v>CANTILLO CARRERA ALVARO</v>
          </cell>
          <cell r="C5033" t="str">
            <v>El Pi#On (Mag)</v>
          </cell>
          <cell r="D5033">
            <v>805202678</v>
          </cell>
          <cell r="E5033" t="str">
            <v>Santa Marta (Mag)</v>
          </cell>
          <cell r="F5033" t="str">
            <v>BANCO BILBAO VIZCAYA BBVA COLOMBIA S.A.</v>
          </cell>
          <cell r="G5033" t="str">
            <v>AHORROS</v>
          </cell>
        </row>
        <row r="5034">
          <cell r="A5034">
            <v>5040154</v>
          </cell>
          <cell r="B5034" t="str">
            <v>LERMA VILLALOBOS ALVARO</v>
          </cell>
          <cell r="C5034" t="str">
            <v>Guamal (Mag)</v>
          </cell>
          <cell r="D5034">
            <v>604189613</v>
          </cell>
          <cell r="E5034" t="str">
            <v>Santa Marta (Mag)</v>
          </cell>
          <cell r="F5034" t="str">
            <v>BANCO BILBAO VIZCAYA BBVA COLOMBIA S.A.</v>
          </cell>
          <cell r="G5034" t="str">
            <v>AHORROS</v>
          </cell>
        </row>
        <row r="5035">
          <cell r="A5035">
            <v>5040221</v>
          </cell>
          <cell r="B5035" t="str">
            <v>PONCE ANGARITA ALDER</v>
          </cell>
          <cell r="C5035" t="str">
            <v>Guamal (Mag)</v>
          </cell>
          <cell r="D5035">
            <v>604201467</v>
          </cell>
          <cell r="E5035" t="str">
            <v>Santa Marta (Mag)</v>
          </cell>
          <cell r="F5035" t="str">
            <v>BANCO BILBAO VIZCAYA BBVA COLOMBIA S.A.</v>
          </cell>
          <cell r="G5035" t="str">
            <v>AHORROS</v>
          </cell>
        </row>
        <row r="5036">
          <cell r="A5036">
            <v>5040436</v>
          </cell>
          <cell r="B5036" t="str">
            <v>SALEBE ALVEAR HECTOR MANUEL</v>
          </cell>
          <cell r="C5036" t="str">
            <v>Guamal (Mag)</v>
          </cell>
          <cell r="D5036">
            <v>604199141</v>
          </cell>
          <cell r="E5036" t="str">
            <v>Santa Marta (Mag)</v>
          </cell>
          <cell r="F5036" t="str">
            <v>BANCO BILBAO VIZCAYA BBVA COLOMBIA S.A.</v>
          </cell>
          <cell r="G5036" t="str">
            <v>AHORROS</v>
          </cell>
        </row>
        <row r="5037">
          <cell r="A5037">
            <v>5040484</v>
          </cell>
          <cell r="B5037" t="str">
            <v>ALFARO ACONCHA HUMBERTO</v>
          </cell>
          <cell r="C5037" t="str">
            <v>El Banco (Mag)</v>
          </cell>
          <cell r="D5037">
            <v>330001793</v>
          </cell>
          <cell r="E5037" t="str">
            <v>Santa Marta (Mag)</v>
          </cell>
          <cell r="F5037" t="str">
            <v>BANCO BILBAO VIZCAYA BBVA COLOMBIA S.A.</v>
          </cell>
          <cell r="G5037" t="str">
            <v>AHORROS</v>
          </cell>
        </row>
        <row r="5038">
          <cell r="A5038">
            <v>5048997</v>
          </cell>
          <cell r="B5038" t="str">
            <v>OLIVEROS CONTRERAS DAVID RAFAEL</v>
          </cell>
          <cell r="C5038" t="str">
            <v>Nueva Granada (Mag)</v>
          </cell>
          <cell r="D5038">
            <v>604183632</v>
          </cell>
          <cell r="E5038" t="str">
            <v>Mompos (Bol)</v>
          </cell>
          <cell r="F5038" t="str">
            <v>BANCO BILBAO VIZCAYA BBVA COLOMBIA S.A.</v>
          </cell>
          <cell r="G5038" t="str">
            <v>AHORROS</v>
          </cell>
        </row>
        <row r="5039">
          <cell r="A5039">
            <v>5093838</v>
          </cell>
          <cell r="B5039" t="str">
            <v>ARZUAGA RODRIGUEZ AUGUSTO DAVID</v>
          </cell>
          <cell r="C5039" t="str">
            <v>Fundacion (Mag)</v>
          </cell>
          <cell r="D5039">
            <v>375174984</v>
          </cell>
          <cell r="E5039" t="str">
            <v>Santa Marta (Mag)</v>
          </cell>
          <cell r="F5039" t="str">
            <v>BANCO BILBAO VIZCAYA BBVA COLOMBIA S.A.</v>
          </cell>
          <cell r="G5039" t="str">
            <v>AHORROS</v>
          </cell>
        </row>
        <row r="5040">
          <cell r="A5040">
            <v>5094226</v>
          </cell>
          <cell r="B5040" t="str">
            <v>BARANDICA PATIÑO EBERTO ENRIQUE</v>
          </cell>
          <cell r="C5040" t="str">
            <v>Fundacion (Mag)</v>
          </cell>
          <cell r="D5040">
            <v>375178092</v>
          </cell>
          <cell r="E5040" t="str">
            <v>Santa Marta (Mag)</v>
          </cell>
          <cell r="F5040" t="str">
            <v>BANCO BILBAO VIZCAYA BBVA COLOMBIA S.A.</v>
          </cell>
          <cell r="G5040" t="str">
            <v>AHORROS</v>
          </cell>
        </row>
        <row r="5041">
          <cell r="A5041">
            <v>5097592</v>
          </cell>
          <cell r="B5041" t="str">
            <v>HERRERA NAVARRO BLAS DE JESUS</v>
          </cell>
          <cell r="C5041" t="str">
            <v>San Zenon (Mag)</v>
          </cell>
          <cell r="D5041">
            <v>604209619</v>
          </cell>
          <cell r="E5041" t="str">
            <v>Santa Marta (Mag)</v>
          </cell>
          <cell r="F5041" t="str">
            <v>BANCO BILBAO VIZCAYA BBVA COLOMBIA S.A.</v>
          </cell>
          <cell r="G5041" t="str">
            <v>AHORROS</v>
          </cell>
        </row>
        <row r="5042">
          <cell r="A5042">
            <v>5097687</v>
          </cell>
          <cell r="B5042" t="str">
            <v>ACUÑA MEDINA CARLOS ALBERTO</v>
          </cell>
          <cell r="C5042" t="str">
            <v>San Zenon (Mag)</v>
          </cell>
          <cell r="D5042">
            <v>604229054</v>
          </cell>
          <cell r="E5042" t="str">
            <v>Santa Marta (Mag)</v>
          </cell>
          <cell r="F5042" t="str">
            <v>BANCO BILBAO VIZCAYA BBVA COLOMBIA S.A.</v>
          </cell>
          <cell r="G5042" t="str">
            <v>AHORROS</v>
          </cell>
        </row>
        <row r="5043">
          <cell r="A5043">
            <v>5097750</v>
          </cell>
          <cell r="B5043" t="str">
            <v>FRANCO NIÑO HERNANDO CARLOS</v>
          </cell>
          <cell r="C5043" t="str">
            <v>San Zenon (Mag)</v>
          </cell>
          <cell r="D5043">
            <v>604163691</v>
          </cell>
          <cell r="E5043" t="str">
            <v>Santa Marta (Mag)</v>
          </cell>
          <cell r="F5043" t="str">
            <v>BANCO BILBAO VIZCAYA BBVA COLOMBIA S.A.</v>
          </cell>
          <cell r="G5043" t="str">
            <v>AHORROS</v>
          </cell>
        </row>
        <row r="5044">
          <cell r="A5044">
            <v>5105751</v>
          </cell>
          <cell r="B5044" t="str">
            <v>GUILLEN FUENTES EREIDIS</v>
          </cell>
          <cell r="C5044" t="str">
            <v>San Sebastian De Buenavista (M</v>
          </cell>
          <cell r="D5044">
            <v>604001891</v>
          </cell>
          <cell r="E5044" t="str">
            <v>Santa Marta (Mag)</v>
          </cell>
          <cell r="F5044" t="str">
            <v>BANCO BILBAO VIZCAYA BBVA COLOMBIA S.A.</v>
          </cell>
          <cell r="G5044" t="str">
            <v>AHORROS</v>
          </cell>
        </row>
        <row r="5045">
          <cell r="A5045">
            <v>5107822</v>
          </cell>
          <cell r="B5045" t="str">
            <v>ARRIETA QUEVEDO OTONIEL</v>
          </cell>
          <cell r="C5045" t="str">
            <v>Santa Ana (Mag)</v>
          </cell>
          <cell r="D5045">
            <v>604169524</v>
          </cell>
          <cell r="E5045" t="str">
            <v>Santa Marta (Mag)</v>
          </cell>
          <cell r="F5045" t="str">
            <v>BANCO BILBAO VIZCAYA BBVA COLOMBIA S.A.</v>
          </cell>
          <cell r="G5045" t="str">
            <v>AHORROS</v>
          </cell>
        </row>
        <row r="5046">
          <cell r="A5046">
            <v>5107921</v>
          </cell>
          <cell r="B5046" t="str">
            <v>FIERRO URBINA JESUS MIGUEL</v>
          </cell>
          <cell r="C5046" t="str">
            <v>Santa Ana (Mag)</v>
          </cell>
          <cell r="D5046">
            <v>604192971</v>
          </cell>
          <cell r="E5046" t="str">
            <v>Santa Marta (Mag)</v>
          </cell>
          <cell r="F5046" t="str">
            <v>BANCO BILBAO VIZCAYA BBVA COLOMBIA S.A.</v>
          </cell>
          <cell r="G5046" t="str">
            <v>AHORROS</v>
          </cell>
        </row>
        <row r="5047">
          <cell r="A5047">
            <v>5107922</v>
          </cell>
          <cell r="B5047" t="str">
            <v>FIERRO BOLAÑO FIDEL DARIO</v>
          </cell>
          <cell r="C5047" t="str">
            <v>Piji#O Del Carmen (Mag)</v>
          </cell>
          <cell r="D5047">
            <v>604209197</v>
          </cell>
          <cell r="E5047" t="str">
            <v>Santa Marta (Mag)</v>
          </cell>
          <cell r="F5047" t="str">
            <v>BANCO BILBAO VIZCAYA BBVA COLOMBIA S.A.</v>
          </cell>
          <cell r="G5047" t="str">
            <v>AHORROS</v>
          </cell>
        </row>
        <row r="5048">
          <cell r="A5048">
            <v>5110079</v>
          </cell>
          <cell r="B5048" t="str">
            <v>DAZA ORTIZ ORLANDO EUGENIO</v>
          </cell>
          <cell r="C5048" t="str">
            <v>Algarrobo (Mag)</v>
          </cell>
          <cell r="D5048">
            <v>375197134</v>
          </cell>
          <cell r="E5048" t="str">
            <v>Algarrobo (Mag)</v>
          </cell>
          <cell r="F5048" t="str">
            <v>BANCO BILBAO VIZCAYA BBVA COLOMBIA S.A.</v>
          </cell>
          <cell r="G5048" t="str">
            <v>AHORROS</v>
          </cell>
        </row>
        <row r="5049">
          <cell r="A5049">
            <v>5110193</v>
          </cell>
          <cell r="B5049" t="str">
            <v>AGUILAR SIADO IVAN ANTONIO</v>
          </cell>
          <cell r="C5049" t="str">
            <v>El Banco (Mag)</v>
          </cell>
          <cell r="D5049">
            <v>330082298</v>
          </cell>
          <cell r="E5049" t="str">
            <v>Santa Marta (Mag)</v>
          </cell>
          <cell r="F5049" t="str">
            <v>BANCO BILBAO VIZCAYA BBVA COLOMBIA S.A.</v>
          </cell>
          <cell r="G5049" t="str">
            <v>AHORROS</v>
          </cell>
        </row>
        <row r="5050">
          <cell r="A5050">
            <v>5110234</v>
          </cell>
          <cell r="B5050" t="str">
            <v>LOPEZ ACUÑA ELMER MANUEL</v>
          </cell>
          <cell r="C5050" t="str">
            <v>Piji#O Del Carmen (Mag)</v>
          </cell>
          <cell r="D5050">
            <v>604183822</v>
          </cell>
          <cell r="E5050" t="str">
            <v>Santa Marta (Mag)</v>
          </cell>
          <cell r="F5050" t="str">
            <v>BANCO BILBAO VIZCAYA BBVA COLOMBIA S.A.</v>
          </cell>
          <cell r="G5050" t="str">
            <v>AHORROS</v>
          </cell>
        </row>
        <row r="5051">
          <cell r="A5051">
            <v>5110313</v>
          </cell>
          <cell r="B5051" t="str">
            <v>ARQUEZ LOPEZ MIGUEL JOAQUIN</v>
          </cell>
          <cell r="C5051" t="str">
            <v>Piji#O Del Carmen (Mag)</v>
          </cell>
          <cell r="D5051">
            <v>604204453</v>
          </cell>
          <cell r="E5051" t="str">
            <v>Santa Marta (Mag)</v>
          </cell>
          <cell r="F5051" t="str">
            <v>BANCO BILBAO VIZCAYA BBVA COLOMBIA S.A.</v>
          </cell>
          <cell r="G5051" t="str">
            <v>AHORROS</v>
          </cell>
        </row>
        <row r="5052">
          <cell r="A5052">
            <v>5110666</v>
          </cell>
          <cell r="B5052" t="str">
            <v>DURAN MEJIA OVEIMAR JOSE</v>
          </cell>
          <cell r="C5052" t="str">
            <v>Piji#O Del Carmen (Mag)</v>
          </cell>
          <cell r="D5052">
            <v>604269183</v>
          </cell>
          <cell r="E5052" t="str">
            <v>Santa Marta (Mag)</v>
          </cell>
          <cell r="F5052" t="str">
            <v>BANCO BILBAO VIZCAYA BBVA COLOMBIA S.A.</v>
          </cell>
          <cell r="G5052" t="str">
            <v>AHORROS</v>
          </cell>
        </row>
        <row r="5053">
          <cell r="A5053">
            <v>5121361</v>
          </cell>
          <cell r="B5053" t="str">
            <v>GUTIERREZ MARTINEZ EDILBERTO</v>
          </cell>
          <cell r="C5053" t="str">
            <v>El Banco (Mag)</v>
          </cell>
          <cell r="D5053">
            <v>330079138</v>
          </cell>
          <cell r="E5053" t="str">
            <v>Santa Marta (Mag)</v>
          </cell>
          <cell r="F5053" t="str">
            <v>BANCO BILBAO VIZCAYA BBVA COLOMBIA S.A.</v>
          </cell>
          <cell r="G5053" t="str">
            <v>AHORROS</v>
          </cell>
        </row>
        <row r="5054">
          <cell r="A5054">
            <v>5122984</v>
          </cell>
          <cell r="B5054" t="str">
            <v>NUÑEZ POLO CARLOS DE JESUS</v>
          </cell>
          <cell r="C5054" t="str">
            <v>Tenerife (Mag)</v>
          </cell>
          <cell r="D5054">
            <v>719145732</v>
          </cell>
          <cell r="E5054" t="str">
            <v>Santa Marta (Mag)</v>
          </cell>
          <cell r="F5054" t="str">
            <v>BANCO BILBAO VIZCAYA BBVA COLOMBIA S.A.</v>
          </cell>
          <cell r="G5054" t="str">
            <v>AHORROS</v>
          </cell>
        </row>
        <row r="5055">
          <cell r="A5055">
            <v>5123090</v>
          </cell>
          <cell r="B5055" t="str">
            <v>NAVARRO ESCOBAR DAIRO RAFAEL</v>
          </cell>
          <cell r="C5055" t="str">
            <v>Fundacion (Mag)</v>
          </cell>
          <cell r="D5055">
            <v>375176187</v>
          </cell>
          <cell r="E5055" t="str">
            <v>Santa Marta (Mag)</v>
          </cell>
          <cell r="F5055" t="str">
            <v>BANCO BILBAO VIZCAYA BBVA COLOMBIA S.A.</v>
          </cell>
          <cell r="G5055" t="str">
            <v>AHORROS</v>
          </cell>
        </row>
        <row r="5056">
          <cell r="A5056">
            <v>5123354</v>
          </cell>
          <cell r="B5056" t="str">
            <v>CASTRILLO HERNANDEZ ELIECER ALFONSO</v>
          </cell>
          <cell r="C5056" t="str">
            <v>Tenerife (Mag)</v>
          </cell>
          <cell r="D5056">
            <v>719172488</v>
          </cell>
          <cell r="E5056" t="str">
            <v>Santa Marta (Mag)</v>
          </cell>
          <cell r="F5056" t="str">
            <v>BANCO BILBAO VIZCAYA BBVA COLOMBIA S.A.</v>
          </cell>
          <cell r="G5056" t="str">
            <v>AHORROS</v>
          </cell>
        </row>
        <row r="5057">
          <cell r="A5057">
            <v>5123380</v>
          </cell>
          <cell r="B5057" t="str">
            <v>MARTINEZ DE LA HOZ CLEMENTE ANTONIO</v>
          </cell>
          <cell r="C5057" t="str">
            <v>Tenerife (Mag)</v>
          </cell>
          <cell r="D5057">
            <v>612447441</v>
          </cell>
          <cell r="E5057" t="str">
            <v>Santa Marta (Mag)</v>
          </cell>
          <cell r="F5057" t="str">
            <v>BANCO BILBAO VIZCAYA BBVA COLOMBIA S.A.</v>
          </cell>
          <cell r="G5057" t="str">
            <v>AHORROS</v>
          </cell>
        </row>
        <row r="5058">
          <cell r="A5058">
            <v>5123497</v>
          </cell>
          <cell r="B5058" t="str">
            <v>MERCADO CURCIO OMER GREGORIO</v>
          </cell>
          <cell r="C5058" t="str">
            <v>Tenerife (Mag)</v>
          </cell>
          <cell r="D5058">
            <v>719219495</v>
          </cell>
          <cell r="E5058" t="str">
            <v>Santa Marta (Mag)</v>
          </cell>
          <cell r="F5058" t="str">
            <v>BANCO BILBAO VIZCAYA BBVA COLOMBIA S.A.</v>
          </cell>
          <cell r="G5058" t="str">
            <v>AHORROS</v>
          </cell>
        </row>
        <row r="5059">
          <cell r="A5059">
            <v>5125764</v>
          </cell>
          <cell r="B5059" t="str">
            <v>TAMARA MARTINEZ MIGUEL ENRIQUE</v>
          </cell>
          <cell r="C5059" t="str">
            <v>Tenerife (Mag)</v>
          </cell>
          <cell r="D5059">
            <v>719219040</v>
          </cell>
          <cell r="E5059" t="str">
            <v>Santa Marta (Mag)</v>
          </cell>
          <cell r="F5059" t="str">
            <v>BANCO BILBAO VIZCAYA BBVA COLOMBIA S.A.</v>
          </cell>
          <cell r="G5059" t="str">
            <v>AHORROS</v>
          </cell>
        </row>
        <row r="5060">
          <cell r="A5060">
            <v>5139648</v>
          </cell>
          <cell r="B5060" t="str">
            <v>IZQUIERDO SIOSI PEDRO ANTONIO</v>
          </cell>
          <cell r="C5060" t="str">
            <v>Fundacion (Mag)</v>
          </cell>
          <cell r="D5060">
            <v>805131166</v>
          </cell>
          <cell r="E5060" t="str">
            <v>Santa Marta (Mag)</v>
          </cell>
          <cell r="F5060" t="str">
            <v>BANCO BILBAO VIZCAYA BBVA COLOMBIA S.A.</v>
          </cell>
          <cell r="G5060" t="str">
            <v>AHORROS</v>
          </cell>
        </row>
        <row r="5061">
          <cell r="A5061">
            <v>6463571</v>
          </cell>
          <cell r="B5061" t="str">
            <v>RUIZ BELTRAN JOSE JAVIER</v>
          </cell>
          <cell r="C5061" t="str">
            <v>Guamal (Mag)</v>
          </cell>
          <cell r="D5061">
            <v>604221853</v>
          </cell>
          <cell r="E5061" t="str">
            <v>Santa Marta (Mag)</v>
          </cell>
          <cell r="F5061" t="str">
            <v>BANCO BILBAO VIZCAYA BBVA COLOMBIA S.A.</v>
          </cell>
          <cell r="G5061" t="str">
            <v>AHORROS</v>
          </cell>
        </row>
        <row r="5062">
          <cell r="A5062">
            <v>6688767</v>
          </cell>
          <cell r="B5062" t="str">
            <v>CARO DIAZ LUIS ALBERTO</v>
          </cell>
          <cell r="C5062" t="str">
            <v>El Banco (Mag)</v>
          </cell>
          <cell r="D5062">
            <v>805377868</v>
          </cell>
          <cell r="E5062" t="str">
            <v>Santa Marta (Mag)</v>
          </cell>
          <cell r="F5062" t="str">
            <v>BANCO BILBAO VIZCAYA BBVA COLOMBIA S.A.</v>
          </cell>
          <cell r="G5062" t="str">
            <v>AHORROS</v>
          </cell>
        </row>
        <row r="5063">
          <cell r="A5063">
            <v>6763312</v>
          </cell>
          <cell r="B5063" t="str">
            <v>PINTO USSA HOMERO ORLANDO</v>
          </cell>
          <cell r="C5063" t="str">
            <v>El Banco (Mag)</v>
          </cell>
          <cell r="D5063">
            <v>330090523</v>
          </cell>
          <cell r="E5063" t="str">
            <v>Santa Marta (Mag)</v>
          </cell>
          <cell r="F5063" t="str">
            <v>BANCO BILBAO VIZCAYA BBVA COLOMBIA S.A.</v>
          </cell>
          <cell r="G5063" t="str">
            <v>AHORROS</v>
          </cell>
        </row>
        <row r="5064">
          <cell r="A5064">
            <v>6765028</v>
          </cell>
          <cell r="B5064" t="str">
            <v>GAONA ALBERTO FERNANDO</v>
          </cell>
          <cell r="C5064" t="str">
            <v>El Banco (Mag)</v>
          </cell>
          <cell r="D5064">
            <v>330067281</v>
          </cell>
          <cell r="E5064" t="str">
            <v>Santa Marta (Mag)</v>
          </cell>
          <cell r="F5064" t="str">
            <v>BANCO BILBAO VIZCAYA BBVA COLOMBIA S.A.</v>
          </cell>
          <cell r="G5064" t="str">
            <v>AHORROS</v>
          </cell>
        </row>
        <row r="5065">
          <cell r="A5065">
            <v>6794959</v>
          </cell>
          <cell r="B5065" t="str">
            <v>ARIANO ROBLES LEONARDO</v>
          </cell>
          <cell r="C5065" t="str">
            <v>El Banco (Mag)</v>
          </cell>
          <cell r="D5065">
            <v>330089178</v>
          </cell>
          <cell r="E5065" t="str">
            <v>El Banco (Mag)</v>
          </cell>
          <cell r="F5065" t="str">
            <v>BANCO BILBAO VIZCAYA BBVA COLOMBIA S.A.</v>
          </cell>
          <cell r="G5065" t="str">
            <v>AHORROS</v>
          </cell>
        </row>
        <row r="5066">
          <cell r="A5066">
            <v>6818907</v>
          </cell>
          <cell r="B5066" t="str">
            <v>GARCIA GARCIA ALVARO JOSE</v>
          </cell>
          <cell r="C5066" t="str">
            <v>Chivolo (Mag)</v>
          </cell>
          <cell r="D5066">
            <v>719161788</v>
          </cell>
          <cell r="E5066" t="str">
            <v>Santa Marta (Mag)</v>
          </cell>
          <cell r="F5066" t="str">
            <v>BANCO BILBAO VIZCAYA BBVA COLOMBIA S.A.</v>
          </cell>
          <cell r="G5066" t="str">
            <v>AHORROS</v>
          </cell>
        </row>
        <row r="5067">
          <cell r="A5067">
            <v>6819669</v>
          </cell>
          <cell r="B5067" t="str">
            <v>PATERNINA MONTES LINGTON JULIO</v>
          </cell>
          <cell r="C5067" t="str">
            <v>El Banco (Mag)</v>
          </cell>
          <cell r="D5067">
            <v>330131418</v>
          </cell>
          <cell r="E5067" t="str">
            <v>Santa Marta (Mag)</v>
          </cell>
          <cell r="F5067" t="str">
            <v>BANCO BILBAO VIZCAYA BBVA COLOMBIA S.A.</v>
          </cell>
          <cell r="G5067" t="str">
            <v>AHORROS</v>
          </cell>
        </row>
        <row r="5068">
          <cell r="A5068">
            <v>6820619</v>
          </cell>
          <cell r="B5068" t="str">
            <v>PEREZ MORENO EDWIN</v>
          </cell>
          <cell r="C5068" t="str">
            <v>El Banco (Mag)</v>
          </cell>
          <cell r="D5068">
            <v>330077181</v>
          </cell>
          <cell r="E5068" t="str">
            <v>Santa Marta (Mag)</v>
          </cell>
          <cell r="F5068" t="str">
            <v>BANCO BILBAO VIZCAYA BBVA COLOMBIA S.A.</v>
          </cell>
          <cell r="G5068" t="str">
            <v>AHORROS</v>
          </cell>
        </row>
        <row r="5069">
          <cell r="A5069">
            <v>6867412</v>
          </cell>
          <cell r="B5069" t="str">
            <v>RODRIGUEZ AGUILAR JOAQUIN AUGUSTO</v>
          </cell>
          <cell r="C5069" t="str">
            <v>El Banco (Mag)</v>
          </cell>
          <cell r="D5069">
            <v>330137779</v>
          </cell>
          <cell r="E5069" t="str">
            <v>El Banco (Mag)</v>
          </cell>
          <cell r="F5069" t="str">
            <v>BANCO BILBAO VIZCAYA BBVA COLOMBIA S.A.</v>
          </cell>
          <cell r="G5069" t="str">
            <v>AHORROS</v>
          </cell>
        </row>
        <row r="5070">
          <cell r="A5070">
            <v>7142088</v>
          </cell>
          <cell r="B5070" t="str">
            <v>PEREZ DEL TORO ORLANDO JAVIER</v>
          </cell>
          <cell r="C5070" t="str">
            <v>Zona Bananera (Mag)</v>
          </cell>
          <cell r="D5070">
            <v>805430865</v>
          </cell>
          <cell r="E5070" t="str">
            <v>Santa Marta (Mag)</v>
          </cell>
          <cell r="F5070" t="str">
            <v>BANCO BILBAO VIZCAYA BBVA COLOMBIA S.A.</v>
          </cell>
          <cell r="G5070" t="str">
            <v>AHORROS</v>
          </cell>
        </row>
        <row r="5071">
          <cell r="A5071">
            <v>7143692</v>
          </cell>
          <cell r="B5071" t="str">
            <v>ESCOBAR TRONCOSO CRISTOBAL ALBERTO</v>
          </cell>
          <cell r="C5071" t="str">
            <v>Algarrobo (Mag)</v>
          </cell>
          <cell r="D5071">
            <v>518105887</v>
          </cell>
          <cell r="E5071" t="str">
            <v>Santa Marta (Mag)</v>
          </cell>
          <cell r="F5071" t="str">
            <v>BANCO BILBAO VIZCAYA BBVA COLOMBIA S.A.</v>
          </cell>
          <cell r="G5071" t="str">
            <v>AHORROS</v>
          </cell>
        </row>
        <row r="5072">
          <cell r="A5072">
            <v>7151144</v>
          </cell>
          <cell r="B5072" t="str">
            <v>VELEZ GARCIA GUSTAVO ANTONIO</v>
          </cell>
          <cell r="C5072" t="str">
            <v>Fundacion (Mag)</v>
          </cell>
          <cell r="D5072">
            <v>518216304</v>
          </cell>
          <cell r="E5072" t="str">
            <v>Santa Marta (Mag)</v>
          </cell>
          <cell r="F5072" t="str">
            <v>BANCO BILBAO VIZCAYA BBVA COLOMBIA S.A.</v>
          </cell>
          <cell r="G5072" t="str">
            <v>AHORROS</v>
          </cell>
        </row>
        <row r="5073">
          <cell r="A5073">
            <v>7151597</v>
          </cell>
          <cell r="B5073" t="str">
            <v>BARROS LOPEZ EDELMIS</v>
          </cell>
          <cell r="C5073" t="str">
            <v>Guamal (Mag)</v>
          </cell>
          <cell r="D5073">
            <v>805448115</v>
          </cell>
          <cell r="E5073" t="str">
            <v>Santa Marta (Mag)</v>
          </cell>
          <cell r="F5073" t="str">
            <v>BANCO BILBAO VIZCAYA BBVA COLOMBIA S.A.</v>
          </cell>
          <cell r="G5073" t="str">
            <v>AHORROS</v>
          </cell>
        </row>
        <row r="5074">
          <cell r="A5074">
            <v>7151714</v>
          </cell>
          <cell r="B5074" t="str">
            <v>PALMERA MONTESINO ISAEL</v>
          </cell>
          <cell r="C5074" t="str">
            <v>San Sebastian De Buenavista (M</v>
          </cell>
          <cell r="D5074">
            <v>604191239</v>
          </cell>
          <cell r="E5074" t="str">
            <v>Santa Marta (Mag)</v>
          </cell>
          <cell r="F5074" t="str">
            <v>BANCO BILBAO VIZCAYA BBVA COLOMBIA S.A.</v>
          </cell>
          <cell r="G5074" t="str">
            <v>AHORROS</v>
          </cell>
        </row>
        <row r="5075">
          <cell r="A5075">
            <v>7172669</v>
          </cell>
          <cell r="B5075" t="str">
            <v>DIAZ CASTAÑEDA EDWIN JOSE</v>
          </cell>
          <cell r="C5075" t="str">
            <v>El Banco (Mag)</v>
          </cell>
          <cell r="D5075">
            <v>330158171</v>
          </cell>
          <cell r="E5075" t="str">
            <v>Santa Marta (Mag)</v>
          </cell>
          <cell r="F5075" t="str">
            <v>BANCO BILBAO VIZCAYA BBVA COLOMBIA S.A.</v>
          </cell>
          <cell r="G5075" t="str">
            <v>AHORROS</v>
          </cell>
        </row>
        <row r="5076">
          <cell r="A5076">
            <v>7462999</v>
          </cell>
          <cell r="B5076" t="str">
            <v>MASSI VENERA GERARDO ANTONIO</v>
          </cell>
          <cell r="C5076" t="str">
            <v>El Reten (Mag)</v>
          </cell>
          <cell r="D5076">
            <v>375179843</v>
          </cell>
          <cell r="E5076" t="str">
            <v>Santa Marta (Mag)</v>
          </cell>
          <cell r="F5076" t="str">
            <v>BANCO BILBAO VIZCAYA BBVA COLOMBIA S.A.</v>
          </cell>
          <cell r="G5076" t="str">
            <v>AHORROS</v>
          </cell>
        </row>
        <row r="5077">
          <cell r="A5077">
            <v>7465048</v>
          </cell>
          <cell r="B5077" t="str">
            <v>PEREZ GRANADOS EFRAIN ALBERTO</v>
          </cell>
          <cell r="C5077" t="str">
            <v>Fundacion (Mag)</v>
          </cell>
          <cell r="D5077">
            <v>375177771</v>
          </cell>
          <cell r="E5077" t="str">
            <v>Santa Marta (Mag)</v>
          </cell>
          <cell r="F5077" t="str">
            <v>BANCO BILBAO VIZCAYA BBVA COLOMBIA S.A.</v>
          </cell>
          <cell r="G5077" t="str">
            <v>AHORROS</v>
          </cell>
        </row>
        <row r="5078">
          <cell r="A5078">
            <v>7467725</v>
          </cell>
          <cell r="B5078" t="str">
            <v>CARRILLO ALFARO GABRIEL</v>
          </cell>
          <cell r="C5078" t="str">
            <v>Fundacion (Mag)</v>
          </cell>
          <cell r="D5078">
            <v>375165396</v>
          </cell>
          <cell r="E5078" t="str">
            <v>Santa Marta (Mag)</v>
          </cell>
          <cell r="F5078" t="str">
            <v>BANCO BILBAO VIZCAYA BBVA COLOMBIA S.A.</v>
          </cell>
          <cell r="G5078" t="str">
            <v>AHORROS</v>
          </cell>
        </row>
        <row r="5079">
          <cell r="A5079">
            <v>7471987</v>
          </cell>
          <cell r="B5079" t="str">
            <v>AVILA FIGUEROA ANTONIO MIGUEL</v>
          </cell>
          <cell r="C5079" t="str">
            <v>Puebloviejo (Mag)</v>
          </cell>
          <cell r="D5079">
            <v>484245196</v>
          </cell>
          <cell r="E5079" t="str">
            <v>Santa Marta (Mag)</v>
          </cell>
          <cell r="F5079" t="str">
            <v>BANCO BILBAO VIZCAYA BBVA COLOMBIA S.A.</v>
          </cell>
          <cell r="G5079" t="str">
            <v>AHORROS</v>
          </cell>
        </row>
        <row r="5080">
          <cell r="A5080">
            <v>7480161</v>
          </cell>
          <cell r="B5080" t="str">
            <v>MEZA GUTIERREZ HERIBERTO</v>
          </cell>
          <cell r="C5080" t="str">
            <v>Fundacion (Mag)</v>
          </cell>
          <cell r="D5080">
            <v>375177169</v>
          </cell>
          <cell r="E5080" t="str">
            <v>Santa Marta (Mag)</v>
          </cell>
          <cell r="F5080" t="str">
            <v>BANCO BILBAO VIZCAYA BBVA COLOMBIA S.A.</v>
          </cell>
          <cell r="G5080" t="str">
            <v>AHORROS</v>
          </cell>
        </row>
        <row r="5081">
          <cell r="A5081">
            <v>7482049</v>
          </cell>
          <cell r="B5081" t="str">
            <v>MARTINEZ DIAZ MOISES</v>
          </cell>
          <cell r="C5081" t="str">
            <v>El Banco (Mag)</v>
          </cell>
          <cell r="D5081">
            <v>330116724</v>
          </cell>
          <cell r="E5081" t="str">
            <v>Santa Marta (Mag)</v>
          </cell>
          <cell r="F5081" t="str">
            <v>BANCO BILBAO VIZCAYA BBVA COLOMBIA S.A.</v>
          </cell>
          <cell r="G5081" t="str">
            <v>AHORROS</v>
          </cell>
        </row>
        <row r="5082">
          <cell r="A5082">
            <v>7570430</v>
          </cell>
          <cell r="B5082" t="str">
            <v>CARREÑO ARENA JADER</v>
          </cell>
          <cell r="C5082" t="str">
            <v>El Banco (Mag)</v>
          </cell>
          <cell r="D5082">
            <v>518396122</v>
          </cell>
          <cell r="E5082" t="str">
            <v>Santa Marta (Mag)</v>
          </cell>
          <cell r="F5082" t="str">
            <v>BANCO BILBAO VIZCAYA BBVA COLOMBIA S.A.</v>
          </cell>
          <cell r="G5082" t="str">
            <v>AHORROS</v>
          </cell>
        </row>
        <row r="5083">
          <cell r="A5083">
            <v>7590927</v>
          </cell>
          <cell r="B5083" t="str">
            <v>POLO POLO HIDALGO MANUEL</v>
          </cell>
          <cell r="C5083" t="str">
            <v>Aracataca (Mag)</v>
          </cell>
          <cell r="D5083">
            <v>375223088</v>
          </cell>
          <cell r="E5083" t="str">
            <v>Fundacion (Mag)</v>
          </cell>
          <cell r="F5083" t="str">
            <v>BANCO BILBAO VIZCAYA BBVA COLOMBIA S.A.</v>
          </cell>
          <cell r="G5083" t="str">
            <v>AHORROS</v>
          </cell>
        </row>
        <row r="5084">
          <cell r="A5084">
            <v>7591200</v>
          </cell>
          <cell r="B5084" t="str">
            <v>CASTAÑEDA PIMIENTA ROSENDO MANUEL</v>
          </cell>
          <cell r="C5084" t="str">
            <v>Sabanas De San Angel (Mag)</v>
          </cell>
          <cell r="D5084">
            <v>805382488</v>
          </cell>
          <cell r="E5084" t="str">
            <v>Santa Marta (Mag)</v>
          </cell>
          <cell r="F5084" t="str">
            <v>BANCO BILBAO VIZCAYA BBVA COLOMBIA S.A.</v>
          </cell>
          <cell r="G5084" t="str">
            <v>AHORROS</v>
          </cell>
        </row>
        <row r="5085">
          <cell r="A5085">
            <v>7591423</v>
          </cell>
          <cell r="B5085" t="str">
            <v>PERTUZ MERCADO HUMBERTO SEGUNDO</v>
          </cell>
          <cell r="C5085" t="str">
            <v>Guamal (Mag)</v>
          </cell>
          <cell r="D5085">
            <v>604181016</v>
          </cell>
          <cell r="E5085" t="str">
            <v>Santa Marta (Mag)</v>
          </cell>
          <cell r="F5085" t="str">
            <v>BANCO BILBAO VIZCAYA BBVA COLOMBIA S.A.</v>
          </cell>
          <cell r="G5085" t="str">
            <v>AHORROS</v>
          </cell>
        </row>
        <row r="5086">
          <cell r="A5086">
            <v>7592656</v>
          </cell>
          <cell r="B5086" t="str">
            <v>BOLAÑO DE LA CRUZ JOSE MANUEL</v>
          </cell>
          <cell r="C5086" t="str">
            <v>Salamina (Mag)</v>
          </cell>
          <cell r="D5086">
            <v>484344247</v>
          </cell>
          <cell r="E5086" t="str">
            <v>Santa Marta (Mag)</v>
          </cell>
          <cell r="F5086" t="str">
            <v>BANCO BILBAO VIZCAYA BBVA COLOMBIA S.A.</v>
          </cell>
          <cell r="G5086" t="str">
            <v>AHORROS</v>
          </cell>
        </row>
        <row r="5087">
          <cell r="A5087">
            <v>7593259</v>
          </cell>
          <cell r="B5087" t="str">
            <v>BORJA DE LA ROSA SOFANOR ENRIQUE</v>
          </cell>
          <cell r="C5087" t="str">
            <v>Remolino (Mag)</v>
          </cell>
          <cell r="D5087">
            <v>805481173</v>
          </cell>
          <cell r="E5087" t="str">
            <v>Santa Marta (Mag)</v>
          </cell>
          <cell r="F5087" t="str">
            <v>BANCO BILBAO VIZCAYA BBVA COLOMBIA S.A.</v>
          </cell>
          <cell r="G5087" t="str">
            <v>AHORROS</v>
          </cell>
        </row>
        <row r="5088">
          <cell r="A5088">
            <v>7594508</v>
          </cell>
          <cell r="B5088" t="str">
            <v>CHIQUILLO PERTUZ ROBERTO ELIECER</v>
          </cell>
          <cell r="C5088" t="str">
            <v>Fundacion (Mag)</v>
          </cell>
          <cell r="D5088">
            <v>375159811</v>
          </cell>
          <cell r="E5088" t="str">
            <v>Santa Marta (Mag)</v>
          </cell>
          <cell r="F5088" t="str">
            <v>BANCO BILBAO VIZCAYA BBVA COLOMBIA S.A.</v>
          </cell>
          <cell r="G5088" t="str">
            <v>AHORROS</v>
          </cell>
        </row>
        <row r="5089">
          <cell r="A5089">
            <v>7594916</v>
          </cell>
          <cell r="B5089" t="str">
            <v>POLO DOMINGUEZ GILBERTO NACIANO</v>
          </cell>
          <cell r="C5089" t="str">
            <v>Sabanas De San Angel (Mag)</v>
          </cell>
          <cell r="D5089">
            <v>375229960</v>
          </cell>
          <cell r="E5089" t="str">
            <v>Santa Marta (Mag)</v>
          </cell>
          <cell r="F5089" t="str">
            <v>BANCO BILBAO VIZCAYA BBVA COLOMBIA S.A.</v>
          </cell>
          <cell r="G5089" t="str">
            <v>AHORROS</v>
          </cell>
        </row>
        <row r="5090">
          <cell r="A5090">
            <v>7594931</v>
          </cell>
          <cell r="B5090" t="str">
            <v>BERMUDEZ JIMENEZ FRANCISCO</v>
          </cell>
          <cell r="C5090" t="str">
            <v>Fundacion (Mag)</v>
          </cell>
          <cell r="D5090">
            <v>330088428</v>
          </cell>
          <cell r="E5090" t="str">
            <v>El Banco (Mag)</v>
          </cell>
          <cell r="F5090" t="str">
            <v>BANCO BILBAO VIZCAYA BBVA COLOMBIA S.A.</v>
          </cell>
          <cell r="G5090" t="str">
            <v>AHORROS</v>
          </cell>
        </row>
        <row r="5091">
          <cell r="A5091">
            <v>7595941</v>
          </cell>
          <cell r="B5091" t="str">
            <v>CARRANZA FONTALVO JOAQUIN GUILLERMO</v>
          </cell>
          <cell r="C5091" t="str">
            <v>Sabanas De San Angel (Mag)</v>
          </cell>
          <cell r="D5091">
            <v>375281425</v>
          </cell>
          <cell r="E5091" t="str">
            <v>Santa Marta (Mag)</v>
          </cell>
          <cell r="F5091" t="str">
            <v>BANCO BILBAO VIZCAYA BBVA COLOMBIA S.A.</v>
          </cell>
          <cell r="G5091" t="str">
            <v>AHORROS</v>
          </cell>
        </row>
        <row r="5092">
          <cell r="A5092">
            <v>7595954</v>
          </cell>
          <cell r="B5092" t="str">
            <v>GUETTE GRANADOS RAFAEL AUGUSTO</v>
          </cell>
          <cell r="C5092" t="str">
            <v>Zapayán (Mag)</v>
          </cell>
          <cell r="D5092">
            <v>518357397</v>
          </cell>
          <cell r="E5092" t="str">
            <v>Santa Marta (Mag)</v>
          </cell>
          <cell r="F5092" t="str">
            <v>BANCO BILBAO VIZCAYA BBVA COLOMBIA S.A.</v>
          </cell>
          <cell r="G5092" t="str">
            <v>AHORROS</v>
          </cell>
        </row>
        <row r="5093">
          <cell r="A5093">
            <v>7597304</v>
          </cell>
          <cell r="B5093" t="str">
            <v>POLO VILLA JAIME ENRIQUE</v>
          </cell>
          <cell r="C5093" t="str">
            <v>Fundacion (Mag)</v>
          </cell>
          <cell r="D5093">
            <v>375175403</v>
          </cell>
          <cell r="E5093" t="str">
            <v>Santa Marta (Mag)</v>
          </cell>
          <cell r="F5093" t="str">
            <v>BANCO BILBAO VIZCAYA BBVA COLOMBIA S.A.</v>
          </cell>
          <cell r="G5093" t="str">
            <v>AHORROS</v>
          </cell>
        </row>
        <row r="5094">
          <cell r="A5094">
            <v>7597370</v>
          </cell>
          <cell r="B5094" t="str">
            <v>BARON DE LA CRUZ HIDALGO</v>
          </cell>
          <cell r="C5094" t="str">
            <v>El Banco (Mag)</v>
          </cell>
          <cell r="D5094">
            <v>330088519</v>
          </cell>
          <cell r="E5094" t="str">
            <v>El Banco (Mag)</v>
          </cell>
          <cell r="F5094" t="str">
            <v>BANCO BILBAO VIZCAYA BBVA COLOMBIA S.A.</v>
          </cell>
          <cell r="G5094" t="str">
            <v>AHORROS</v>
          </cell>
        </row>
        <row r="5095">
          <cell r="A5095">
            <v>7598836</v>
          </cell>
          <cell r="B5095" t="str">
            <v>GONZALEZ PEREZ SANTANDER ENRIQUE</v>
          </cell>
          <cell r="C5095" t="str">
            <v>El Banco (Mag)</v>
          </cell>
          <cell r="D5095">
            <v>330080888</v>
          </cell>
          <cell r="E5095" t="str">
            <v>Santa Marta (Mag)</v>
          </cell>
          <cell r="F5095" t="str">
            <v>BANCO BILBAO VIZCAYA BBVA COLOMBIA S.A.</v>
          </cell>
          <cell r="G5095" t="str">
            <v>AHORROS</v>
          </cell>
        </row>
        <row r="5096">
          <cell r="A5096">
            <v>7600509</v>
          </cell>
          <cell r="B5096" t="str">
            <v>NAVARRO AYOLA DANYS DE JESUS</v>
          </cell>
          <cell r="C5096" t="str">
            <v>El Banco (Mag)</v>
          </cell>
          <cell r="D5096">
            <v>805322443</v>
          </cell>
          <cell r="E5096" t="str">
            <v>Santa Marta (Mag)</v>
          </cell>
          <cell r="F5096" t="str">
            <v>BANCO BILBAO VIZCAYA BBVA COLOMBIA S.A.</v>
          </cell>
          <cell r="G5096" t="str">
            <v>AHORROS</v>
          </cell>
        </row>
        <row r="5097">
          <cell r="A5097">
            <v>7601007</v>
          </cell>
          <cell r="B5097" t="str">
            <v>CORDOBA ARBOLEDA JORGE ENRIQUE</v>
          </cell>
          <cell r="C5097" t="str">
            <v>El Banco (Mag)</v>
          </cell>
          <cell r="D5097">
            <v>330088501</v>
          </cell>
          <cell r="E5097" t="str">
            <v>El Banco (Mag)</v>
          </cell>
          <cell r="F5097" t="str">
            <v>BANCO BILBAO VIZCAYA BBVA COLOMBIA S.A.</v>
          </cell>
          <cell r="G5097" t="str">
            <v>AHORROS</v>
          </cell>
        </row>
        <row r="5098">
          <cell r="A5098">
            <v>7601675</v>
          </cell>
          <cell r="B5098" t="str">
            <v>HERNANDEZ CUELLO LUIS MANUEL</v>
          </cell>
          <cell r="C5098" t="str">
            <v>Guamal (Mag)</v>
          </cell>
          <cell r="D5098">
            <v>604247569</v>
          </cell>
          <cell r="E5098" t="str">
            <v>Santa Marta (Mag)</v>
          </cell>
          <cell r="F5098" t="str">
            <v>BANCO BILBAO VIZCAYA BBVA COLOMBIA S.A.</v>
          </cell>
          <cell r="G5098" t="str">
            <v>AHORROS</v>
          </cell>
        </row>
        <row r="5099">
          <cell r="A5099">
            <v>7602364</v>
          </cell>
          <cell r="B5099" t="str">
            <v>CAMPO BARRANCO SNEYDER ANDRES</v>
          </cell>
          <cell r="C5099" t="str">
            <v>El Banco (Mag)</v>
          </cell>
          <cell r="D5099">
            <v>518161260</v>
          </cell>
          <cell r="E5099" t="str">
            <v>Santa Marta (Mag)</v>
          </cell>
          <cell r="F5099" t="str">
            <v>BANCO BILBAO VIZCAYA BBVA COLOMBIA S.A.</v>
          </cell>
          <cell r="G5099" t="str">
            <v>AHORROS</v>
          </cell>
        </row>
        <row r="5100">
          <cell r="A5100">
            <v>7602439</v>
          </cell>
          <cell r="B5100" t="str">
            <v>TORRES VILLAFAÑA JOSE RAUL</v>
          </cell>
          <cell r="C5100" t="str">
            <v>Aracataca (Mag)</v>
          </cell>
          <cell r="D5100">
            <v>518249560</v>
          </cell>
          <cell r="E5100" t="str">
            <v>Santa Marta (Mag)</v>
          </cell>
          <cell r="F5100" t="str">
            <v>BANCO BILBAO VIZCAYA BBVA COLOMBIA S.A.</v>
          </cell>
          <cell r="G5100" t="str">
            <v>AHORROS</v>
          </cell>
        </row>
        <row r="5101">
          <cell r="A5101">
            <v>7603259</v>
          </cell>
          <cell r="B5101" t="str">
            <v>CASALINS BARRIOS GUSTAVO JOSE</v>
          </cell>
          <cell r="C5101" t="str">
            <v>El Banco (Mag)</v>
          </cell>
          <cell r="D5101">
            <v>330175522</v>
          </cell>
          <cell r="E5101" t="str">
            <v>Santa Marta (Mag)</v>
          </cell>
          <cell r="F5101" t="str">
            <v>BANCO BILBAO VIZCAYA BBVA COLOMBIA S.A.</v>
          </cell>
          <cell r="G5101" t="str">
            <v>AHORROS</v>
          </cell>
        </row>
        <row r="5102">
          <cell r="A5102">
            <v>7603676</v>
          </cell>
          <cell r="B5102" t="str">
            <v>PACHECO SANTODOMIGO JEAN PAUL</v>
          </cell>
          <cell r="C5102" t="str">
            <v>Nueva Granada (Mag)</v>
          </cell>
          <cell r="D5102">
            <v>518261458</v>
          </cell>
          <cell r="E5102" t="str">
            <v>Santa Marta (Mag)</v>
          </cell>
          <cell r="F5102" t="str">
            <v>BANCO BILBAO VIZCAYA BBVA COLOMBIA S.A.</v>
          </cell>
          <cell r="G5102" t="str">
            <v>AHORROS</v>
          </cell>
        </row>
        <row r="5103">
          <cell r="A5103">
            <v>7603949</v>
          </cell>
          <cell r="B5103" t="str">
            <v>MARENCO SIERRA LEONARDO JAVIER</v>
          </cell>
          <cell r="C5103" t="str">
            <v>Aracataca (Mag)</v>
          </cell>
          <cell r="D5103">
            <v>805124252</v>
          </cell>
          <cell r="E5103" t="str">
            <v>Santa Marta (Mag)</v>
          </cell>
          <cell r="F5103" t="str">
            <v>BANCO BILBAO VIZCAYA BBVA COLOMBIA S.A.</v>
          </cell>
          <cell r="G5103" t="str">
            <v>AHORROS</v>
          </cell>
        </row>
        <row r="5104">
          <cell r="A5104">
            <v>7604947</v>
          </cell>
          <cell r="B5104" t="str">
            <v>ROMERO CARROLL DIDIER EDGAR</v>
          </cell>
          <cell r="C5104" t="str">
            <v>Santa Ana (Mag)</v>
          </cell>
          <cell r="D5104">
            <v>517187423</v>
          </cell>
          <cell r="E5104" t="str">
            <v>Santa Marta (Mag)</v>
          </cell>
          <cell r="F5104" t="str">
            <v>BANCO BILBAO VIZCAYA BBVA COLOMBIA S.A.</v>
          </cell>
          <cell r="G5104" t="str">
            <v>AHORROS</v>
          </cell>
        </row>
        <row r="5105">
          <cell r="A5105">
            <v>7617555</v>
          </cell>
          <cell r="B5105" t="str">
            <v>TINOCO RUIDIAZ NAIRO</v>
          </cell>
          <cell r="C5105" t="str">
            <v>El Banco (Mag)</v>
          </cell>
          <cell r="D5105">
            <v>330168725</v>
          </cell>
          <cell r="E5105" t="str">
            <v>Santa Marta (Mag)</v>
          </cell>
          <cell r="F5105" t="str">
            <v>BANCO BILBAO VIZCAYA BBVA COLOMBIA S.A.</v>
          </cell>
          <cell r="G5105" t="str">
            <v>AHORROS</v>
          </cell>
        </row>
        <row r="5106">
          <cell r="A5106">
            <v>7618022</v>
          </cell>
          <cell r="B5106" t="str">
            <v>CAMARGO DIAZ JAIRO JOSE</v>
          </cell>
          <cell r="C5106" t="str">
            <v>Algarrobo (Mag)</v>
          </cell>
          <cell r="D5106">
            <v>375213014</v>
          </cell>
          <cell r="E5106" t="str">
            <v>Santa Marta (Mag)</v>
          </cell>
          <cell r="F5106" t="str">
            <v>BANCO BILBAO VIZCAYA BBVA COLOMBIA S.A.</v>
          </cell>
          <cell r="G5106" t="str">
            <v>AHORROS</v>
          </cell>
        </row>
        <row r="5107">
          <cell r="A5107">
            <v>7618465</v>
          </cell>
          <cell r="B5107" t="str">
            <v>GONZALEZ PRADO FREDIS</v>
          </cell>
          <cell r="C5107" t="str">
            <v>Piji#O Del Carmen (Mag)</v>
          </cell>
          <cell r="D5107">
            <v>255130536</v>
          </cell>
          <cell r="E5107" t="str">
            <v>Santa Marta (Mag)</v>
          </cell>
          <cell r="F5107" t="str">
            <v>BANCO BILBAO VIZCAYA BBVA COLOMBIA S.A.</v>
          </cell>
          <cell r="G5107" t="str">
            <v>AHORROS</v>
          </cell>
        </row>
        <row r="5108">
          <cell r="A5108">
            <v>7619016</v>
          </cell>
          <cell r="B5108" t="str">
            <v>GOMEZ BELEÑO MAURIS</v>
          </cell>
          <cell r="C5108" t="str">
            <v>El Banco (Mag)</v>
          </cell>
          <cell r="D5108">
            <v>330194762</v>
          </cell>
          <cell r="E5108" t="str">
            <v>El Banco (Mag)</v>
          </cell>
          <cell r="F5108" t="str">
            <v>BANCO BILBAO VIZCAYA BBVA COLOMBIA S.A.</v>
          </cell>
          <cell r="G5108" t="str">
            <v>AHORROS</v>
          </cell>
        </row>
        <row r="5109">
          <cell r="A5109">
            <v>7628576</v>
          </cell>
          <cell r="B5109" t="str">
            <v>MENDIETA OTALORA WILLIAM JESUS</v>
          </cell>
          <cell r="C5109" t="str">
            <v>Algarrobo (Mag)</v>
          </cell>
          <cell r="D5109">
            <v>517020905</v>
          </cell>
          <cell r="E5109" t="str">
            <v>Algarrobo (Mag)</v>
          </cell>
          <cell r="F5109" t="str">
            <v>BANCO BILBAO VIZCAYA BBVA COLOMBIA S.A.</v>
          </cell>
          <cell r="G5109" t="str">
            <v>AHORROS</v>
          </cell>
        </row>
        <row r="5110">
          <cell r="A5110">
            <v>7629171</v>
          </cell>
          <cell r="B5110" t="str">
            <v>QUINCHIA GARCIA GUILLERMO LEON</v>
          </cell>
          <cell r="C5110" t="str">
            <v>Fundacion (Mag)</v>
          </cell>
          <cell r="D5110">
            <v>518173950</v>
          </cell>
          <cell r="E5110" t="str">
            <v>Santa Marta (Mag)</v>
          </cell>
          <cell r="F5110" t="str">
            <v>BANCO BILBAO VIZCAYA BBVA COLOMBIA S.A.</v>
          </cell>
          <cell r="G5110" t="str">
            <v>AHORROS</v>
          </cell>
        </row>
        <row r="5111">
          <cell r="A5111">
            <v>7629284</v>
          </cell>
          <cell r="B5111" t="str">
            <v>TORRES VILLAFAÃ ALDINEVER ELI</v>
          </cell>
          <cell r="C5111" t="str">
            <v>Fundacion (Mag)</v>
          </cell>
          <cell r="D5111">
            <v>805127438</v>
          </cell>
          <cell r="E5111" t="str">
            <v>Santa Marta (Mag)</v>
          </cell>
          <cell r="F5111" t="str">
            <v>BANCO BILBAO VIZCAYA BBVA COLOMBIA S.A.</v>
          </cell>
          <cell r="G5111" t="str">
            <v>AHORROS</v>
          </cell>
        </row>
        <row r="5112">
          <cell r="A5112">
            <v>7630933</v>
          </cell>
          <cell r="B5112" t="str">
            <v>CONTRERAS MARADEY FIDEL ERNESTO</v>
          </cell>
          <cell r="C5112" t="str">
            <v>Ariguani (El Dificil) (Mag)</v>
          </cell>
          <cell r="D5112">
            <v>517075214</v>
          </cell>
          <cell r="E5112" t="str">
            <v>Santa Marta (Mag)</v>
          </cell>
          <cell r="F5112" t="str">
            <v>BANCO BILBAO VIZCAYA BBVA COLOMBIA S.A.</v>
          </cell>
          <cell r="G5112" t="str">
            <v>AHORROS</v>
          </cell>
        </row>
        <row r="5113">
          <cell r="A5113">
            <v>7631629</v>
          </cell>
          <cell r="B5113" t="str">
            <v>CONTRERAS HENRIQUEZ DEIVY JOSE</v>
          </cell>
          <cell r="C5113" t="str">
            <v>El Banco (Mag)</v>
          </cell>
          <cell r="D5113">
            <v>330080771</v>
          </cell>
          <cell r="E5113" t="str">
            <v>Santa Marta (Mag)</v>
          </cell>
          <cell r="F5113" t="str">
            <v>BANCO BILBAO VIZCAYA BBVA COLOMBIA S.A.</v>
          </cell>
          <cell r="G5113" t="str">
            <v>AHORROS</v>
          </cell>
        </row>
        <row r="5114">
          <cell r="A5114">
            <v>7631938</v>
          </cell>
          <cell r="B5114" t="str">
            <v>BACA GONZALEZ FERNEY DAVID</v>
          </cell>
          <cell r="C5114" t="str">
            <v>Pivijay (Mag)</v>
          </cell>
          <cell r="D5114">
            <v>805415486</v>
          </cell>
          <cell r="E5114" t="str">
            <v>Santa Marta (Mag)</v>
          </cell>
          <cell r="F5114" t="str">
            <v>BANCO BILBAO VIZCAYA BBVA COLOMBIA S.A.</v>
          </cell>
          <cell r="G5114" t="str">
            <v>AHORROS</v>
          </cell>
        </row>
        <row r="5115">
          <cell r="A5115">
            <v>7632574</v>
          </cell>
          <cell r="B5115" t="str">
            <v>CAMPO SILVA JADER JAVIER</v>
          </cell>
          <cell r="C5115" t="str">
            <v>Zona Bananera (Mag)</v>
          </cell>
          <cell r="D5115">
            <v>518120969</v>
          </cell>
          <cell r="E5115" t="str">
            <v>Santa Marta (Mag)</v>
          </cell>
          <cell r="F5115" t="str">
            <v>BANCO BILBAO VIZCAYA BBVA COLOMBIA S.A.</v>
          </cell>
          <cell r="G5115" t="str">
            <v>AHORROS</v>
          </cell>
        </row>
        <row r="5116">
          <cell r="A5116">
            <v>7632972</v>
          </cell>
          <cell r="B5116" t="str">
            <v>GRANADOS SAMPAYO OSCAR JAIR</v>
          </cell>
          <cell r="C5116" t="str">
            <v>Santa Marta (Mag)</v>
          </cell>
          <cell r="D5116">
            <v>517018412</v>
          </cell>
          <cell r="E5116" t="str">
            <v>Santa Marta (Mag)</v>
          </cell>
          <cell r="F5116" t="str">
            <v>BANCO BILBAO VIZCAYA BBVA COLOMBIA S.A.</v>
          </cell>
          <cell r="G5116" t="str">
            <v>AHORROS</v>
          </cell>
        </row>
        <row r="5117">
          <cell r="A5117">
            <v>7633115</v>
          </cell>
          <cell r="B5117" t="str">
            <v>VILLAFAÃ IZQUIERDO SELSO</v>
          </cell>
          <cell r="C5117" t="str">
            <v>Fundacion (Mag)</v>
          </cell>
          <cell r="D5117">
            <v>805129152</v>
          </cell>
          <cell r="E5117" t="str">
            <v>Santa Marta (Mag)</v>
          </cell>
          <cell r="F5117" t="str">
            <v>BANCO BILBAO VIZCAYA BBVA COLOMBIA S.A.</v>
          </cell>
          <cell r="G5117" t="str">
            <v>AHORROS</v>
          </cell>
        </row>
        <row r="5118">
          <cell r="A5118">
            <v>7633834</v>
          </cell>
          <cell r="B5118" t="str">
            <v>PEREA HERNANDEZ ADAULFO JUNIOR</v>
          </cell>
          <cell r="C5118" t="str">
            <v>Algarrobo (Mag)</v>
          </cell>
          <cell r="D5118">
            <v>805447695</v>
          </cell>
          <cell r="E5118" t="str">
            <v>Santa Marta (Mag)</v>
          </cell>
          <cell r="F5118" t="str">
            <v>BANCO BILBAO VIZCAYA BBVA COLOMBIA S.A.</v>
          </cell>
          <cell r="G5118" t="str">
            <v>AHORROS</v>
          </cell>
        </row>
        <row r="5119">
          <cell r="A5119">
            <v>7634730</v>
          </cell>
          <cell r="B5119" t="str">
            <v>PEÑARANDA LOPEZ JOSE ALBERTO</v>
          </cell>
          <cell r="C5119" t="str">
            <v>Zona Bananera (Mag)</v>
          </cell>
          <cell r="D5119">
            <v>518150099</v>
          </cell>
          <cell r="E5119" t="str">
            <v>Santa Marta (Mag)</v>
          </cell>
          <cell r="F5119" t="str">
            <v>BANCO BILBAO VIZCAYA BBVA COLOMBIA S.A.</v>
          </cell>
          <cell r="G5119" t="str">
            <v>AHORROS</v>
          </cell>
        </row>
        <row r="5120">
          <cell r="A5120">
            <v>7641913</v>
          </cell>
          <cell r="B5120" t="str">
            <v>CANTILLO CASTELLAR FRANCISCO JOSE</v>
          </cell>
          <cell r="C5120" t="str">
            <v>Chivolo (Mag)</v>
          </cell>
          <cell r="D5120">
            <v>719165078</v>
          </cell>
          <cell r="E5120" t="str">
            <v>Plato (Mag)</v>
          </cell>
          <cell r="F5120" t="str">
            <v>BANCO BILBAO VIZCAYA BBVA COLOMBIA S.A.</v>
          </cell>
          <cell r="G5120" t="str">
            <v>AHORROS</v>
          </cell>
        </row>
        <row r="5121">
          <cell r="A5121">
            <v>7642694</v>
          </cell>
          <cell r="B5121" t="str">
            <v>CANTILLO GUZMAN LUIS RAMIRO</v>
          </cell>
          <cell r="C5121" t="str">
            <v>Tenerife (Mag)</v>
          </cell>
          <cell r="D5121">
            <v>805433364</v>
          </cell>
          <cell r="E5121" t="str">
            <v>Santa Marta (Mag)</v>
          </cell>
          <cell r="F5121" t="str">
            <v>BANCO BILBAO VIZCAYA BBVA COLOMBIA S.A.</v>
          </cell>
          <cell r="G5121" t="str">
            <v>AHORROS</v>
          </cell>
        </row>
        <row r="5122">
          <cell r="A5122">
            <v>7642864</v>
          </cell>
          <cell r="B5122" t="str">
            <v>CHAMORRO MARIMON JORGE MARIO</v>
          </cell>
          <cell r="C5122" t="str">
            <v>Plato (Mag)</v>
          </cell>
          <cell r="D5122">
            <v>719214744</v>
          </cell>
          <cell r="E5122" t="str">
            <v>Santa Marta (Mag)</v>
          </cell>
          <cell r="F5122" t="str">
            <v>BANCO BILBAO VIZCAYA BBVA COLOMBIA S.A.</v>
          </cell>
          <cell r="G5122" t="str">
            <v>AHORROS</v>
          </cell>
        </row>
        <row r="5123">
          <cell r="A5123">
            <v>7997082</v>
          </cell>
          <cell r="B5123" t="str">
            <v>MUÑOZ LOPEZ JOHN BAYRON</v>
          </cell>
          <cell r="C5123" t="str">
            <v>El Banco (Mag)</v>
          </cell>
          <cell r="D5123">
            <v>330225897</v>
          </cell>
          <cell r="E5123" t="str">
            <v>Santa Marta (Mag)</v>
          </cell>
          <cell r="F5123" t="str">
            <v>BANCO BILBAO VIZCAYA BBVA COLOMBIA S.A.</v>
          </cell>
          <cell r="G5123" t="str">
            <v>AHORROS</v>
          </cell>
        </row>
        <row r="5124">
          <cell r="A5124">
            <v>8323202</v>
          </cell>
          <cell r="B5124" t="str">
            <v>MARTINEZ LOBO JEINER</v>
          </cell>
          <cell r="C5124" t="str">
            <v>El Banco (Mag)</v>
          </cell>
          <cell r="D5124">
            <v>330142415</v>
          </cell>
          <cell r="E5124" t="str">
            <v>El Banco (Mag)</v>
          </cell>
          <cell r="F5124" t="str">
            <v>BANCO BILBAO VIZCAYA BBVA COLOMBIA S.A.</v>
          </cell>
          <cell r="G5124" t="str">
            <v>AHORROS</v>
          </cell>
        </row>
        <row r="5125">
          <cell r="A5125">
            <v>8500376</v>
          </cell>
          <cell r="B5125" t="str">
            <v>TORRES TAPIAS CARLOS ALBERTO</v>
          </cell>
          <cell r="C5125" t="str">
            <v>El Banco (Mag)</v>
          </cell>
          <cell r="D5125">
            <v>330081753</v>
          </cell>
          <cell r="E5125" t="str">
            <v>Santa Marta (Mag)</v>
          </cell>
          <cell r="F5125" t="str">
            <v>BANCO BILBAO VIZCAYA BBVA COLOMBIA S.A.</v>
          </cell>
          <cell r="G5125" t="str">
            <v>AHORROS</v>
          </cell>
        </row>
        <row r="5126">
          <cell r="A5126">
            <v>8507772</v>
          </cell>
          <cell r="B5126" t="str">
            <v>ESCORCIA FERRER ERNESTO LEONEL</v>
          </cell>
          <cell r="C5126" t="str">
            <v>Sitionuevo (Mag)</v>
          </cell>
          <cell r="D5126">
            <v>98164650</v>
          </cell>
          <cell r="E5126" t="str">
            <v>Santa Marta (Mag)</v>
          </cell>
          <cell r="F5126" t="str">
            <v>BANCO BILBAO VIZCAYA BBVA COLOMBIA S.A.</v>
          </cell>
          <cell r="G5126" t="str">
            <v>AHORROS</v>
          </cell>
        </row>
        <row r="5127">
          <cell r="A5127">
            <v>8511183</v>
          </cell>
          <cell r="B5127" t="str">
            <v>SALAS DE LA ROSA MARTIN RAFAEL</v>
          </cell>
          <cell r="C5127" t="str">
            <v>Concordia (Mag)</v>
          </cell>
          <cell r="D5127">
            <v>518122536</v>
          </cell>
          <cell r="E5127" t="str">
            <v>Santa Marta (Mag)</v>
          </cell>
          <cell r="F5127" t="str">
            <v>BANCO BILBAO VIZCAYA BBVA COLOMBIA S.A.</v>
          </cell>
          <cell r="G5127" t="str">
            <v>AHORROS</v>
          </cell>
        </row>
        <row r="5128">
          <cell r="A5128">
            <v>8531095</v>
          </cell>
          <cell r="B5128" t="str">
            <v>OLIVERO NAVARRO EDIER</v>
          </cell>
          <cell r="C5128" t="str">
            <v>San Sebastian De Buenavista (M</v>
          </cell>
          <cell r="D5128">
            <v>604206169</v>
          </cell>
          <cell r="E5128" t="str">
            <v>Santa Marta (Mag)</v>
          </cell>
          <cell r="F5128" t="str">
            <v>BANCO BILBAO VIZCAYA BBVA COLOMBIA S.A.</v>
          </cell>
          <cell r="G5128" t="str">
            <v>AHORROS</v>
          </cell>
        </row>
        <row r="5129">
          <cell r="A5129">
            <v>8538608</v>
          </cell>
          <cell r="B5129" t="str">
            <v>POLO RAMBAL SERGIO CANDELARIO</v>
          </cell>
          <cell r="C5129" t="str">
            <v>Concordia (Mag)</v>
          </cell>
          <cell r="D5129">
            <v>805459955</v>
          </cell>
          <cell r="E5129" t="str">
            <v>Santa Marta (Mag)</v>
          </cell>
          <cell r="F5129" t="str">
            <v>BANCO BILBAO VIZCAYA BBVA COLOMBIA S.A.</v>
          </cell>
          <cell r="G5129" t="str">
            <v>AHORROS</v>
          </cell>
        </row>
        <row r="5130">
          <cell r="A5130">
            <v>8566589</v>
          </cell>
          <cell r="B5130" t="str">
            <v>TERAN JARAMILLO JOSE FRANCISCO</v>
          </cell>
          <cell r="C5130" t="str">
            <v>Santa Bárbara De Pinto (Mag)</v>
          </cell>
          <cell r="D5130">
            <v>719169542</v>
          </cell>
          <cell r="E5130" t="str">
            <v>Santa Marta (Mag)</v>
          </cell>
          <cell r="F5130" t="str">
            <v>BANCO BILBAO VIZCAYA BBVA COLOMBIA S.A.</v>
          </cell>
          <cell r="G5130" t="str">
            <v>AHORROS</v>
          </cell>
        </row>
        <row r="5131">
          <cell r="A5131">
            <v>8604139</v>
          </cell>
          <cell r="B5131" t="str">
            <v>MENA UTRIA BLADIMIR ANTONIO</v>
          </cell>
          <cell r="C5131" t="str">
            <v>Tenerife (Mag)</v>
          </cell>
          <cell r="D5131">
            <v>719166027</v>
          </cell>
          <cell r="E5131" t="str">
            <v>Plato (Mag)</v>
          </cell>
          <cell r="F5131" t="str">
            <v>BANCO BILBAO VIZCAYA BBVA COLOMBIA S.A.</v>
          </cell>
          <cell r="G5131" t="str">
            <v>AHORROS</v>
          </cell>
        </row>
        <row r="5132">
          <cell r="A5132">
            <v>8632290</v>
          </cell>
          <cell r="B5132" t="str">
            <v>MEZA PABON JAIME ENRIQUE</v>
          </cell>
          <cell r="C5132" t="str">
            <v>Pivijay (Mag)</v>
          </cell>
          <cell r="D5132">
            <v>805427051</v>
          </cell>
          <cell r="E5132" t="str">
            <v>Santa Marta (Mag)</v>
          </cell>
          <cell r="F5132" t="str">
            <v>BANCO BILBAO VIZCAYA BBVA COLOMBIA S.A.</v>
          </cell>
          <cell r="G5132" t="str">
            <v>AHORROS</v>
          </cell>
        </row>
        <row r="5133">
          <cell r="A5133">
            <v>8636344</v>
          </cell>
          <cell r="B5133" t="str">
            <v>BOLAÃ BLANCO EDINSON DE JESUS</v>
          </cell>
          <cell r="C5133" t="str">
            <v>El Reten (Mag)</v>
          </cell>
          <cell r="D5133">
            <v>805464336</v>
          </cell>
          <cell r="E5133" t="str">
            <v>Santa Marta (Mag)</v>
          </cell>
          <cell r="F5133" t="str">
            <v>BANCO BILBAO VIZCAYA BBVA COLOMBIA S.A.</v>
          </cell>
          <cell r="G5133" t="str">
            <v>AHORROS</v>
          </cell>
        </row>
        <row r="5134">
          <cell r="A5134">
            <v>8639754</v>
          </cell>
          <cell r="B5134" t="str">
            <v>ZABALETA ALMANZA JUAN CARLOS</v>
          </cell>
          <cell r="C5134" t="str">
            <v>Pedraza (Mag)</v>
          </cell>
          <cell r="D5134">
            <v>90268780</v>
          </cell>
          <cell r="E5134" t="str">
            <v>Santa Marta (Mag)</v>
          </cell>
          <cell r="F5134" t="str">
            <v>BANCO BILBAO VIZCAYA BBVA COLOMBIA S.A.</v>
          </cell>
          <cell r="G5134" t="str">
            <v>AHORROS</v>
          </cell>
        </row>
        <row r="5135">
          <cell r="A5135">
            <v>8640627</v>
          </cell>
          <cell r="B5135" t="str">
            <v>GOMEZ CASTRO UBALDO ENRIQUE</v>
          </cell>
          <cell r="C5135" t="str">
            <v>Tenerife (Mag)</v>
          </cell>
          <cell r="D5135">
            <v>719165680</v>
          </cell>
          <cell r="E5135" t="str">
            <v>Plato (Mag)</v>
          </cell>
          <cell r="F5135" t="str">
            <v>BANCO BILBAO VIZCAYA BBVA COLOMBIA S.A.</v>
          </cell>
          <cell r="G5135" t="str">
            <v>AHORROS</v>
          </cell>
        </row>
        <row r="5136">
          <cell r="A5136">
            <v>8646302</v>
          </cell>
          <cell r="B5136" t="str">
            <v>ZAMBRANO MORALES WILMER JOSE</v>
          </cell>
          <cell r="C5136" t="str">
            <v>El Pi#On (Mag)</v>
          </cell>
          <cell r="D5136">
            <v>759230022</v>
          </cell>
          <cell r="E5136" t="str">
            <v>Santa Marta (Mag)</v>
          </cell>
          <cell r="F5136" t="str">
            <v>BANCO BILBAO VIZCAYA BBVA COLOMBIA S.A.</v>
          </cell>
          <cell r="G5136" t="str">
            <v>AHORROS</v>
          </cell>
        </row>
        <row r="5137">
          <cell r="A5137">
            <v>8647922</v>
          </cell>
          <cell r="B5137" t="str">
            <v>ALVARADO PACHECO JUAN BERNANRDO</v>
          </cell>
          <cell r="C5137" t="str">
            <v>El Banco (Mag)</v>
          </cell>
          <cell r="D5137">
            <v>330257130</v>
          </cell>
          <cell r="E5137" t="str">
            <v>Santa Marta (Mag)</v>
          </cell>
          <cell r="F5137" t="str">
            <v>BANCO BILBAO VIZCAYA BBVA COLOMBIA S.A.</v>
          </cell>
          <cell r="G5137" t="str">
            <v>AHORROS</v>
          </cell>
        </row>
        <row r="5138">
          <cell r="A5138">
            <v>8670088</v>
          </cell>
          <cell r="B5138" t="str">
            <v>MERCADO BERRIO ALFREDO RAFAEL</v>
          </cell>
          <cell r="C5138" t="str">
            <v>Plato (Mag)</v>
          </cell>
          <cell r="D5138">
            <v>719091241</v>
          </cell>
          <cell r="E5138" t="str">
            <v>Santa Marta (Mag)</v>
          </cell>
          <cell r="F5138" t="str">
            <v>BANCO BILBAO VIZCAYA BBVA COLOMBIA S.A.</v>
          </cell>
          <cell r="G5138" t="str">
            <v>AHORROS</v>
          </cell>
        </row>
        <row r="5139">
          <cell r="A5139">
            <v>8677621</v>
          </cell>
          <cell r="B5139" t="str">
            <v>BOHORQUEZ MUÑOZ OTTO VICENTE</v>
          </cell>
          <cell r="C5139" t="str">
            <v>El Banco (Mag)</v>
          </cell>
          <cell r="D5139">
            <v>330076944</v>
          </cell>
          <cell r="E5139" t="str">
            <v>Santa Marta (Mag)</v>
          </cell>
          <cell r="F5139" t="str">
            <v>BANCO BILBAO VIZCAYA BBVA COLOMBIA S.A.</v>
          </cell>
          <cell r="G5139" t="str">
            <v>AHORROS</v>
          </cell>
        </row>
        <row r="5140">
          <cell r="A5140">
            <v>8684286</v>
          </cell>
          <cell r="B5140" t="str">
            <v>ROMERO MADIEDO ALBERTO ENRIQUE</v>
          </cell>
          <cell r="C5140" t="str">
            <v>Sitionuevo (Mag)</v>
          </cell>
          <cell r="D5140">
            <v>604195537</v>
          </cell>
          <cell r="E5140" t="str">
            <v>Santa Marta (Mag)</v>
          </cell>
          <cell r="F5140" t="str">
            <v>BANCO BILBAO VIZCAYA BBVA COLOMBIA S.A.</v>
          </cell>
          <cell r="G5140" t="str">
            <v>AHORROS</v>
          </cell>
        </row>
        <row r="5141">
          <cell r="A5141">
            <v>8684617</v>
          </cell>
          <cell r="B5141" t="str">
            <v>SOCARRAS DITTA LUIS MODESTO</v>
          </cell>
          <cell r="C5141" t="str">
            <v>Zona Bananera (Mag)</v>
          </cell>
          <cell r="D5141">
            <v>518125059</v>
          </cell>
          <cell r="E5141" t="str">
            <v>Santa Marta (Mag)</v>
          </cell>
          <cell r="F5141" t="str">
            <v>BANCO BILBAO VIZCAYA BBVA COLOMBIA S.A.</v>
          </cell>
          <cell r="G5141" t="str">
            <v>AHORROS</v>
          </cell>
        </row>
        <row r="5142">
          <cell r="A5142">
            <v>8685215</v>
          </cell>
          <cell r="B5142" t="str">
            <v>VILLANUEVA GONZALEZ SIMON ALBERTO</v>
          </cell>
          <cell r="C5142" t="str">
            <v>El Pi#On (Mag)</v>
          </cell>
          <cell r="D5142">
            <v>518302112</v>
          </cell>
          <cell r="E5142" t="str">
            <v>Santa Marta (Mag)</v>
          </cell>
          <cell r="F5142" t="str">
            <v>BANCO BILBAO VIZCAYA BBVA COLOMBIA S.A.</v>
          </cell>
          <cell r="G5142" t="str">
            <v>AHORROS</v>
          </cell>
        </row>
        <row r="5143">
          <cell r="A5143">
            <v>8693123</v>
          </cell>
          <cell r="B5143" t="str">
            <v>MIRANDA MIRANDA LUIS CARLOS</v>
          </cell>
          <cell r="C5143" t="str">
            <v>El Reten (Mag)</v>
          </cell>
          <cell r="D5143">
            <v>518207444</v>
          </cell>
          <cell r="E5143" t="str">
            <v>Santa Marta (Mag)</v>
          </cell>
          <cell r="F5143" t="str">
            <v>BANCO BILBAO VIZCAYA BBVA COLOMBIA S.A.</v>
          </cell>
          <cell r="G5143" t="str">
            <v>AHORROS</v>
          </cell>
        </row>
        <row r="5144">
          <cell r="A5144">
            <v>8696968</v>
          </cell>
          <cell r="B5144" t="str">
            <v>CANTILLO OROZCO ADALBERTO</v>
          </cell>
          <cell r="C5144" t="str">
            <v>Fundacion (Mag)</v>
          </cell>
          <cell r="D5144">
            <v>805302817</v>
          </cell>
          <cell r="E5144" t="str">
            <v>Santa Marta (Mag)</v>
          </cell>
          <cell r="F5144" t="str">
            <v>BANCO BILBAO VIZCAYA BBVA COLOMBIA S.A.</v>
          </cell>
          <cell r="G5144" t="str">
            <v>AHORROS</v>
          </cell>
        </row>
        <row r="5145">
          <cell r="A5145">
            <v>8711677</v>
          </cell>
          <cell r="B5145" t="str">
            <v>FONTALVO MARTINEZ ISRAEL ANTONIO</v>
          </cell>
          <cell r="C5145" t="str">
            <v>Cerro San Antonio (Mag)</v>
          </cell>
          <cell r="D5145">
            <v>430100248</v>
          </cell>
          <cell r="E5145" t="str">
            <v>Santa Marta (Mag)</v>
          </cell>
          <cell r="F5145" t="str">
            <v>BANCO BILBAO VIZCAYA BBVA COLOMBIA S.A.</v>
          </cell>
          <cell r="G5145" t="str">
            <v>AHORROS</v>
          </cell>
        </row>
        <row r="5146">
          <cell r="A5146">
            <v>8712701</v>
          </cell>
          <cell r="B5146" t="str">
            <v>FERREIRA MARTINEZ ALBERTO</v>
          </cell>
          <cell r="C5146" t="str">
            <v>El Banco (Mag)</v>
          </cell>
          <cell r="D5146">
            <v>604190017</v>
          </cell>
          <cell r="E5146" t="str">
            <v>Santa Marta (Mag)</v>
          </cell>
          <cell r="F5146" t="str">
            <v>BANCO BILBAO VIZCAYA BBVA COLOMBIA S.A.</v>
          </cell>
          <cell r="G5146" t="str">
            <v>AHORROS</v>
          </cell>
        </row>
        <row r="5147">
          <cell r="A5147">
            <v>8713595</v>
          </cell>
          <cell r="B5147" t="str">
            <v>BARRIOS SANCHEZ EMEL JOSE</v>
          </cell>
          <cell r="C5147" t="str">
            <v>Algarrobo (Mag)</v>
          </cell>
          <cell r="D5147">
            <v>375060035</v>
          </cell>
          <cell r="E5147" t="str">
            <v>Santa Marta (Mag)</v>
          </cell>
          <cell r="F5147" t="str">
            <v>BANCO BILBAO VIZCAYA BBVA COLOMBIA S.A.</v>
          </cell>
          <cell r="G5147" t="str">
            <v>AHORROS</v>
          </cell>
        </row>
        <row r="5148">
          <cell r="A5148">
            <v>8716034</v>
          </cell>
          <cell r="B5148" t="str">
            <v>CAMACHO SALGE SIGIFREDO JOSE</v>
          </cell>
          <cell r="C5148" t="str">
            <v>Plato (Mag)</v>
          </cell>
          <cell r="D5148">
            <v>719156051</v>
          </cell>
          <cell r="E5148" t="str">
            <v>Plato (Mag)</v>
          </cell>
          <cell r="F5148" t="str">
            <v>BANCO BILBAO VIZCAYA BBVA COLOMBIA S.A.</v>
          </cell>
          <cell r="G5148" t="str">
            <v>AHORROS</v>
          </cell>
        </row>
        <row r="5149">
          <cell r="A5149">
            <v>8718518</v>
          </cell>
          <cell r="B5149" t="str">
            <v>VILARDY BARRETO ITALO JOSE</v>
          </cell>
          <cell r="C5149" t="str">
            <v>Plato (Mag)</v>
          </cell>
          <cell r="D5149">
            <v>719166399</v>
          </cell>
          <cell r="E5149" t="str">
            <v>Santa Marta (Mag)</v>
          </cell>
          <cell r="F5149" t="str">
            <v>BANCO BILBAO VIZCAYA BBVA COLOMBIA S.A.</v>
          </cell>
          <cell r="G5149" t="str">
            <v>AHORROS</v>
          </cell>
        </row>
        <row r="5150">
          <cell r="A5150">
            <v>8723467</v>
          </cell>
          <cell r="B5150" t="str">
            <v>VIADERO RIOS ALFONSO</v>
          </cell>
          <cell r="C5150" t="str">
            <v>El Banco (Mag)</v>
          </cell>
          <cell r="D5150">
            <v>330126152</v>
          </cell>
          <cell r="E5150" t="str">
            <v>Santa Marta (Mag)</v>
          </cell>
          <cell r="F5150" t="str">
            <v>BANCO BILBAO VIZCAYA BBVA COLOMBIA S.A.</v>
          </cell>
          <cell r="G5150" t="str">
            <v>AHORROS</v>
          </cell>
        </row>
        <row r="5151">
          <cell r="A5151">
            <v>8725002</v>
          </cell>
          <cell r="B5151" t="str">
            <v>MIRANDA MIRANDA JUAN ALBERTO</v>
          </cell>
          <cell r="C5151" t="str">
            <v>El Reten (Mag)</v>
          </cell>
          <cell r="D5151">
            <v>375179306</v>
          </cell>
          <cell r="E5151" t="str">
            <v>Santa Marta (Mag)</v>
          </cell>
          <cell r="F5151" t="str">
            <v>BANCO BILBAO VIZCAYA BBVA COLOMBIA S.A.</v>
          </cell>
          <cell r="G5151" t="str">
            <v>AHORROS</v>
          </cell>
        </row>
        <row r="5152">
          <cell r="A5152">
            <v>8737508</v>
          </cell>
          <cell r="B5152" t="str">
            <v>HERNANDEZ MONTERO AGAPITO RAFAEL</v>
          </cell>
          <cell r="C5152" t="str">
            <v>Fundacion (Mag)</v>
          </cell>
          <cell r="D5152">
            <v>375175650</v>
          </cell>
          <cell r="E5152" t="str">
            <v>Santa Marta (Mag)</v>
          </cell>
          <cell r="F5152" t="str">
            <v>BANCO BILBAO VIZCAYA BBVA COLOMBIA S.A.</v>
          </cell>
          <cell r="G5152" t="str">
            <v>AHORROS</v>
          </cell>
        </row>
        <row r="5153">
          <cell r="A5153">
            <v>8743866</v>
          </cell>
          <cell r="B5153" t="str">
            <v>BAENA BOLAÑO EDILBERTO</v>
          </cell>
          <cell r="C5153" t="str">
            <v>Santa Ana (Mag)</v>
          </cell>
          <cell r="D5153">
            <v>604167163</v>
          </cell>
          <cell r="E5153" t="str">
            <v>Santa Marta (Mag)</v>
          </cell>
          <cell r="F5153" t="str">
            <v>BANCO BILBAO VIZCAYA BBVA COLOMBIA S.A.</v>
          </cell>
          <cell r="G5153" t="str">
            <v>AHORROS</v>
          </cell>
        </row>
        <row r="5154">
          <cell r="A5154">
            <v>8751641</v>
          </cell>
          <cell r="B5154" t="str">
            <v>MUÑOZ POLO RODRIGO ALBERTO</v>
          </cell>
          <cell r="C5154" t="str">
            <v>San Sebastian De Buenavista (M</v>
          </cell>
          <cell r="D5154">
            <v>604206813</v>
          </cell>
          <cell r="E5154" t="str">
            <v>Santa Marta (Mag)</v>
          </cell>
          <cell r="F5154" t="str">
            <v>BANCO BILBAO VIZCAYA BBVA COLOMBIA S.A.</v>
          </cell>
          <cell r="G5154" t="str">
            <v>AHORROS</v>
          </cell>
        </row>
        <row r="5155">
          <cell r="A5155">
            <v>8752806</v>
          </cell>
          <cell r="B5155" t="str">
            <v>UCROS PACHECO JOSE MIGUEL</v>
          </cell>
          <cell r="C5155" t="str">
            <v>Fundacion (Mag)</v>
          </cell>
          <cell r="D5155">
            <v>375184181</v>
          </cell>
          <cell r="E5155" t="str">
            <v>Santa Marta (Mag)</v>
          </cell>
          <cell r="F5155" t="str">
            <v>BANCO BILBAO VIZCAYA BBVA COLOMBIA S.A.</v>
          </cell>
          <cell r="G5155" t="str">
            <v>AHORROS</v>
          </cell>
        </row>
        <row r="5156">
          <cell r="A5156">
            <v>8755308</v>
          </cell>
          <cell r="B5156" t="str">
            <v>SEGURA PEREZ JOSE DE LOS REYES</v>
          </cell>
          <cell r="C5156" t="str">
            <v>Fundacion (Mag)</v>
          </cell>
          <cell r="D5156">
            <v>375177862</v>
          </cell>
          <cell r="E5156" t="str">
            <v>Santa Marta (Mag)</v>
          </cell>
          <cell r="F5156" t="str">
            <v>BANCO BILBAO VIZCAYA BBVA COLOMBIA S.A.</v>
          </cell>
          <cell r="G5156" t="str">
            <v>AHORROS</v>
          </cell>
        </row>
        <row r="5157">
          <cell r="A5157">
            <v>8766994</v>
          </cell>
          <cell r="B5157" t="str">
            <v>NIÑO CASTAÑEDA JUAN CARLOS</v>
          </cell>
          <cell r="C5157" t="str">
            <v>Fundacion (Mag)</v>
          </cell>
          <cell r="D5157">
            <v>375175999</v>
          </cell>
          <cell r="E5157" t="str">
            <v>Santa Marta (Mag)</v>
          </cell>
          <cell r="F5157" t="str">
            <v>BANCO BILBAO VIZCAYA BBVA COLOMBIA S.A.</v>
          </cell>
          <cell r="G5157" t="str">
            <v>AHORROS</v>
          </cell>
        </row>
        <row r="5158">
          <cell r="A5158">
            <v>8771290</v>
          </cell>
          <cell r="B5158" t="str">
            <v>MARTINEZ ORDOÑEZ LUIS ENRIQUE</v>
          </cell>
          <cell r="C5158" t="str">
            <v>Algarrobo (Mag)</v>
          </cell>
          <cell r="D5158">
            <v>805120904</v>
          </cell>
          <cell r="E5158" t="str">
            <v>Santa Marta (Mag)</v>
          </cell>
          <cell r="F5158" t="str">
            <v>BANCO BILBAO VIZCAYA BBVA COLOMBIA S.A.</v>
          </cell>
          <cell r="G5158" t="str">
            <v>AHORROS</v>
          </cell>
        </row>
        <row r="5159">
          <cell r="A5159">
            <v>8772918</v>
          </cell>
          <cell r="B5159" t="str">
            <v>MIRANDA GUZMAN JAIRO DAVID</v>
          </cell>
          <cell r="C5159" t="str">
            <v>Fundacion (Mag)</v>
          </cell>
          <cell r="D5159">
            <v>375213188</v>
          </cell>
          <cell r="E5159" t="str">
            <v>Santa Marta (Mag)</v>
          </cell>
          <cell r="F5159" t="str">
            <v>BANCO BILBAO VIZCAYA BBVA COLOMBIA S.A.</v>
          </cell>
          <cell r="G5159" t="str">
            <v>AHORROS</v>
          </cell>
        </row>
        <row r="5160">
          <cell r="A5160">
            <v>8775367</v>
          </cell>
          <cell r="B5160" t="str">
            <v>JIMENEZ ANAYA FRANKLIN DE JESUS</v>
          </cell>
          <cell r="C5160" t="str">
            <v>Tenerife (Mag)</v>
          </cell>
          <cell r="D5160">
            <v>719067357</v>
          </cell>
          <cell r="E5160" t="str">
            <v>Plato (Mag)</v>
          </cell>
          <cell r="F5160" t="str">
            <v>BANCO BILBAO VIZCAYA BBVA COLOMBIA S.A.</v>
          </cell>
          <cell r="G5160" t="str">
            <v>AHORROS</v>
          </cell>
        </row>
        <row r="5161">
          <cell r="A5161">
            <v>8780567</v>
          </cell>
          <cell r="B5161" t="str">
            <v>GUALTERO BLANCO HUMBERTO</v>
          </cell>
          <cell r="C5161" t="str">
            <v>Sitionuevo (Mag)</v>
          </cell>
          <cell r="D5161">
            <v>902038256</v>
          </cell>
          <cell r="E5161" t="str">
            <v>Santa Marta (Mag)</v>
          </cell>
          <cell r="F5161" t="str">
            <v>BANCO BILBAO VIZCAYA BBVA COLOMBIA S.A.</v>
          </cell>
          <cell r="G5161" t="str">
            <v>AHORROS</v>
          </cell>
        </row>
        <row r="5162">
          <cell r="A5162">
            <v>8780869</v>
          </cell>
          <cell r="B5162" t="str">
            <v>CAMARGO BUSTILLO LEONARDO JOSE</v>
          </cell>
          <cell r="C5162" t="str">
            <v>Fundacion (Mag)</v>
          </cell>
          <cell r="D5162">
            <v>430094466</v>
          </cell>
          <cell r="E5162" t="str">
            <v>Santa Marta (Mag)</v>
          </cell>
          <cell r="F5162" t="str">
            <v>BANCO BILBAO VIZCAYA BBVA COLOMBIA S.A.</v>
          </cell>
          <cell r="G5162" t="str">
            <v>AHORROS</v>
          </cell>
        </row>
        <row r="5163">
          <cell r="A5163">
            <v>8785744</v>
          </cell>
          <cell r="B5163" t="str">
            <v>OSPINO FONSECA XAVIER EDUARDO</v>
          </cell>
          <cell r="C5163" t="str">
            <v>San Zenon (Mag)</v>
          </cell>
          <cell r="D5163">
            <v>604176156</v>
          </cell>
          <cell r="E5163" t="str">
            <v>Santa Marta (Mag)</v>
          </cell>
          <cell r="F5163" t="str">
            <v>BANCO BILBAO VIZCAYA BBVA COLOMBIA S.A.</v>
          </cell>
          <cell r="G5163" t="str">
            <v>AHORROS</v>
          </cell>
        </row>
        <row r="5164">
          <cell r="A5164">
            <v>8791201</v>
          </cell>
          <cell r="B5164" t="str">
            <v>SARMIENTO GIL CRISTOBAL DE LA CRUZ</v>
          </cell>
          <cell r="C5164" t="str">
            <v>Sitionuevo (Mag)</v>
          </cell>
          <cell r="D5164">
            <v>805428539</v>
          </cell>
          <cell r="E5164" t="str">
            <v>Santa Marta (Mag)</v>
          </cell>
          <cell r="F5164" t="str">
            <v>BANCO BILBAO VIZCAYA BBVA COLOMBIA S.A.</v>
          </cell>
          <cell r="G5164" t="str">
            <v>AHORROS</v>
          </cell>
        </row>
        <row r="5165">
          <cell r="A5165">
            <v>8791276</v>
          </cell>
          <cell r="B5165" t="str">
            <v>TORRALBO GUTIERREZ ROBINSON</v>
          </cell>
          <cell r="C5165" t="str">
            <v>Fundacion (Mag)</v>
          </cell>
          <cell r="D5165">
            <v>375173549</v>
          </cell>
          <cell r="E5165" t="str">
            <v>Santa Marta (Mag)</v>
          </cell>
          <cell r="F5165" t="str">
            <v>BANCO BILBAO VIZCAYA BBVA COLOMBIA S.A.</v>
          </cell>
          <cell r="G5165" t="str">
            <v>AHORROS</v>
          </cell>
        </row>
        <row r="5166">
          <cell r="A5166">
            <v>8865617</v>
          </cell>
          <cell r="B5166" t="str">
            <v>GUERRERO MONROY EDER DE JESUS</v>
          </cell>
          <cell r="C5166" t="str">
            <v>Fundacion (Mag)</v>
          </cell>
          <cell r="D5166">
            <v>375313376</v>
          </cell>
          <cell r="E5166" t="str">
            <v>Fundacion (Mag)</v>
          </cell>
          <cell r="F5166" t="str">
            <v>BANCO BILBAO VIZCAYA BBVA COLOMBIA S.A.</v>
          </cell>
          <cell r="G5166" t="str">
            <v>AHORROS</v>
          </cell>
        </row>
        <row r="5167">
          <cell r="A5167">
            <v>8885108</v>
          </cell>
          <cell r="B5167" t="str">
            <v>CASTRILLO CORRALES MOISES</v>
          </cell>
          <cell r="C5167" t="str">
            <v>El Banco (Mag)</v>
          </cell>
          <cell r="D5167">
            <v>330122060</v>
          </cell>
          <cell r="E5167" t="str">
            <v>Santa Marta (Mag)</v>
          </cell>
          <cell r="F5167" t="str">
            <v>BANCO BILBAO VIZCAYA BBVA COLOMBIA S.A.</v>
          </cell>
          <cell r="G5167" t="str">
            <v>AHORROS</v>
          </cell>
        </row>
        <row r="5168">
          <cell r="A5168">
            <v>8885152</v>
          </cell>
          <cell r="B5168" t="str">
            <v>CARVAJAL CORRALES RODRIGO</v>
          </cell>
          <cell r="C5168" t="str">
            <v>San Sebastian De Buenavista (M</v>
          </cell>
          <cell r="D5168">
            <v>604110023</v>
          </cell>
          <cell r="E5168" t="str">
            <v>Santa Marta (Mag)</v>
          </cell>
          <cell r="F5168" t="str">
            <v>BANCO BILBAO VIZCAYA BBVA COLOMBIA S.A.</v>
          </cell>
          <cell r="G5168" t="str">
            <v>AHORROS</v>
          </cell>
        </row>
        <row r="5169">
          <cell r="A5169">
            <v>9075783</v>
          </cell>
          <cell r="B5169" t="str">
            <v>MIRANDA DE LEON PABLO</v>
          </cell>
          <cell r="C5169" t="str">
            <v>San Zenon (Mag)</v>
          </cell>
          <cell r="D5169">
            <v>604041525</v>
          </cell>
          <cell r="E5169" t="str">
            <v>Mompos (Bol)</v>
          </cell>
          <cell r="F5169" t="str">
            <v>BANCO BILBAO VIZCAYA BBVA COLOMBIA S.A.</v>
          </cell>
          <cell r="G5169" t="str">
            <v>AHORROS</v>
          </cell>
        </row>
        <row r="5170">
          <cell r="A5170">
            <v>9101193</v>
          </cell>
          <cell r="B5170" t="str">
            <v>BORDETH MARTINEZ JORGE LUIS</v>
          </cell>
          <cell r="C5170" t="str">
            <v>San Sebastian De Buenavista (M</v>
          </cell>
          <cell r="D5170">
            <v>604202176</v>
          </cell>
          <cell r="E5170" t="str">
            <v>Santa Marta (Mag)</v>
          </cell>
          <cell r="F5170" t="str">
            <v>BANCO BILBAO VIZCAYA BBVA COLOMBIA S.A.</v>
          </cell>
          <cell r="G5170" t="str">
            <v>AHORROS</v>
          </cell>
        </row>
        <row r="5171">
          <cell r="A5171">
            <v>9136461</v>
          </cell>
          <cell r="B5171" t="str">
            <v>JIMENEZ TAPIA FERNANDO</v>
          </cell>
          <cell r="C5171" t="str">
            <v>Santa Ana (Mag)</v>
          </cell>
          <cell r="D5171">
            <v>604181198</v>
          </cell>
          <cell r="E5171" t="str">
            <v>Santa Marta (Mag)</v>
          </cell>
          <cell r="F5171" t="str">
            <v>BANCO BILBAO VIZCAYA BBVA COLOMBIA S.A.</v>
          </cell>
          <cell r="G5171" t="str">
            <v>AHORROS</v>
          </cell>
        </row>
        <row r="5172">
          <cell r="A5172">
            <v>9139513</v>
          </cell>
          <cell r="B5172" t="str">
            <v>FERNANDEZ ALFARO HECTOR</v>
          </cell>
          <cell r="C5172" t="str">
            <v>Santa Bárbara De Pinto (Mag)</v>
          </cell>
          <cell r="D5172">
            <v>604197293</v>
          </cell>
          <cell r="E5172" t="str">
            <v>Santa Marta (Mag)</v>
          </cell>
          <cell r="F5172" t="str">
            <v>BANCO BILBAO VIZCAYA BBVA COLOMBIA S.A.</v>
          </cell>
          <cell r="G5172" t="str">
            <v>AHORROS</v>
          </cell>
        </row>
        <row r="5173">
          <cell r="A5173">
            <v>9140359</v>
          </cell>
          <cell r="B5173" t="str">
            <v>ROMERO VIDES EDGARDO JOSE</v>
          </cell>
          <cell r="C5173" t="str">
            <v>Santa Bárbara De Pinto (Mag)</v>
          </cell>
          <cell r="D5173">
            <v>604250555</v>
          </cell>
          <cell r="E5173" t="str">
            <v>Santa Marta (Mag)</v>
          </cell>
          <cell r="F5173" t="str">
            <v>BANCO BILBAO VIZCAYA BBVA COLOMBIA S.A.</v>
          </cell>
          <cell r="G5173" t="str">
            <v>AHORROS</v>
          </cell>
        </row>
        <row r="5174">
          <cell r="A5174">
            <v>9236748</v>
          </cell>
          <cell r="B5174" t="str">
            <v>MORA BORJA ARNOLD</v>
          </cell>
          <cell r="C5174" t="str">
            <v>El Banco (Mag)</v>
          </cell>
          <cell r="D5174">
            <v>330139049</v>
          </cell>
          <cell r="E5174" t="str">
            <v>El Banco (Mag)</v>
          </cell>
          <cell r="F5174" t="str">
            <v>BANCO BILBAO VIZCAYA BBVA COLOMBIA S.A.</v>
          </cell>
          <cell r="G5174" t="str">
            <v>AHORROS</v>
          </cell>
        </row>
        <row r="5175">
          <cell r="A5175">
            <v>9262178</v>
          </cell>
          <cell r="B5175" t="str">
            <v>MEJIA MUÑOZ MANUEL SANTIAGO</v>
          </cell>
          <cell r="C5175" t="str">
            <v>San Sebastian De Buenavista (M</v>
          </cell>
          <cell r="D5175">
            <v>604166835</v>
          </cell>
          <cell r="E5175" t="str">
            <v>Santa Marta (Mag)</v>
          </cell>
          <cell r="F5175" t="str">
            <v>BANCO BILBAO VIZCAYA BBVA COLOMBIA S.A.</v>
          </cell>
          <cell r="G5175" t="str">
            <v>AHORROS</v>
          </cell>
        </row>
        <row r="5176">
          <cell r="A5176">
            <v>9262756</v>
          </cell>
          <cell r="B5176" t="str">
            <v>TOSCANO LARIOS RICARDO SEGUNDO</v>
          </cell>
          <cell r="C5176" t="str">
            <v>Fundacion (Mag)</v>
          </cell>
          <cell r="D5176">
            <v>375177078</v>
          </cell>
          <cell r="E5176" t="str">
            <v>Santa Marta (Mag)</v>
          </cell>
          <cell r="F5176" t="str">
            <v>BANCO BILBAO VIZCAYA BBVA COLOMBIA S.A.</v>
          </cell>
          <cell r="G5176" t="str">
            <v>AHORROS</v>
          </cell>
        </row>
        <row r="5177">
          <cell r="A5177">
            <v>9263292</v>
          </cell>
          <cell r="B5177" t="str">
            <v>QUINTERO PARRA JAIRO</v>
          </cell>
          <cell r="C5177" t="str">
            <v>San Sebastian De Buenavista (M</v>
          </cell>
          <cell r="D5177">
            <v>604193789</v>
          </cell>
          <cell r="E5177" t="str">
            <v>Santa Marta (Mag)</v>
          </cell>
          <cell r="F5177" t="str">
            <v>BANCO BILBAO VIZCAYA BBVA COLOMBIA S.A.</v>
          </cell>
          <cell r="G5177" t="str">
            <v>AHORROS</v>
          </cell>
        </row>
        <row r="5178">
          <cell r="A5178">
            <v>9263317</v>
          </cell>
          <cell r="B5178" t="str">
            <v>BARROS DELGADO JAISON</v>
          </cell>
          <cell r="C5178" t="str">
            <v>Guamal (Mag)</v>
          </cell>
          <cell r="D5178">
            <v>604081919</v>
          </cell>
          <cell r="E5178" t="str">
            <v>Mompos (Bol)</v>
          </cell>
          <cell r="F5178" t="str">
            <v>BANCO BILBAO VIZCAYA BBVA COLOMBIA S.A.</v>
          </cell>
          <cell r="G5178" t="str">
            <v>AHORROS</v>
          </cell>
        </row>
        <row r="5179">
          <cell r="A5179">
            <v>9263517</v>
          </cell>
          <cell r="B5179" t="str">
            <v>SANTOS ROJAS EMIRO ENRIQUE</v>
          </cell>
          <cell r="C5179" t="str">
            <v>San Zenon (Mag)</v>
          </cell>
          <cell r="D5179">
            <v>604184861</v>
          </cell>
          <cell r="E5179" t="str">
            <v>Santa Marta (Mag)</v>
          </cell>
          <cell r="F5179" t="str">
            <v>BANCO BILBAO VIZCAYA BBVA COLOMBIA S.A.</v>
          </cell>
          <cell r="G5179" t="str">
            <v>AHORROS</v>
          </cell>
        </row>
        <row r="5180">
          <cell r="A5180">
            <v>9263751</v>
          </cell>
          <cell r="B5180" t="str">
            <v>TURIZO ZAPATA JAIRO</v>
          </cell>
          <cell r="C5180" t="str">
            <v>San Sebastian De Buenavista (M</v>
          </cell>
          <cell r="D5180">
            <v>604087197</v>
          </cell>
          <cell r="E5180" t="str">
            <v>Santa Marta (Mag)</v>
          </cell>
          <cell r="F5180" t="str">
            <v>BANCO BILBAO VIZCAYA BBVA COLOMBIA S.A.</v>
          </cell>
          <cell r="G5180" t="str">
            <v>AHORROS</v>
          </cell>
        </row>
        <row r="5181">
          <cell r="A5181">
            <v>9263846</v>
          </cell>
          <cell r="B5181" t="str">
            <v>DUNOYER URBANO EDGARDO RAFAEL</v>
          </cell>
          <cell r="C5181" t="str">
            <v>San Sebastian De Buenavista (M</v>
          </cell>
          <cell r="D5181">
            <v>604173260</v>
          </cell>
          <cell r="E5181" t="str">
            <v>Santa Marta (Mag)</v>
          </cell>
          <cell r="F5181" t="str">
            <v>BANCO BILBAO VIZCAYA BBVA COLOMBIA S.A.</v>
          </cell>
          <cell r="G5181" t="str">
            <v>AHORROS</v>
          </cell>
        </row>
        <row r="5182">
          <cell r="A5182">
            <v>9264630</v>
          </cell>
          <cell r="B5182" t="str">
            <v>EHRHARDT GONZALEZ ELMER</v>
          </cell>
          <cell r="C5182" t="str">
            <v>El Banco (Mag)</v>
          </cell>
          <cell r="D5182">
            <v>330102625</v>
          </cell>
          <cell r="E5182" t="str">
            <v>Santa Marta (Mag)</v>
          </cell>
          <cell r="F5182" t="str">
            <v>BANCO BILBAO VIZCAYA BBVA COLOMBIA S.A.</v>
          </cell>
          <cell r="G5182" t="str">
            <v>AHORROS</v>
          </cell>
        </row>
        <row r="5183">
          <cell r="A5183">
            <v>9264688</v>
          </cell>
          <cell r="B5183" t="str">
            <v>BELEÑO FLORIAN WILSON</v>
          </cell>
          <cell r="C5183" t="str">
            <v>San Sebastian De Buenavista (M</v>
          </cell>
          <cell r="D5183">
            <v>604207753</v>
          </cell>
          <cell r="E5183" t="str">
            <v>Santa Marta (Mag)</v>
          </cell>
          <cell r="F5183" t="str">
            <v>BANCO BILBAO VIZCAYA BBVA COLOMBIA S.A.</v>
          </cell>
          <cell r="G5183" t="str">
            <v>AHORROS</v>
          </cell>
        </row>
        <row r="5184">
          <cell r="A5184">
            <v>9264779</v>
          </cell>
          <cell r="B5184" t="str">
            <v>MONTES CORRALES NEHEMIAS</v>
          </cell>
          <cell r="C5184" t="str">
            <v>San Zenon (Mag)</v>
          </cell>
          <cell r="D5184">
            <v>604092262</v>
          </cell>
          <cell r="E5184" t="str">
            <v>Santa Marta (Mag)</v>
          </cell>
          <cell r="F5184" t="str">
            <v>BANCO BILBAO VIZCAYA BBVA COLOMBIA S.A.</v>
          </cell>
          <cell r="G5184" t="str">
            <v>AHORROS</v>
          </cell>
        </row>
        <row r="5185">
          <cell r="A5185">
            <v>9264801</v>
          </cell>
          <cell r="B5185" t="str">
            <v>ACUÑA FUENTES LUIS ANIBAL</v>
          </cell>
          <cell r="C5185" t="str">
            <v>Plato (Mag)</v>
          </cell>
          <cell r="D5185">
            <v>719165458</v>
          </cell>
          <cell r="E5185" t="str">
            <v>Plato (Mag)</v>
          </cell>
          <cell r="F5185" t="str">
            <v>BANCO BILBAO VIZCAYA BBVA COLOMBIA S.A.</v>
          </cell>
          <cell r="G5185" t="str">
            <v>AHORROS</v>
          </cell>
        </row>
        <row r="5186">
          <cell r="A5186">
            <v>9264907</v>
          </cell>
          <cell r="B5186" t="str">
            <v>ECHAVEZ ESPAÑA WILLIAM</v>
          </cell>
          <cell r="C5186" t="str">
            <v>San Sebastian De Buenavista (M</v>
          </cell>
          <cell r="D5186">
            <v>604163857</v>
          </cell>
          <cell r="E5186" t="str">
            <v>Mompos (Bol)</v>
          </cell>
          <cell r="F5186" t="str">
            <v>BANCO BILBAO VIZCAYA BBVA COLOMBIA S.A.</v>
          </cell>
          <cell r="G5186" t="str">
            <v>AHORROS</v>
          </cell>
        </row>
        <row r="5187">
          <cell r="A5187">
            <v>9265677</v>
          </cell>
          <cell r="B5187" t="str">
            <v>MARQUEZ FERNANDEZ ANIBAL ABSALON</v>
          </cell>
          <cell r="C5187" t="str">
            <v>San Sebastian De Buenavista (M</v>
          </cell>
          <cell r="D5187">
            <v>604140863</v>
          </cell>
          <cell r="E5187" t="str">
            <v>Santa Marta (Mag)</v>
          </cell>
          <cell r="F5187" t="str">
            <v>BANCO BILBAO VIZCAYA BBVA COLOMBIA S.A.</v>
          </cell>
          <cell r="G5187" t="str">
            <v>AHORROS</v>
          </cell>
        </row>
        <row r="5188">
          <cell r="A5188">
            <v>9265708</v>
          </cell>
          <cell r="B5188" t="str">
            <v>RODRIGUEZ RIVAS ELI</v>
          </cell>
          <cell r="C5188" t="str">
            <v>El Banco (Mag)</v>
          </cell>
          <cell r="D5188">
            <v>330077413</v>
          </cell>
          <cell r="E5188" t="str">
            <v>Santa Marta (Mag)</v>
          </cell>
          <cell r="F5188" t="str">
            <v>BANCO BILBAO VIZCAYA BBVA COLOMBIA S.A.</v>
          </cell>
          <cell r="G5188" t="str">
            <v>AHORROS</v>
          </cell>
        </row>
        <row r="5189">
          <cell r="A5189">
            <v>9265925</v>
          </cell>
          <cell r="B5189" t="str">
            <v>MANRIQUE MORALES ALFONSO</v>
          </cell>
          <cell r="C5189" t="str">
            <v>El Banco (Mag)</v>
          </cell>
          <cell r="D5189">
            <v>330077488</v>
          </cell>
          <cell r="E5189" t="str">
            <v>Santa Marta (Mag)</v>
          </cell>
          <cell r="F5189" t="str">
            <v>BANCO BILBAO VIZCAYA BBVA COLOMBIA S.A.</v>
          </cell>
          <cell r="G5189" t="str">
            <v>AHORROS</v>
          </cell>
        </row>
        <row r="5190">
          <cell r="A5190">
            <v>9266148</v>
          </cell>
          <cell r="B5190" t="str">
            <v>GUERRERO MULFORD ELEAZAR</v>
          </cell>
          <cell r="C5190" t="str">
            <v>El Banco (Mag)</v>
          </cell>
          <cell r="D5190">
            <v>330161779</v>
          </cell>
          <cell r="E5190" t="str">
            <v>Santa Marta (Mag)</v>
          </cell>
          <cell r="F5190" t="str">
            <v>BANCO BILBAO VIZCAYA BBVA COLOMBIA S.A.</v>
          </cell>
          <cell r="G5190" t="str">
            <v>AHORROS</v>
          </cell>
        </row>
        <row r="5191">
          <cell r="A5191">
            <v>9266568</v>
          </cell>
          <cell r="B5191" t="str">
            <v>OSPINO ARCE WILLIAM</v>
          </cell>
          <cell r="C5191" t="str">
            <v>San Sebastian De Buenavista (M</v>
          </cell>
          <cell r="D5191">
            <v>604168294</v>
          </cell>
          <cell r="E5191" t="str">
            <v>Santa Marta (Mag)</v>
          </cell>
          <cell r="F5191" t="str">
            <v>BANCO BILBAO VIZCAYA BBVA COLOMBIA S.A.</v>
          </cell>
          <cell r="G5191" t="str">
            <v>AHORROS</v>
          </cell>
        </row>
        <row r="5192">
          <cell r="A5192">
            <v>9267226</v>
          </cell>
          <cell r="B5192" t="str">
            <v>FLORIAN FERREIRA DIOGENES</v>
          </cell>
          <cell r="C5192" t="str">
            <v>El Banco (Mag)</v>
          </cell>
          <cell r="D5192">
            <v>330078502</v>
          </cell>
          <cell r="E5192" t="str">
            <v>Santa Marta (Mag)</v>
          </cell>
          <cell r="F5192" t="str">
            <v>BANCO BILBAO VIZCAYA BBVA COLOMBIA S.A.</v>
          </cell>
          <cell r="G5192" t="str">
            <v>AHORROS</v>
          </cell>
        </row>
        <row r="5193">
          <cell r="A5193">
            <v>9267377</v>
          </cell>
          <cell r="B5193" t="str">
            <v>DELGADO NAVARRO JORGE LUIS</v>
          </cell>
          <cell r="C5193" t="str">
            <v>San Zenon (Mag)</v>
          </cell>
          <cell r="D5193">
            <v>604256826</v>
          </cell>
          <cell r="E5193" t="str">
            <v>Santa Marta (Mag)</v>
          </cell>
          <cell r="F5193" t="str">
            <v>BANCO BILBAO VIZCAYA BBVA COLOMBIA S.A.</v>
          </cell>
          <cell r="G5193" t="str">
            <v>AHORROS</v>
          </cell>
        </row>
        <row r="5194">
          <cell r="A5194">
            <v>9267563</v>
          </cell>
          <cell r="B5194" t="str">
            <v>GUERRERO NIÑO BLAS EMIRO</v>
          </cell>
          <cell r="C5194" t="str">
            <v>San Zenon (Mag)</v>
          </cell>
          <cell r="D5194">
            <v>604210856</v>
          </cell>
          <cell r="E5194" t="str">
            <v>Santa Marta (Mag)</v>
          </cell>
          <cell r="F5194" t="str">
            <v>BANCO BILBAO VIZCAYA BBVA COLOMBIA S.A.</v>
          </cell>
          <cell r="G5194" t="str">
            <v>AHORROS</v>
          </cell>
        </row>
        <row r="5195">
          <cell r="A5195">
            <v>9267867</v>
          </cell>
          <cell r="B5195" t="str">
            <v>OLIVEROS DELGADO EDGAR</v>
          </cell>
          <cell r="C5195" t="str">
            <v>Santa Ana (Mag)</v>
          </cell>
          <cell r="D5195">
            <v>604249078</v>
          </cell>
          <cell r="E5195" t="str">
            <v>Santa Marta (Mag)</v>
          </cell>
          <cell r="F5195" t="str">
            <v>BANCO BILBAO VIZCAYA BBVA COLOMBIA S.A.</v>
          </cell>
          <cell r="G5195" t="str">
            <v>AHORROS</v>
          </cell>
        </row>
        <row r="5196">
          <cell r="A5196">
            <v>9268069</v>
          </cell>
          <cell r="B5196" t="str">
            <v>WOOGGLE MENDOZA ALFREDO</v>
          </cell>
          <cell r="C5196" t="str">
            <v>San Zenon (Mag)</v>
          </cell>
          <cell r="D5196">
            <v>604226175</v>
          </cell>
          <cell r="E5196" t="str">
            <v>Santa Marta (Mag)</v>
          </cell>
          <cell r="F5196" t="str">
            <v>BANCO BILBAO VIZCAYA BBVA COLOMBIA S.A.</v>
          </cell>
          <cell r="G5196" t="str">
            <v>AHORROS</v>
          </cell>
        </row>
        <row r="5197">
          <cell r="A5197">
            <v>9268140</v>
          </cell>
          <cell r="B5197" t="str">
            <v>GUERRERO CANTILLO PROSPERO</v>
          </cell>
          <cell r="C5197" t="str">
            <v>San Zenon (Mag)</v>
          </cell>
          <cell r="D5197">
            <v>604188680</v>
          </cell>
          <cell r="E5197" t="str">
            <v>Santa Marta (Mag)</v>
          </cell>
          <cell r="F5197" t="str">
            <v>BANCO BILBAO VIZCAYA BBVA COLOMBIA S.A.</v>
          </cell>
          <cell r="G5197" t="str">
            <v>AHORROS</v>
          </cell>
        </row>
        <row r="5198">
          <cell r="A5198">
            <v>9268170</v>
          </cell>
          <cell r="B5198" t="str">
            <v>NIÑO NAVARRO ELIECER</v>
          </cell>
          <cell r="C5198" t="str">
            <v>San Zenon (Mag)</v>
          </cell>
          <cell r="D5198">
            <v>604203992</v>
          </cell>
          <cell r="E5198" t="str">
            <v>Santa Marta (Mag)</v>
          </cell>
          <cell r="F5198" t="str">
            <v>BANCO BILBAO VIZCAYA BBVA COLOMBIA S.A.</v>
          </cell>
          <cell r="G5198" t="str">
            <v>AHORROS</v>
          </cell>
        </row>
        <row r="5199">
          <cell r="A5199">
            <v>9268190</v>
          </cell>
          <cell r="B5199" t="str">
            <v>LARA MENDOZA PRISCILIANO</v>
          </cell>
          <cell r="C5199" t="str">
            <v>Piji#O Del Carmen (Mag)</v>
          </cell>
          <cell r="D5199">
            <v>604181867</v>
          </cell>
          <cell r="E5199" t="str">
            <v>Santa Marta (Mag)</v>
          </cell>
          <cell r="F5199" t="str">
            <v>BANCO BILBAO VIZCAYA BBVA COLOMBIA S.A.</v>
          </cell>
          <cell r="G5199" t="str">
            <v>AHORROS</v>
          </cell>
        </row>
        <row r="5200">
          <cell r="A5200">
            <v>9268242</v>
          </cell>
          <cell r="B5200" t="str">
            <v>AMARIS DAVILA ADALBERTO</v>
          </cell>
          <cell r="C5200" t="str">
            <v>San Zenon (Mag)</v>
          </cell>
          <cell r="D5200">
            <v>604185959</v>
          </cell>
          <cell r="E5200" t="str">
            <v>Santa Marta (Mag)</v>
          </cell>
          <cell r="F5200" t="str">
            <v>BANCO BILBAO VIZCAYA BBVA COLOMBIA S.A.</v>
          </cell>
          <cell r="G5200" t="str">
            <v>AHORROS</v>
          </cell>
        </row>
        <row r="5201">
          <cell r="A5201">
            <v>9268499</v>
          </cell>
          <cell r="B5201" t="str">
            <v>CASTILLA VIVERO JOSE RAFAEL</v>
          </cell>
          <cell r="C5201" t="str">
            <v>San Zenon (Mag)</v>
          </cell>
          <cell r="D5201">
            <v>604186700</v>
          </cell>
          <cell r="E5201" t="str">
            <v>Santa Marta (Mag)</v>
          </cell>
          <cell r="F5201" t="str">
            <v>BANCO BILBAO VIZCAYA BBVA COLOMBIA S.A.</v>
          </cell>
          <cell r="G5201" t="str">
            <v>AHORROS</v>
          </cell>
        </row>
        <row r="5202">
          <cell r="A5202">
            <v>9268884</v>
          </cell>
          <cell r="B5202" t="str">
            <v>ALVARADO BARRETO ALFONSO</v>
          </cell>
          <cell r="C5202" t="str">
            <v>San Sebastian De Buenavista (M</v>
          </cell>
          <cell r="D5202">
            <v>604189431</v>
          </cell>
          <cell r="E5202" t="str">
            <v>Santa Marta (Mag)</v>
          </cell>
          <cell r="F5202" t="str">
            <v>BANCO BILBAO VIZCAYA BBVA COLOMBIA S.A.</v>
          </cell>
          <cell r="G5202" t="str">
            <v>AHORROS</v>
          </cell>
        </row>
        <row r="5203">
          <cell r="A5203">
            <v>9268955</v>
          </cell>
          <cell r="B5203" t="str">
            <v>DE LEON BUSTAMANTE JOSE GREGORIO</v>
          </cell>
          <cell r="C5203" t="str">
            <v>San Sebastian De Buenavista (M</v>
          </cell>
          <cell r="D5203">
            <v>604078022</v>
          </cell>
          <cell r="E5203" t="str">
            <v>Santa Marta (Mag)</v>
          </cell>
          <cell r="F5203" t="str">
            <v>BANCO BILBAO VIZCAYA BBVA COLOMBIA S.A.</v>
          </cell>
          <cell r="G5203" t="str">
            <v>AHORROS</v>
          </cell>
        </row>
        <row r="5204">
          <cell r="A5204">
            <v>9268991</v>
          </cell>
          <cell r="B5204" t="str">
            <v>GARCIA NIETO AMBROSIO</v>
          </cell>
          <cell r="C5204" t="str">
            <v>San Sebastian De Buenavista (M</v>
          </cell>
          <cell r="D5204">
            <v>604202622</v>
          </cell>
          <cell r="E5204" t="str">
            <v>Santa Marta (Mag)</v>
          </cell>
          <cell r="F5204" t="str">
            <v>BANCO BILBAO VIZCAYA BBVA COLOMBIA S.A.</v>
          </cell>
          <cell r="G5204" t="str">
            <v>AHORROS</v>
          </cell>
        </row>
        <row r="5205">
          <cell r="A5205">
            <v>9269126</v>
          </cell>
          <cell r="B5205" t="str">
            <v>GARCIA NAJERA ROBINSON HUMBERTO</v>
          </cell>
          <cell r="C5205" t="str">
            <v>San Zenon (Mag)</v>
          </cell>
          <cell r="D5205">
            <v>604185942</v>
          </cell>
          <cell r="E5205" t="str">
            <v>Santa Marta (Mag)</v>
          </cell>
          <cell r="F5205" t="str">
            <v>BANCO BILBAO VIZCAYA BBVA COLOMBIA S.A.</v>
          </cell>
          <cell r="G5205" t="str">
            <v>AHORROS</v>
          </cell>
        </row>
        <row r="5206">
          <cell r="A5206">
            <v>9269559</v>
          </cell>
          <cell r="B5206" t="str">
            <v>ROCHA COMAS RAUL</v>
          </cell>
          <cell r="C5206" t="str">
            <v>San Sebastian De Buenavista (M</v>
          </cell>
          <cell r="D5206">
            <v>604246504</v>
          </cell>
          <cell r="E5206" t="str">
            <v>Santa Marta (Mag)</v>
          </cell>
          <cell r="F5206" t="str">
            <v>BANCO BILBAO VIZCAYA BBVA COLOMBIA S.A.</v>
          </cell>
          <cell r="G5206" t="str">
            <v>AHORROS</v>
          </cell>
        </row>
        <row r="5207">
          <cell r="A5207">
            <v>9270174</v>
          </cell>
          <cell r="B5207" t="str">
            <v>MARTINEZ MARTINEZ EDINSON</v>
          </cell>
          <cell r="C5207" t="str">
            <v>San Zenon (Mag)</v>
          </cell>
          <cell r="D5207">
            <v>805419744</v>
          </cell>
          <cell r="E5207" t="str">
            <v>Santa Marta (Mag)</v>
          </cell>
          <cell r="F5207" t="str">
            <v>BANCO BILBAO VIZCAYA BBVA COLOMBIA S.A.</v>
          </cell>
          <cell r="G5207" t="str">
            <v>AHORROS</v>
          </cell>
        </row>
        <row r="5208">
          <cell r="A5208">
            <v>9270256</v>
          </cell>
          <cell r="B5208" t="str">
            <v>GALVAN ORTIZ DAIRO</v>
          </cell>
          <cell r="C5208" t="str">
            <v>San Sebastian De Buenavista (M</v>
          </cell>
          <cell r="D5208">
            <v>604163766</v>
          </cell>
          <cell r="E5208" t="str">
            <v>Mompos (Bol)</v>
          </cell>
          <cell r="F5208" t="str">
            <v>BANCO BILBAO VIZCAYA BBVA COLOMBIA S.A.</v>
          </cell>
          <cell r="G5208" t="str">
            <v>AHORROS</v>
          </cell>
        </row>
        <row r="5209">
          <cell r="A5209">
            <v>9270501</v>
          </cell>
          <cell r="B5209" t="str">
            <v>CASTRO RODRIGUEZ JAYDIS</v>
          </cell>
          <cell r="C5209" t="str">
            <v>Guamal (Mag)</v>
          </cell>
          <cell r="D5209">
            <v>604188532</v>
          </cell>
          <cell r="E5209" t="str">
            <v>Santa Marta (Mag)</v>
          </cell>
          <cell r="F5209" t="str">
            <v>BANCO BILBAO VIZCAYA BBVA COLOMBIA S.A.</v>
          </cell>
          <cell r="G5209" t="str">
            <v>AHORROS</v>
          </cell>
        </row>
        <row r="5210">
          <cell r="A5210">
            <v>9270689</v>
          </cell>
          <cell r="B5210" t="str">
            <v>ARCE PATIÑO YUDYS</v>
          </cell>
          <cell r="C5210" t="str">
            <v>San Sebastian De Buenavista (M</v>
          </cell>
          <cell r="D5210">
            <v>604227272</v>
          </cell>
          <cell r="E5210" t="str">
            <v>Santa Marta (Mag)</v>
          </cell>
          <cell r="F5210" t="str">
            <v>BANCO BILBAO VIZCAYA BBVA COLOMBIA S.A.</v>
          </cell>
          <cell r="G5210" t="str">
            <v>AHORROS</v>
          </cell>
        </row>
        <row r="5211">
          <cell r="A5211">
            <v>9270916</v>
          </cell>
          <cell r="B5211" t="str">
            <v>ALTAHONA PALOMINO ROMEL</v>
          </cell>
          <cell r="C5211" t="str">
            <v>Piji#O Del Carmen (Mag)</v>
          </cell>
          <cell r="D5211">
            <v>604183277</v>
          </cell>
          <cell r="E5211" t="str">
            <v>Santa Marta (Mag)</v>
          </cell>
          <cell r="F5211" t="str">
            <v>BANCO BILBAO VIZCAYA BBVA COLOMBIA S.A.</v>
          </cell>
          <cell r="G5211" t="str">
            <v>AHORROS</v>
          </cell>
        </row>
        <row r="5212">
          <cell r="A5212">
            <v>9271421</v>
          </cell>
          <cell r="B5212" t="str">
            <v>HERNANDEZ CRESPO LUIS ALBERTO</v>
          </cell>
          <cell r="C5212" t="str">
            <v>San Sebastian De Buenavista (M</v>
          </cell>
          <cell r="D5212">
            <v>604234609</v>
          </cell>
          <cell r="E5212" t="str">
            <v>Santa Marta (Mag)</v>
          </cell>
          <cell r="F5212" t="str">
            <v>BANCO BILBAO VIZCAYA BBVA COLOMBIA S.A.</v>
          </cell>
          <cell r="G5212" t="str">
            <v>AHORROS</v>
          </cell>
        </row>
        <row r="5213">
          <cell r="A5213">
            <v>9271564</v>
          </cell>
          <cell r="B5213" t="str">
            <v>FONSECA GUERRERO CESAR ALBERTO</v>
          </cell>
          <cell r="C5213" t="str">
            <v>San Zenon (Mag)</v>
          </cell>
          <cell r="D5213">
            <v>604228130</v>
          </cell>
          <cell r="E5213" t="str">
            <v>Mompos (Bol)</v>
          </cell>
          <cell r="F5213" t="str">
            <v>BANCO BILBAO VIZCAYA BBVA COLOMBIA S.A.</v>
          </cell>
          <cell r="G5213" t="str">
            <v>AHORROS</v>
          </cell>
        </row>
        <row r="5214">
          <cell r="A5214">
            <v>9271735</v>
          </cell>
          <cell r="B5214" t="str">
            <v>MARTINEZ MARTINEZ GILBERTO</v>
          </cell>
          <cell r="C5214" t="str">
            <v>San Zenon (Mag)</v>
          </cell>
          <cell r="D5214">
            <v>604219790</v>
          </cell>
          <cell r="E5214" t="str">
            <v>Santa Marta (Mag)</v>
          </cell>
          <cell r="F5214" t="str">
            <v>BANCO BILBAO VIZCAYA BBVA COLOMBIA S.A.</v>
          </cell>
          <cell r="G5214" t="str">
            <v>AHORROS</v>
          </cell>
        </row>
        <row r="5215">
          <cell r="A5215">
            <v>9272398</v>
          </cell>
          <cell r="B5215" t="str">
            <v>DE LEON MARIN LEONID MANUEL</v>
          </cell>
          <cell r="C5215" t="str">
            <v>San Sebastian De Buenavista (M</v>
          </cell>
          <cell r="D5215">
            <v>604181453</v>
          </cell>
          <cell r="E5215" t="str">
            <v>Santa Marta (Mag)</v>
          </cell>
          <cell r="F5215" t="str">
            <v>BANCO BILBAO VIZCAYA BBVA COLOMBIA S.A.</v>
          </cell>
          <cell r="G5215" t="str">
            <v>AHORROS</v>
          </cell>
        </row>
        <row r="5216">
          <cell r="A5216">
            <v>9272421</v>
          </cell>
          <cell r="B5216" t="str">
            <v>GRANADOS CHAVEZ JORGE</v>
          </cell>
          <cell r="C5216" t="str">
            <v>San Sebastian De Buenavista (M</v>
          </cell>
          <cell r="D5216">
            <v>604233999</v>
          </cell>
          <cell r="E5216" t="str">
            <v>Mompos (Bol)</v>
          </cell>
          <cell r="F5216" t="str">
            <v>BANCO BILBAO VIZCAYA BBVA COLOMBIA S.A.</v>
          </cell>
          <cell r="G5216" t="str">
            <v>AHORROS</v>
          </cell>
        </row>
        <row r="5217">
          <cell r="A5217">
            <v>9272634</v>
          </cell>
          <cell r="B5217" t="str">
            <v>GARCIA NAVARRO CARLOS FERNANDO</v>
          </cell>
          <cell r="C5217" t="str">
            <v>San Sebastian De Buenavista (M</v>
          </cell>
          <cell r="D5217">
            <v>604126029</v>
          </cell>
          <cell r="E5217" t="str">
            <v>Santa Marta (Mag)</v>
          </cell>
          <cell r="F5217" t="str">
            <v>BANCO BILBAO VIZCAYA BBVA COLOMBIA S.A.</v>
          </cell>
          <cell r="G5217" t="str">
            <v>AHORROS</v>
          </cell>
        </row>
        <row r="5218">
          <cell r="A5218">
            <v>9272679</v>
          </cell>
          <cell r="B5218" t="str">
            <v>PALOMINO OJEDA ALEX HENRIQUE</v>
          </cell>
          <cell r="C5218" t="str">
            <v>El Banco (Mag)</v>
          </cell>
          <cell r="D5218">
            <v>330080920</v>
          </cell>
          <cell r="E5218" t="str">
            <v>Santa Marta (Mag)</v>
          </cell>
          <cell r="F5218" t="str">
            <v>BANCO BILBAO VIZCAYA BBVA COLOMBIA S.A.</v>
          </cell>
          <cell r="G5218" t="str">
            <v>AHORROS</v>
          </cell>
        </row>
        <row r="5219">
          <cell r="A5219">
            <v>9272691</v>
          </cell>
          <cell r="B5219" t="str">
            <v>RIOS BAENA DAIRO</v>
          </cell>
          <cell r="C5219" t="str">
            <v>San Zenon (Mag)</v>
          </cell>
          <cell r="D5219">
            <v>604086611</v>
          </cell>
          <cell r="E5219" t="str">
            <v>Santa Marta (Mag)</v>
          </cell>
          <cell r="F5219" t="str">
            <v>BANCO BILBAO VIZCAYA BBVA COLOMBIA S.A.</v>
          </cell>
          <cell r="G5219" t="str">
            <v>AHORROS</v>
          </cell>
        </row>
        <row r="5220">
          <cell r="A5220">
            <v>9272727</v>
          </cell>
          <cell r="B5220" t="str">
            <v>OYAGA OLIVEROS NESTOR MANUEL</v>
          </cell>
          <cell r="C5220" t="str">
            <v>Piji#O Del Carmen (Mag)</v>
          </cell>
          <cell r="D5220">
            <v>604187849</v>
          </cell>
          <cell r="E5220" t="str">
            <v>Santa Marta (Mag)</v>
          </cell>
          <cell r="F5220" t="str">
            <v>BANCO BILBAO VIZCAYA BBVA COLOMBIA S.A.</v>
          </cell>
          <cell r="G5220" t="str">
            <v>AHORROS</v>
          </cell>
        </row>
        <row r="5221">
          <cell r="A5221">
            <v>9273103</v>
          </cell>
          <cell r="B5221" t="str">
            <v>MONTERO PADILLA PEDRO ANTONIO</v>
          </cell>
          <cell r="C5221" t="str">
            <v>El Banco (Mag)</v>
          </cell>
          <cell r="D5221">
            <v>604191874</v>
          </cell>
          <cell r="E5221" t="str">
            <v>Santa Marta (Mag)</v>
          </cell>
          <cell r="F5221" t="str">
            <v>BANCO BILBAO VIZCAYA BBVA COLOMBIA S.A.</v>
          </cell>
          <cell r="G5221" t="str">
            <v>AHORROS</v>
          </cell>
        </row>
        <row r="5222">
          <cell r="A5222">
            <v>9273456</v>
          </cell>
          <cell r="B5222" t="str">
            <v>CORTES MEJIA MAURICIO</v>
          </cell>
          <cell r="C5222" t="str">
            <v>San Sebastian De Buenavista (M</v>
          </cell>
          <cell r="D5222">
            <v>604181271</v>
          </cell>
          <cell r="E5222" t="str">
            <v>Santa Marta (Mag)</v>
          </cell>
          <cell r="F5222" t="str">
            <v>BANCO BILBAO VIZCAYA BBVA COLOMBIA S.A.</v>
          </cell>
          <cell r="G5222" t="str">
            <v>AHORROS</v>
          </cell>
        </row>
        <row r="5223">
          <cell r="A5223">
            <v>9273488</v>
          </cell>
          <cell r="B5223" t="str">
            <v>OSPINO ARCE JORGE ALBERTO</v>
          </cell>
          <cell r="C5223" t="str">
            <v>San Sebastian De Buenavista (M</v>
          </cell>
          <cell r="D5223">
            <v>604169193</v>
          </cell>
          <cell r="E5223" t="str">
            <v>Santa Marta (Mag)</v>
          </cell>
          <cell r="F5223" t="str">
            <v>BANCO BILBAO VIZCAYA BBVA COLOMBIA S.A.</v>
          </cell>
          <cell r="G5223" t="str">
            <v>AHORROS</v>
          </cell>
        </row>
        <row r="5224">
          <cell r="A5224">
            <v>9273644</v>
          </cell>
          <cell r="B5224" t="str">
            <v>MORALES FARELO JOSE DE LA ROSA</v>
          </cell>
          <cell r="C5224" t="str">
            <v>San Sebastian De Buenavista (M</v>
          </cell>
          <cell r="D5224">
            <v>604178285</v>
          </cell>
          <cell r="E5224" t="str">
            <v>Mompos (Bol)</v>
          </cell>
          <cell r="F5224" t="str">
            <v>BANCO BILBAO VIZCAYA BBVA COLOMBIA S.A.</v>
          </cell>
          <cell r="G5224" t="str">
            <v>AHORROS</v>
          </cell>
        </row>
        <row r="5225">
          <cell r="A5225">
            <v>9274869</v>
          </cell>
          <cell r="B5225" t="str">
            <v>SILVA MANRIQUE JESUS ANDRES</v>
          </cell>
          <cell r="C5225" t="str">
            <v>San Zenon (Mag)</v>
          </cell>
          <cell r="D5225">
            <v>604125658</v>
          </cell>
          <cell r="E5225" t="str">
            <v>Mompos (Bol)</v>
          </cell>
          <cell r="F5225" t="str">
            <v>BANCO BILBAO VIZCAYA BBVA COLOMBIA S.A.</v>
          </cell>
          <cell r="G5225" t="str">
            <v>AHORROS</v>
          </cell>
        </row>
        <row r="5226">
          <cell r="A5226">
            <v>9846760</v>
          </cell>
          <cell r="B5226" t="str">
            <v>MARIN SANCHEZ MAURICIO</v>
          </cell>
          <cell r="C5226" t="str">
            <v>Zona Bananera (Mag)</v>
          </cell>
          <cell r="D5226">
            <v>330119256</v>
          </cell>
          <cell r="E5226" t="str">
            <v>Santa Marta (Mag)</v>
          </cell>
          <cell r="F5226" t="str">
            <v>BANCO BILBAO VIZCAYA BBVA COLOMBIA S.A.</v>
          </cell>
          <cell r="G5226" t="str">
            <v>AHORROS</v>
          </cell>
        </row>
        <row r="5227">
          <cell r="A5227">
            <v>9875954</v>
          </cell>
          <cell r="B5227" t="str">
            <v>ALTAMAR MARENCO FARETH FARID</v>
          </cell>
          <cell r="C5227" t="str">
            <v>Pivijay (Mag)</v>
          </cell>
          <cell r="D5227">
            <v>517172631</v>
          </cell>
          <cell r="E5227" t="str">
            <v>Santa Marta (Mag)</v>
          </cell>
          <cell r="F5227" t="str">
            <v>BANCO BILBAO VIZCAYA BBVA COLOMBIA S.A.</v>
          </cell>
          <cell r="G5227" t="str">
            <v>AHORROS</v>
          </cell>
        </row>
        <row r="5228">
          <cell r="A5228">
            <v>9876299</v>
          </cell>
          <cell r="B5228" t="str">
            <v>CHIQUILLO BORJA FERNANDO LUIS</v>
          </cell>
          <cell r="C5228" t="str">
            <v>Aracataca (Mag)</v>
          </cell>
          <cell r="D5228">
            <v>375212750</v>
          </cell>
          <cell r="E5228" t="str">
            <v>Santa Marta (Mag)</v>
          </cell>
          <cell r="F5228" t="str">
            <v>BANCO BILBAO VIZCAYA BBVA COLOMBIA S.A.</v>
          </cell>
          <cell r="G5228" t="str">
            <v>AHORROS</v>
          </cell>
        </row>
        <row r="5229">
          <cell r="A5229">
            <v>10179073</v>
          </cell>
          <cell r="B5229" t="str">
            <v>GOMEZ TABORDA EDWIN</v>
          </cell>
          <cell r="C5229" t="str">
            <v>El Banco (Mag)</v>
          </cell>
          <cell r="D5229">
            <v>333297372</v>
          </cell>
          <cell r="E5229" t="str">
            <v>Santa Marta (Mag)</v>
          </cell>
          <cell r="F5229" t="str">
            <v>BANCO BILBAO VIZCAYA BBVA COLOMBIA S.A.</v>
          </cell>
          <cell r="G5229" t="str">
            <v>AHORROS</v>
          </cell>
        </row>
        <row r="5230">
          <cell r="A5230">
            <v>10880390</v>
          </cell>
          <cell r="B5230" t="str">
            <v>VILLERA LOBO CARLOS ENRIQUE</v>
          </cell>
          <cell r="C5230" t="str">
            <v>Fundacion (Mag)</v>
          </cell>
          <cell r="D5230">
            <v>375175460</v>
          </cell>
          <cell r="E5230" t="str">
            <v>Santa Marta (Mag)</v>
          </cell>
          <cell r="F5230" t="str">
            <v>BANCO BILBAO VIZCAYA BBVA COLOMBIA S.A.</v>
          </cell>
          <cell r="G5230" t="str">
            <v>AHORROS</v>
          </cell>
        </row>
        <row r="5231">
          <cell r="A5231">
            <v>10885893</v>
          </cell>
          <cell r="B5231" t="str">
            <v>MOLINA GOMEZ VICTOR MANUEL</v>
          </cell>
          <cell r="C5231" t="str">
            <v>Plato (Mag)</v>
          </cell>
          <cell r="D5231">
            <v>362336315</v>
          </cell>
          <cell r="E5231" t="str">
            <v>Santa Marta (Mag)</v>
          </cell>
          <cell r="F5231" t="str">
            <v>BANCO BILBAO VIZCAYA BBVA COLOMBIA S.A.</v>
          </cell>
          <cell r="G5231" t="str">
            <v>AHORROS</v>
          </cell>
        </row>
        <row r="5232">
          <cell r="A5232">
            <v>10931578</v>
          </cell>
          <cell r="B5232" t="str">
            <v>OLASCOAGA HOYOS LUIS YAIR</v>
          </cell>
          <cell r="C5232" t="str">
            <v>Tenerife (Mag)</v>
          </cell>
          <cell r="D5232">
            <v>375211596</v>
          </cell>
          <cell r="E5232" t="str">
            <v>Santa Marta (Mag)</v>
          </cell>
          <cell r="F5232" t="str">
            <v>BANCO BILBAO VIZCAYA BBVA COLOMBIA S.A.</v>
          </cell>
          <cell r="G5232" t="str">
            <v>AHORROS</v>
          </cell>
        </row>
        <row r="5233">
          <cell r="A5233">
            <v>11156236</v>
          </cell>
          <cell r="B5233" t="str">
            <v>GOMEZ CANTERO HERNANDO XAVIER</v>
          </cell>
          <cell r="C5233" t="str">
            <v>Aracataca (Mag)</v>
          </cell>
          <cell r="D5233">
            <v>375225943</v>
          </cell>
          <cell r="E5233" t="str">
            <v>Santa Marta (Mag)</v>
          </cell>
          <cell r="F5233" t="str">
            <v>BANCO BILBAO VIZCAYA BBVA COLOMBIA S.A.</v>
          </cell>
          <cell r="G5233" t="str">
            <v>AHORROS</v>
          </cell>
        </row>
        <row r="5234">
          <cell r="A5234">
            <v>11793054</v>
          </cell>
          <cell r="B5234" t="str">
            <v>RENTERIA LEMOS TOMAS DE AQUINO</v>
          </cell>
          <cell r="C5234" t="str">
            <v>El Banco (Mag)</v>
          </cell>
          <cell r="D5234">
            <v>330076175</v>
          </cell>
          <cell r="E5234" t="str">
            <v>Santa Marta (Mag)</v>
          </cell>
          <cell r="F5234" t="str">
            <v>BANCO BILBAO VIZCAYA BBVA COLOMBIA S.A.</v>
          </cell>
          <cell r="G5234" t="str">
            <v>AHORROS</v>
          </cell>
        </row>
        <row r="5235">
          <cell r="A5235">
            <v>11811171</v>
          </cell>
          <cell r="B5235" t="str">
            <v>MORENO MOSQUERA ESTNER OVIDIO</v>
          </cell>
          <cell r="C5235" t="str">
            <v>Fundacion (Mag)</v>
          </cell>
          <cell r="D5235">
            <v>375213469</v>
          </cell>
          <cell r="E5235" t="str">
            <v>Fundacion (Mag)</v>
          </cell>
          <cell r="F5235" t="str">
            <v>BANCO BILBAO VIZCAYA BBVA COLOMBIA S.A.</v>
          </cell>
          <cell r="G5235" t="str">
            <v>AHORROS</v>
          </cell>
        </row>
        <row r="5236">
          <cell r="A5236">
            <v>12400458</v>
          </cell>
          <cell r="B5236" t="str">
            <v>GALEZZO GALLEGO JULIO JAVIER</v>
          </cell>
          <cell r="C5236" t="str">
            <v>El Banco (Mag)</v>
          </cell>
          <cell r="D5236">
            <v>330235656</v>
          </cell>
          <cell r="E5236" t="str">
            <v>El Banco (Mag)</v>
          </cell>
          <cell r="F5236" t="str">
            <v>BANCO BILBAO VIZCAYA BBVA COLOMBIA S.A.</v>
          </cell>
          <cell r="G5236" t="str">
            <v>AHORROS</v>
          </cell>
        </row>
        <row r="5237">
          <cell r="A5237">
            <v>12401335</v>
          </cell>
          <cell r="B5237" t="str">
            <v>VARGAS NORIEGA JUAN CARLOS</v>
          </cell>
          <cell r="C5237" t="str">
            <v>El Banco (Mag)</v>
          </cell>
          <cell r="D5237">
            <v>330089376</v>
          </cell>
          <cell r="E5237" t="str">
            <v>El Banco (Mag)</v>
          </cell>
          <cell r="F5237" t="str">
            <v>BANCO BILBAO VIZCAYA BBVA COLOMBIA S.A.</v>
          </cell>
          <cell r="G5237" t="str">
            <v>AHORROS</v>
          </cell>
        </row>
        <row r="5238">
          <cell r="A5238">
            <v>12401792</v>
          </cell>
          <cell r="B5238" t="str">
            <v>ROJAS ZAMBRANO BALDOMIRO</v>
          </cell>
          <cell r="C5238" t="str">
            <v>El Banco (Mag)</v>
          </cell>
          <cell r="D5238">
            <v>330168600</v>
          </cell>
          <cell r="E5238" t="str">
            <v>Santa Marta (Mag)</v>
          </cell>
          <cell r="F5238" t="str">
            <v>BANCO BILBAO VIZCAYA BBVA COLOMBIA S.A.</v>
          </cell>
          <cell r="G5238" t="str">
            <v>AHORROS</v>
          </cell>
        </row>
        <row r="5239">
          <cell r="A5239">
            <v>12402046</v>
          </cell>
          <cell r="B5239" t="str">
            <v>AMARIS BARRIOS MATEO</v>
          </cell>
          <cell r="C5239" t="str">
            <v>El Banco (Mag)</v>
          </cell>
          <cell r="D5239">
            <v>330235599</v>
          </cell>
          <cell r="E5239" t="str">
            <v>El Banco (Mag)</v>
          </cell>
          <cell r="F5239" t="str">
            <v>BANCO BILBAO VIZCAYA BBVA COLOMBIA S.A.</v>
          </cell>
          <cell r="G5239" t="str">
            <v>AHORROS</v>
          </cell>
        </row>
        <row r="5240">
          <cell r="A5240">
            <v>12402261</v>
          </cell>
          <cell r="B5240" t="str">
            <v>MARTINEZ GARCES ENEL</v>
          </cell>
          <cell r="C5240" t="str">
            <v>Nueva Granada (Mag)</v>
          </cell>
          <cell r="D5240">
            <v>518211198</v>
          </cell>
          <cell r="E5240" t="str">
            <v>Santa Marta (Mag)</v>
          </cell>
          <cell r="F5240" t="str">
            <v>BANCO BILBAO VIZCAYA BBVA COLOMBIA S.A.</v>
          </cell>
          <cell r="G5240" t="str">
            <v>AHORROS</v>
          </cell>
        </row>
        <row r="5241">
          <cell r="A5241">
            <v>12402279</v>
          </cell>
          <cell r="B5241" t="str">
            <v>RODRIGUEZ PEREZ EVER</v>
          </cell>
          <cell r="C5241" t="str">
            <v>El Banco (Mag)</v>
          </cell>
          <cell r="D5241">
            <v>330129701</v>
          </cell>
          <cell r="E5241" t="str">
            <v>El Banco (Mag)</v>
          </cell>
          <cell r="F5241" t="str">
            <v>BANCO BILBAO VIZCAYA BBVA COLOMBIA S.A.</v>
          </cell>
          <cell r="G5241" t="str">
            <v>AHORROS</v>
          </cell>
        </row>
        <row r="5242">
          <cell r="A5242">
            <v>12402311</v>
          </cell>
          <cell r="B5242" t="str">
            <v>DELGADO QUIÑONES RAFAEL</v>
          </cell>
          <cell r="C5242" t="str">
            <v>El Banco (Mag)</v>
          </cell>
          <cell r="D5242">
            <v>330235730</v>
          </cell>
          <cell r="E5242" t="str">
            <v>El Banco (Mag)</v>
          </cell>
          <cell r="F5242" t="str">
            <v>BANCO BILBAO VIZCAYA BBVA COLOMBIA S.A.</v>
          </cell>
          <cell r="G5242" t="str">
            <v>AHORROS</v>
          </cell>
        </row>
        <row r="5243">
          <cell r="A5243">
            <v>12402464</v>
          </cell>
          <cell r="B5243" t="str">
            <v>GUERRERO GUTIERREZ REINALDO</v>
          </cell>
          <cell r="C5243" t="str">
            <v>El Banco (Mag)</v>
          </cell>
          <cell r="D5243">
            <v>330081290</v>
          </cell>
          <cell r="E5243" t="str">
            <v>Santa Marta (Mag)</v>
          </cell>
          <cell r="F5243" t="str">
            <v>BANCO BILBAO VIZCAYA BBVA COLOMBIA S.A.</v>
          </cell>
          <cell r="G5243" t="str">
            <v>AHORROS</v>
          </cell>
        </row>
        <row r="5244">
          <cell r="A5244">
            <v>12402468</v>
          </cell>
          <cell r="B5244" t="str">
            <v>QUINTERO BLANCO NOE</v>
          </cell>
          <cell r="C5244" t="str">
            <v>El Banco (Mag)</v>
          </cell>
          <cell r="D5244">
            <v>330089079</v>
          </cell>
          <cell r="E5244" t="str">
            <v>El Banco (Mag)</v>
          </cell>
          <cell r="F5244" t="str">
            <v>BANCO BILBAO VIZCAYA BBVA COLOMBIA S.A.</v>
          </cell>
          <cell r="G5244" t="str">
            <v>AHORROS</v>
          </cell>
        </row>
        <row r="5245">
          <cell r="A5245">
            <v>12410497</v>
          </cell>
          <cell r="B5245" t="str">
            <v>DE LA CRUZ RAMBAL JOAQUIN PABLO</v>
          </cell>
          <cell r="C5245" t="str">
            <v>Algarrobo (Mag)</v>
          </cell>
          <cell r="D5245">
            <v>375175718</v>
          </cell>
          <cell r="E5245" t="str">
            <v>Santa Marta (Mag)</v>
          </cell>
          <cell r="F5245" t="str">
            <v>BANCO BILBAO VIZCAYA BBVA COLOMBIA S.A.</v>
          </cell>
          <cell r="G5245" t="str">
            <v>AHORROS</v>
          </cell>
        </row>
        <row r="5246">
          <cell r="A5246">
            <v>12447714</v>
          </cell>
          <cell r="B5246" t="str">
            <v>BARRIOS TOSCANO VICTOR HUGO</v>
          </cell>
          <cell r="C5246" t="str">
            <v>Aracataca (Mag)</v>
          </cell>
          <cell r="D5246">
            <v>518101225</v>
          </cell>
          <cell r="E5246" t="str">
            <v>Santa Marta (Mag)</v>
          </cell>
          <cell r="F5246" t="str">
            <v>BANCO BILBAO VIZCAYA BBVA COLOMBIA S.A.</v>
          </cell>
          <cell r="G5246" t="str">
            <v>AHORROS</v>
          </cell>
        </row>
        <row r="5247">
          <cell r="A5247">
            <v>12535498</v>
          </cell>
          <cell r="B5247" t="str">
            <v>VILARDY BARRETO JUAN DANIEL</v>
          </cell>
          <cell r="C5247" t="str">
            <v>El Banco (Mag)</v>
          </cell>
          <cell r="D5247">
            <v>330077637</v>
          </cell>
          <cell r="E5247" t="str">
            <v>Santa Marta (Mag)</v>
          </cell>
          <cell r="F5247" t="str">
            <v>BANCO BILBAO VIZCAYA BBVA COLOMBIA S.A.</v>
          </cell>
          <cell r="G5247" t="str">
            <v>AHORROS</v>
          </cell>
        </row>
        <row r="5248">
          <cell r="A5248">
            <v>12538935</v>
          </cell>
          <cell r="B5248" t="str">
            <v>NIÑO OBREGON ULISES JOSE</v>
          </cell>
          <cell r="C5248" t="str">
            <v>Aracataca (Mag)</v>
          </cell>
          <cell r="D5248">
            <v>518119870</v>
          </cell>
          <cell r="E5248" t="str">
            <v>Santa Marta (Mag)</v>
          </cell>
          <cell r="F5248" t="str">
            <v>BANCO BILBAO VIZCAYA BBVA COLOMBIA S.A.</v>
          </cell>
          <cell r="G5248" t="str">
            <v>AHORROS</v>
          </cell>
        </row>
        <row r="5249">
          <cell r="A5249">
            <v>12538997</v>
          </cell>
          <cell r="B5249" t="str">
            <v>ZAMORA GALINDO JUAN MANUEL</v>
          </cell>
          <cell r="C5249" t="str">
            <v>Fundacion (Mag)</v>
          </cell>
          <cell r="D5249">
            <v>375177532</v>
          </cell>
          <cell r="E5249" t="str">
            <v>Santa Marta (Mag)</v>
          </cell>
          <cell r="F5249" t="str">
            <v>BANCO BILBAO VIZCAYA BBVA COLOMBIA S.A.</v>
          </cell>
          <cell r="G5249" t="str">
            <v>AHORROS</v>
          </cell>
        </row>
        <row r="5250">
          <cell r="A5250">
            <v>12539498</v>
          </cell>
          <cell r="B5250" t="str">
            <v>DE LA CRUZ PADILLA REYNALDO RAFAEL</v>
          </cell>
          <cell r="C5250" t="str">
            <v>San Sebastian De Buenavista (M</v>
          </cell>
          <cell r="D5250">
            <v>604179564</v>
          </cell>
          <cell r="E5250" t="str">
            <v>Santa Marta (Mag)</v>
          </cell>
          <cell r="F5250" t="str">
            <v>BANCO BILBAO VIZCAYA BBVA COLOMBIA S.A.</v>
          </cell>
          <cell r="G5250" t="str">
            <v>AHORROS</v>
          </cell>
        </row>
        <row r="5251">
          <cell r="A5251">
            <v>12541869</v>
          </cell>
          <cell r="B5251" t="str">
            <v>GOMEZ CANDELARIO PABLO EMILIO</v>
          </cell>
          <cell r="C5251" t="str">
            <v>Fundacion (Mag)</v>
          </cell>
          <cell r="D5251">
            <v>375183688</v>
          </cell>
          <cell r="E5251" t="str">
            <v>Santa Marta (Mag)</v>
          </cell>
          <cell r="F5251" t="str">
            <v>BANCO BILBAO VIZCAYA BBVA COLOMBIA S.A.</v>
          </cell>
          <cell r="G5251" t="str">
            <v>AHORROS</v>
          </cell>
        </row>
        <row r="5252">
          <cell r="A5252">
            <v>12541971</v>
          </cell>
          <cell r="B5252" t="str">
            <v>MEZA ANDRADE ELIECER ENRIQUE</v>
          </cell>
          <cell r="C5252" t="str">
            <v>Algarrobo (Mag)</v>
          </cell>
          <cell r="D5252">
            <v>518287743</v>
          </cell>
          <cell r="E5252" t="str">
            <v>Santa Marta (Mag)</v>
          </cell>
          <cell r="F5252" t="str">
            <v>BANCO BILBAO VIZCAYA BBVA COLOMBIA S.A.</v>
          </cell>
          <cell r="G5252" t="str">
            <v>AHORROS</v>
          </cell>
        </row>
        <row r="5253">
          <cell r="A5253">
            <v>12542793</v>
          </cell>
          <cell r="B5253" t="str">
            <v>CASTAÑEDA GARCIA ORLANDO JESUS</v>
          </cell>
          <cell r="C5253" t="str">
            <v>Fundacion (Mag)</v>
          </cell>
          <cell r="D5253">
            <v>375178704</v>
          </cell>
          <cell r="E5253" t="str">
            <v>Santa Marta (Mag)</v>
          </cell>
          <cell r="F5253" t="str">
            <v>BANCO BILBAO VIZCAYA BBVA COLOMBIA S.A.</v>
          </cell>
          <cell r="G5253" t="str">
            <v>AHORROS</v>
          </cell>
        </row>
        <row r="5254">
          <cell r="A5254">
            <v>12542871</v>
          </cell>
          <cell r="B5254" t="str">
            <v>VILLA CASTAÑEDA EDINSON FIDEL</v>
          </cell>
          <cell r="C5254" t="str">
            <v>Fundacion (Mag)</v>
          </cell>
          <cell r="D5254">
            <v>375177136</v>
          </cell>
          <cell r="E5254" t="str">
            <v>Santa Marta (Mag)</v>
          </cell>
          <cell r="F5254" t="str">
            <v>BANCO BILBAO VIZCAYA BBVA COLOMBIA S.A.</v>
          </cell>
          <cell r="G5254" t="str">
            <v>AHORROS</v>
          </cell>
        </row>
        <row r="5255">
          <cell r="A5255">
            <v>12544998</v>
          </cell>
          <cell r="B5255" t="str">
            <v>SANTANDER DE LA CRUZ WILMAN SALVADOR</v>
          </cell>
          <cell r="C5255" t="str">
            <v>El Reten (Mag)</v>
          </cell>
          <cell r="D5255">
            <v>375179884</v>
          </cell>
          <cell r="E5255" t="str">
            <v>Santa Marta (Mag)</v>
          </cell>
          <cell r="F5255" t="str">
            <v>BANCO BILBAO VIZCAYA BBVA COLOMBIA S.A.</v>
          </cell>
          <cell r="G5255" t="str">
            <v>AHORROS</v>
          </cell>
        </row>
        <row r="5256">
          <cell r="A5256">
            <v>12545121</v>
          </cell>
          <cell r="B5256" t="str">
            <v>MONTERO TINOCO GUSTAVO</v>
          </cell>
          <cell r="C5256" t="str">
            <v>San Sebastian De Buenavista (M</v>
          </cell>
          <cell r="D5256">
            <v>604034686</v>
          </cell>
          <cell r="E5256" t="str">
            <v>Santa Marta (Mag)</v>
          </cell>
          <cell r="F5256" t="str">
            <v>BANCO BILBAO VIZCAYA BBVA COLOMBIA S.A.</v>
          </cell>
          <cell r="G5256" t="str">
            <v>AHORROS</v>
          </cell>
        </row>
        <row r="5257">
          <cell r="A5257">
            <v>12547256</v>
          </cell>
          <cell r="B5257" t="str">
            <v>MANIGUA ALMANZA ALEJANDRO ESTEBAN</v>
          </cell>
          <cell r="C5257" t="str">
            <v>El Reten (Mag)</v>
          </cell>
          <cell r="D5257">
            <v>805175429</v>
          </cell>
          <cell r="E5257" t="str">
            <v>El Reten (Mag)</v>
          </cell>
          <cell r="F5257" t="str">
            <v>BANCO BILBAO VIZCAYA BBVA COLOMBIA S.A.</v>
          </cell>
          <cell r="G5257" t="str">
            <v>AHORROS</v>
          </cell>
        </row>
        <row r="5258">
          <cell r="A5258">
            <v>12547313</v>
          </cell>
          <cell r="B5258" t="str">
            <v>JACOBS ARNEDO HELMAN ALBERTO</v>
          </cell>
          <cell r="C5258" t="str">
            <v>Aracataca (Mag)</v>
          </cell>
          <cell r="D5258">
            <v>375212446</v>
          </cell>
          <cell r="E5258" t="str">
            <v>Fundacion (Mag)</v>
          </cell>
          <cell r="F5258" t="str">
            <v>BANCO BILBAO VIZCAYA BBVA COLOMBIA S.A.</v>
          </cell>
          <cell r="G5258" t="str">
            <v>AHORROS</v>
          </cell>
        </row>
        <row r="5259">
          <cell r="A5259">
            <v>12547605</v>
          </cell>
          <cell r="B5259" t="str">
            <v>MANJARRES MOYA PEDRO ENRIQUE</v>
          </cell>
          <cell r="C5259" t="str">
            <v>Aracataca (Mag)</v>
          </cell>
          <cell r="D5259">
            <v>375212453</v>
          </cell>
          <cell r="E5259" t="str">
            <v>Fundacion (Mag)</v>
          </cell>
          <cell r="F5259" t="str">
            <v>BANCO BILBAO VIZCAYA BBVA COLOMBIA S.A.</v>
          </cell>
          <cell r="G5259" t="str">
            <v>AHORROS</v>
          </cell>
        </row>
        <row r="5260">
          <cell r="A5260">
            <v>12547763</v>
          </cell>
          <cell r="B5260" t="str">
            <v>RIVAS RIVAS EDGAR ANTONIO</v>
          </cell>
          <cell r="C5260" t="str">
            <v>Fundacion (Mag)</v>
          </cell>
          <cell r="D5260">
            <v>375178837</v>
          </cell>
          <cell r="E5260" t="str">
            <v>Santa Marta (Mag)</v>
          </cell>
          <cell r="F5260" t="str">
            <v>BANCO BILBAO VIZCAYA BBVA COLOMBIA S.A.</v>
          </cell>
          <cell r="G5260" t="str">
            <v>AHORROS</v>
          </cell>
        </row>
        <row r="5261">
          <cell r="A5261">
            <v>12548901</v>
          </cell>
          <cell r="B5261" t="str">
            <v>MENDINUETA ROCA JAIRO ANTONIO</v>
          </cell>
          <cell r="C5261" t="str">
            <v>Puebloviejo (Mag)</v>
          </cell>
          <cell r="D5261">
            <v>375220423</v>
          </cell>
          <cell r="E5261" t="str">
            <v>Santa Marta (Mag)</v>
          </cell>
          <cell r="F5261" t="str">
            <v>BANCO BILBAO VIZCAYA BBVA COLOMBIA S.A.</v>
          </cell>
          <cell r="G5261" t="str">
            <v>AHORROS</v>
          </cell>
        </row>
        <row r="5262">
          <cell r="A5262">
            <v>12549008</v>
          </cell>
          <cell r="B5262" t="str">
            <v>TOBIAS RANGEL GUSTAVO ANTONIO</v>
          </cell>
          <cell r="C5262" t="str">
            <v>Sabanas De San Angel (Mag)</v>
          </cell>
          <cell r="D5262">
            <v>375216397</v>
          </cell>
          <cell r="E5262" t="str">
            <v>Santa Marta (Mag)</v>
          </cell>
          <cell r="F5262" t="str">
            <v>BANCO BILBAO VIZCAYA BBVA COLOMBIA S.A.</v>
          </cell>
          <cell r="G5262" t="str">
            <v>AHORROS</v>
          </cell>
        </row>
        <row r="5263">
          <cell r="A5263">
            <v>12550284</v>
          </cell>
          <cell r="B5263" t="str">
            <v>VILLA CARMONA OSVALDO ANTONIO</v>
          </cell>
          <cell r="C5263" t="str">
            <v>Algarrobo (Mag)</v>
          </cell>
          <cell r="D5263">
            <v>518364096</v>
          </cell>
          <cell r="E5263" t="str">
            <v>Santa Marta (Mag)</v>
          </cell>
          <cell r="F5263" t="str">
            <v>BANCO BILBAO VIZCAYA BBVA COLOMBIA S.A.</v>
          </cell>
          <cell r="G5263" t="str">
            <v>AHORROS</v>
          </cell>
        </row>
        <row r="5264">
          <cell r="A5264">
            <v>12551617</v>
          </cell>
          <cell r="B5264" t="str">
            <v>OLAYA ULLOA EDUARDO RAFAEL</v>
          </cell>
          <cell r="C5264" t="str">
            <v>Salamina (Mag)</v>
          </cell>
          <cell r="D5264">
            <v>518178421</v>
          </cell>
          <cell r="E5264" t="str">
            <v>Santa Marta (Mag)</v>
          </cell>
          <cell r="F5264" t="str">
            <v>BANCO BILBAO VIZCAYA BBVA COLOMBIA S.A.</v>
          </cell>
          <cell r="G5264" t="str">
            <v>AHORROS</v>
          </cell>
        </row>
        <row r="5265">
          <cell r="A5265">
            <v>12552468</v>
          </cell>
          <cell r="B5265" t="str">
            <v>BRITO PEREZ REGINALDO DE JESUS</v>
          </cell>
          <cell r="C5265" t="str">
            <v>El Reten (Mag)</v>
          </cell>
          <cell r="D5265">
            <v>805161916</v>
          </cell>
          <cell r="E5265" t="str">
            <v>El Banco (Mag)</v>
          </cell>
          <cell r="F5265" t="str">
            <v>BANCO BILBAO VIZCAYA BBVA COLOMBIA S.A.</v>
          </cell>
          <cell r="G5265" t="str">
            <v>AHORROS</v>
          </cell>
        </row>
        <row r="5266">
          <cell r="A5266">
            <v>12553028</v>
          </cell>
          <cell r="B5266" t="str">
            <v>SANJUANELO MARTINEZ WALTER DE JESUS</v>
          </cell>
          <cell r="C5266" t="str">
            <v>El Banco (Mag)</v>
          </cell>
          <cell r="D5266">
            <v>330051913</v>
          </cell>
          <cell r="E5266" t="str">
            <v>Santa Marta (Mag)</v>
          </cell>
          <cell r="F5266" t="str">
            <v>BANCO BILBAO VIZCAYA BBVA COLOMBIA S.A.</v>
          </cell>
          <cell r="G5266" t="str">
            <v>AHORROS</v>
          </cell>
        </row>
        <row r="5267">
          <cell r="A5267">
            <v>12553037</v>
          </cell>
          <cell r="B5267" t="str">
            <v>SILVA BARRIOS CESAR</v>
          </cell>
          <cell r="C5267" t="str">
            <v>Fundacion (Mag)</v>
          </cell>
          <cell r="D5267">
            <v>375221082</v>
          </cell>
          <cell r="E5267" t="str">
            <v>Santa Marta (Mag)</v>
          </cell>
          <cell r="F5267" t="str">
            <v>BANCO BILBAO VIZCAYA BBVA COLOMBIA S.A.</v>
          </cell>
          <cell r="G5267" t="str">
            <v>AHORROS</v>
          </cell>
        </row>
        <row r="5268">
          <cell r="A5268">
            <v>12554170</v>
          </cell>
          <cell r="B5268" t="str">
            <v>VILARDY TORRES AMIN</v>
          </cell>
          <cell r="C5268" t="str">
            <v>El Banco (Mag)</v>
          </cell>
          <cell r="D5268">
            <v>330194564</v>
          </cell>
          <cell r="E5268" t="str">
            <v>El Banco (Mag)</v>
          </cell>
          <cell r="F5268" t="str">
            <v>BANCO BILBAO VIZCAYA BBVA COLOMBIA S.A.</v>
          </cell>
          <cell r="G5268" t="str">
            <v>AHORROS</v>
          </cell>
        </row>
        <row r="5269">
          <cell r="A5269">
            <v>12554812</v>
          </cell>
          <cell r="B5269" t="str">
            <v>CASTRO TORRES JAIRO ISAAC</v>
          </cell>
          <cell r="C5269" t="str">
            <v>Aracataca (Mag)</v>
          </cell>
          <cell r="D5269">
            <v>518236799</v>
          </cell>
          <cell r="E5269" t="str">
            <v>Santa Marta (Mag)</v>
          </cell>
          <cell r="F5269" t="str">
            <v>BANCO BILBAO VIZCAYA BBVA COLOMBIA S.A.</v>
          </cell>
          <cell r="G5269" t="str">
            <v>AHORROS</v>
          </cell>
        </row>
        <row r="5270">
          <cell r="A5270">
            <v>12555727</v>
          </cell>
          <cell r="B5270" t="str">
            <v>CAMARGO RUA MANUEL DE JESUS</v>
          </cell>
          <cell r="C5270" t="str">
            <v>Zona Bananera (Mag)</v>
          </cell>
          <cell r="D5270">
            <v>805371481</v>
          </cell>
          <cell r="E5270" t="str">
            <v>Santa Marta (Mag)</v>
          </cell>
          <cell r="F5270" t="str">
            <v>BANCO BILBAO VIZCAYA BBVA COLOMBIA S.A.</v>
          </cell>
          <cell r="G5270" t="str">
            <v>AHORROS</v>
          </cell>
        </row>
        <row r="5271">
          <cell r="A5271">
            <v>12557289</v>
          </cell>
          <cell r="B5271" t="str">
            <v>DE LA ROSA ESCOBAR LUIS EDUARDO</v>
          </cell>
          <cell r="C5271" t="str">
            <v>Fundacion (Mag)</v>
          </cell>
          <cell r="D5271">
            <v>375177342</v>
          </cell>
          <cell r="E5271" t="str">
            <v>Santa Marta (Mag)</v>
          </cell>
          <cell r="F5271" t="str">
            <v>BANCO BILBAO VIZCAYA BBVA COLOMBIA S.A.</v>
          </cell>
          <cell r="G5271" t="str">
            <v>AHORROS</v>
          </cell>
        </row>
        <row r="5272">
          <cell r="A5272">
            <v>12559249</v>
          </cell>
          <cell r="B5272" t="str">
            <v>AGAMEZ TORRES FELIX ANTONIO</v>
          </cell>
          <cell r="C5272" t="str">
            <v>El Banco (Mag)</v>
          </cell>
          <cell r="D5272">
            <v>330078783</v>
          </cell>
          <cell r="E5272" t="str">
            <v>Santa Marta (Mag)</v>
          </cell>
          <cell r="F5272" t="str">
            <v>BANCO BILBAO VIZCAYA BBVA COLOMBIA S.A.</v>
          </cell>
          <cell r="G5272" t="str">
            <v>AHORROS</v>
          </cell>
        </row>
        <row r="5273">
          <cell r="A5273">
            <v>12559463</v>
          </cell>
          <cell r="B5273" t="str">
            <v>RUEDA SANDOVAL JUAN DE LA ROSA</v>
          </cell>
          <cell r="C5273" t="str">
            <v>Aracataca (Mag)</v>
          </cell>
          <cell r="D5273">
            <v>375252871</v>
          </cell>
          <cell r="E5273" t="str">
            <v>Santa Marta (Mag)</v>
          </cell>
          <cell r="F5273" t="str">
            <v>BANCO BILBAO VIZCAYA BBVA COLOMBIA S.A.</v>
          </cell>
          <cell r="G5273" t="str">
            <v>AHORROS</v>
          </cell>
        </row>
        <row r="5274">
          <cell r="A5274">
            <v>12560240</v>
          </cell>
          <cell r="B5274" t="str">
            <v>AMASHTA PEREZ ALONSO ELIAS</v>
          </cell>
          <cell r="C5274" t="str">
            <v>Aracataca (Mag)</v>
          </cell>
          <cell r="D5274">
            <v>518384276</v>
          </cell>
          <cell r="E5274" t="str">
            <v>Santa Marta (Mag)</v>
          </cell>
          <cell r="F5274" t="str">
            <v>BANCO BILBAO VIZCAYA BBVA COLOMBIA S.A.</v>
          </cell>
          <cell r="G5274" t="str">
            <v>AHORROS</v>
          </cell>
        </row>
        <row r="5275">
          <cell r="A5275">
            <v>12560263</v>
          </cell>
          <cell r="B5275" t="str">
            <v>IBAÑEZ VALEGA FRANCISCO SEGUNDO</v>
          </cell>
          <cell r="C5275" t="str">
            <v>Salamina (Mag)</v>
          </cell>
          <cell r="D5275">
            <v>518186499</v>
          </cell>
          <cell r="E5275" t="str">
            <v>Santa Marta (Mag)</v>
          </cell>
          <cell r="F5275" t="str">
            <v>BANCO BILBAO VIZCAYA BBVA COLOMBIA S.A.</v>
          </cell>
          <cell r="G5275" t="str">
            <v>AHORROS</v>
          </cell>
        </row>
        <row r="5276">
          <cell r="A5276">
            <v>12560388</v>
          </cell>
          <cell r="B5276" t="str">
            <v>AHUMADA CABAS EDUARDO</v>
          </cell>
          <cell r="C5276" t="str">
            <v>Fundacion (Mag)</v>
          </cell>
          <cell r="D5276">
            <v>604186627</v>
          </cell>
          <cell r="E5276" t="str">
            <v>Santa Marta (Mag)</v>
          </cell>
          <cell r="F5276" t="str">
            <v>BANCO BILBAO VIZCAYA BBVA COLOMBIA S.A.</v>
          </cell>
          <cell r="G5276" t="str">
            <v>AHORROS</v>
          </cell>
        </row>
        <row r="5277">
          <cell r="A5277">
            <v>12562630</v>
          </cell>
          <cell r="B5277" t="str">
            <v>RAMOS DIAZ ISMAEL</v>
          </cell>
          <cell r="C5277" t="str">
            <v>Algarrobo (Mag)</v>
          </cell>
          <cell r="D5277">
            <v>518183157</v>
          </cell>
          <cell r="E5277" t="str">
            <v>Santa Marta (Mag)</v>
          </cell>
          <cell r="F5277" t="str">
            <v>BANCO BILBAO VIZCAYA BBVA COLOMBIA S.A.</v>
          </cell>
          <cell r="G5277" t="str">
            <v>AHORROS</v>
          </cell>
        </row>
        <row r="5278">
          <cell r="A5278">
            <v>12563185</v>
          </cell>
          <cell r="B5278" t="str">
            <v>ROJAS BOLA?O AMILCAR JULIO</v>
          </cell>
          <cell r="C5278" t="str">
            <v>Zona Bananera (Mag)</v>
          </cell>
          <cell r="D5278">
            <v>518201892</v>
          </cell>
          <cell r="E5278" t="str">
            <v>Santa Marta (Mag)</v>
          </cell>
          <cell r="F5278" t="str">
            <v>BANCO BILBAO VIZCAYA BBVA COLOMBIA S.A.</v>
          </cell>
          <cell r="G5278" t="str">
            <v>AHORROS</v>
          </cell>
        </row>
        <row r="5279">
          <cell r="A5279">
            <v>12563286</v>
          </cell>
          <cell r="B5279" t="str">
            <v>CASTILLO PEREA ALFONSO ENRIQUE</v>
          </cell>
          <cell r="C5279" t="str">
            <v>Aracataca (Mag)</v>
          </cell>
          <cell r="D5279">
            <v>375212032</v>
          </cell>
          <cell r="E5279" t="str">
            <v>Fundacion (Mag)</v>
          </cell>
          <cell r="F5279" t="str">
            <v>BANCO BILBAO VIZCAYA BBVA COLOMBIA S.A.</v>
          </cell>
          <cell r="G5279" t="str">
            <v>AHORROS</v>
          </cell>
        </row>
        <row r="5280">
          <cell r="A5280">
            <v>12563919</v>
          </cell>
          <cell r="B5280" t="str">
            <v>JIMENEZ DE LA ROSA JOAQUIN DANIEL</v>
          </cell>
          <cell r="C5280" t="str">
            <v>Zona Bananera (Mag)</v>
          </cell>
          <cell r="D5280">
            <v>805377660</v>
          </cell>
          <cell r="E5280" t="str">
            <v>Santa Marta (Mag)</v>
          </cell>
          <cell r="F5280" t="str">
            <v>BANCO BILBAO VIZCAYA BBVA COLOMBIA S.A.</v>
          </cell>
          <cell r="G5280" t="str">
            <v>AHORROS</v>
          </cell>
        </row>
        <row r="5281">
          <cell r="A5281">
            <v>12564425</v>
          </cell>
          <cell r="B5281" t="str">
            <v>JIMENEZ ESPITIA ENRIQUE SEGUNDO</v>
          </cell>
          <cell r="C5281" t="str">
            <v>Algarrobo (Mag)</v>
          </cell>
          <cell r="D5281">
            <v>367106432</v>
          </cell>
          <cell r="E5281" t="str">
            <v>Santa Marta (Mag)</v>
          </cell>
          <cell r="F5281" t="str">
            <v>BANCO BILBAO VIZCAYA BBVA COLOMBIA S.A.</v>
          </cell>
          <cell r="G5281" t="str">
            <v>AHORROS</v>
          </cell>
        </row>
        <row r="5282">
          <cell r="A5282">
            <v>12564946</v>
          </cell>
          <cell r="B5282" t="str">
            <v>VARELA RUIZ JUAN CARLOS</v>
          </cell>
          <cell r="C5282" t="str">
            <v>Fundacion (Mag)</v>
          </cell>
          <cell r="D5282">
            <v>375253143</v>
          </cell>
          <cell r="E5282" t="str">
            <v>Santa Marta (Mag)</v>
          </cell>
          <cell r="F5282" t="str">
            <v>BANCO BILBAO VIZCAYA BBVA COLOMBIA S.A.</v>
          </cell>
          <cell r="G5282" t="str">
            <v>AHORROS</v>
          </cell>
        </row>
        <row r="5283">
          <cell r="A5283">
            <v>12570280</v>
          </cell>
          <cell r="B5283" t="str">
            <v>POLO DE LA CRUZ WILLIAM SEGUNDO</v>
          </cell>
          <cell r="C5283" t="str">
            <v>Aracataca (Mag)</v>
          </cell>
          <cell r="D5283">
            <v>375212065</v>
          </cell>
          <cell r="E5283" t="str">
            <v>Fundacion (Mag)</v>
          </cell>
          <cell r="F5283" t="str">
            <v>BANCO BILBAO VIZCAYA BBVA COLOMBIA S.A.</v>
          </cell>
          <cell r="G5283" t="str">
            <v>AHORROS</v>
          </cell>
        </row>
        <row r="5284">
          <cell r="A5284">
            <v>12577522</v>
          </cell>
          <cell r="B5284" t="str">
            <v>ECHEVERRIA SANCHEZ ALVARO</v>
          </cell>
          <cell r="C5284" t="str">
            <v>El Banco (Mag)</v>
          </cell>
          <cell r="D5284">
            <v>330044173</v>
          </cell>
          <cell r="E5284" t="str">
            <v>Santa Marta (Mag)</v>
          </cell>
          <cell r="F5284" t="str">
            <v>BANCO BILBAO VIZCAYA BBVA COLOMBIA S.A.</v>
          </cell>
          <cell r="G5284" t="str">
            <v>AHORROS</v>
          </cell>
        </row>
        <row r="5285">
          <cell r="A5285">
            <v>12578011</v>
          </cell>
          <cell r="B5285" t="str">
            <v>BLANQUICET SILVA JORGE LUIS</v>
          </cell>
          <cell r="C5285" t="str">
            <v>El Banco (Mag)</v>
          </cell>
          <cell r="D5285">
            <v>330127507</v>
          </cell>
          <cell r="E5285" t="str">
            <v>Santa Marta (Mag)</v>
          </cell>
          <cell r="F5285" t="str">
            <v>BANCO BILBAO VIZCAYA BBVA COLOMBIA S.A.</v>
          </cell>
          <cell r="G5285" t="str">
            <v>AHORROS</v>
          </cell>
        </row>
        <row r="5286">
          <cell r="A5286">
            <v>12578315</v>
          </cell>
          <cell r="B5286" t="str">
            <v>HERRERA ORTEGA GELMY</v>
          </cell>
          <cell r="C5286" t="str">
            <v>El Banco (Mag)</v>
          </cell>
          <cell r="D5286">
            <v>330128992</v>
          </cell>
          <cell r="E5286" t="str">
            <v>Santa Marta (Mag)</v>
          </cell>
          <cell r="F5286" t="str">
            <v>BANCO BILBAO VIZCAYA BBVA COLOMBIA S.A.</v>
          </cell>
          <cell r="G5286" t="str">
            <v>AHORROS</v>
          </cell>
        </row>
        <row r="5287">
          <cell r="A5287">
            <v>12578446</v>
          </cell>
          <cell r="B5287" t="str">
            <v>CANEDO ARAGON LUIS ALFREDO</v>
          </cell>
          <cell r="C5287" t="str">
            <v>El Banco (Mag)</v>
          </cell>
          <cell r="D5287">
            <v>330076936</v>
          </cell>
          <cell r="E5287" t="str">
            <v>Santa Marta (Mag)</v>
          </cell>
          <cell r="F5287" t="str">
            <v>BANCO BILBAO VIZCAYA BBVA COLOMBIA S.A.</v>
          </cell>
          <cell r="G5287" t="str">
            <v>AHORROS</v>
          </cell>
        </row>
        <row r="5288">
          <cell r="A5288">
            <v>12578763</v>
          </cell>
          <cell r="B5288" t="str">
            <v>ARRIETA GUERRA EUSTORGIO</v>
          </cell>
          <cell r="C5288" t="str">
            <v>Guamal (Mag)</v>
          </cell>
          <cell r="D5288">
            <v>604179762</v>
          </cell>
          <cell r="E5288" t="str">
            <v>Santa Marta (Mag)</v>
          </cell>
          <cell r="F5288" t="str">
            <v>BANCO BILBAO VIZCAYA BBVA COLOMBIA S.A.</v>
          </cell>
          <cell r="G5288" t="str">
            <v>AHORROS</v>
          </cell>
        </row>
        <row r="5289">
          <cell r="A5289">
            <v>12578843</v>
          </cell>
          <cell r="B5289" t="str">
            <v>ARRIETA VANEGAS VICTOR JOSE</v>
          </cell>
          <cell r="C5289" t="str">
            <v>El Banco (Mag)</v>
          </cell>
          <cell r="D5289">
            <v>330078361</v>
          </cell>
          <cell r="E5289" t="str">
            <v>Santa Marta (Mag)</v>
          </cell>
          <cell r="F5289" t="str">
            <v>BANCO BILBAO VIZCAYA BBVA COLOMBIA S.A.</v>
          </cell>
          <cell r="G5289" t="str">
            <v>AHORROS</v>
          </cell>
        </row>
        <row r="5290">
          <cell r="A5290">
            <v>12579014</v>
          </cell>
          <cell r="B5290" t="str">
            <v>VARELA MARTINEZ CATALINO</v>
          </cell>
          <cell r="C5290" t="str">
            <v>El Banco (Mag)</v>
          </cell>
          <cell r="D5290">
            <v>330121146</v>
          </cell>
          <cell r="E5290" t="str">
            <v>Santa Marta (Mag)</v>
          </cell>
          <cell r="F5290" t="str">
            <v>BANCO BILBAO VIZCAYA BBVA COLOMBIA S.A.</v>
          </cell>
          <cell r="G5290" t="str">
            <v>AHORROS</v>
          </cell>
        </row>
        <row r="5291">
          <cell r="A5291">
            <v>12579189</v>
          </cell>
          <cell r="B5291" t="str">
            <v>HERNANDEZ PEREZ EDUARDO</v>
          </cell>
          <cell r="C5291" t="str">
            <v>El Banco (Mag)</v>
          </cell>
          <cell r="D5291">
            <v>330077843</v>
          </cell>
          <cell r="E5291" t="str">
            <v>Santa Marta (Mag)</v>
          </cell>
          <cell r="F5291" t="str">
            <v>BANCO BILBAO VIZCAYA BBVA COLOMBIA S.A.</v>
          </cell>
          <cell r="G5291" t="str">
            <v>AHORROS</v>
          </cell>
        </row>
        <row r="5292">
          <cell r="A5292">
            <v>12579777</v>
          </cell>
          <cell r="B5292" t="str">
            <v>MORON GOMEZ SEBASTIAN</v>
          </cell>
          <cell r="C5292" t="str">
            <v>El Banco (Mag)</v>
          </cell>
          <cell r="D5292">
            <v>330060179</v>
          </cell>
          <cell r="E5292" t="str">
            <v>Santa Marta (Mag)</v>
          </cell>
          <cell r="F5292" t="str">
            <v>BANCO BILBAO VIZCAYA BBVA COLOMBIA S.A.</v>
          </cell>
          <cell r="G5292" t="str">
            <v>AHORROS</v>
          </cell>
        </row>
        <row r="5293">
          <cell r="A5293">
            <v>12580029</v>
          </cell>
          <cell r="B5293" t="str">
            <v>FERNANDEZ MULET FILEMON</v>
          </cell>
          <cell r="C5293" t="str">
            <v>El Banco (Mag)</v>
          </cell>
          <cell r="D5293">
            <v>330210865</v>
          </cell>
          <cell r="E5293" t="str">
            <v>Santa Marta (Mag)</v>
          </cell>
          <cell r="F5293" t="str">
            <v>BANCO BILBAO VIZCAYA BBVA COLOMBIA S.A.</v>
          </cell>
          <cell r="G5293" t="str">
            <v>AHORROS</v>
          </cell>
        </row>
        <row r="5294">
          <cell r="A5294">
            <v>12580068</v>
          </cell>
          <cell r="B5294" t="str">
            <v>ARGUELLES GUTIERREZ DIOFANOR</v>
          </cell>
          <cell r="C5294" t="str">
            <v>El Banco (Mag)</v>
          </cell>
          <cell r="D5294">
            <v>330125998</v>
          </cell>
          <cell r="E5294" t="str">
            <v>Santa Marta (Mag)</v>
          </cell>
          <cell r="F5294" t="str">
            <v>BANCO BILBAO VIZCAYA BBVA COLOMBIA S.A.</v>
          </cell>
          <cell r="G5294" t="str">
            <v>AHORROS</v>
          </cell>
        </row>
        <row r="5295">
          <cell r="A5295">
            <v>12580452</v>
          </cell>
          <cell r="B5295" t="str">
            <v>RANGEL GARCIA LIBARDO JOSE</v>
          </cell>
          <cell r="C5295" t="str">
            <v>El Banco (Mag)</v>
          </cell>
          <cell r="D5295">
            <v>330076845</v>
          </cell>
          <cell r="E5295" t="str">
            <v>Santa Marta (Mag)</v>
          </cell>
          <cell r="F5295" t="str">
            <v>BANCO BILBAO VIZCAYA BBVA COLOMBIA S.A.</v>
          </cell>
          <cell r="G5295" t="str">
            <v>AHORROS</v>
          </cell>
        </row>
        <row r="5296">
          <cell r="A5296">
            <v>12580587</v>
          </cell>
          <cell r="B5296" t="str">
            <v>NAVARRO LERMA WALTER</v>
          </cell>
          <cell r="C5296" t="str">
            <v>El Banco (Mag)</v>
          </cell>
          <cell r="D5296">
            <v>330123811</v>
          </cell>
          <cell r="E5296" t="str">
            <v>Santa Marta (Mag)</v>
          </cell>
          <cell r="F5296" t="str">
            <v>BANCO BILBAO VIZCAYA BBVA COLOMBIA S.A.</v>
          </cell>
          <cell r="G5296" t="str">
            <v>AHORROS</v>
          </cell>
        </row>
        <row r="5297">
          <cell r="A5297">
            <v>12580698</v>
          </cell>
          <cell r="B5297" t="str">
            <v>GOMEZ OSPINO ORLANDO</v>
          </cell>
          <cell r="C5297" t="str">
            <v>El Banco (Mag)</v>
          </cell>
          <cell r="D5297">
            <v>330015421</v>
          </cell>
          <cell r="E5297" t="str">
            <v>Santa Marta (Mag)</v>
          </cell>
          <cell r="F5297" t="str">
            <v>BANCO BILBAO VIZCAYA BBVA COLOMBIA S.A.</v>
          </cell>
          <cell r="G5297" t="str">
            <v>AHORROS</v>
          </cell>
        </row>
        <row r="5298">
          <cell r="A5298">
            <v>12580745</v>
          </cell>
          <cell r="B5298" t="str">
            <v>SANMARTIN CANAVAL JUVENAL</v>
          </cell>
          <cell r="C5298" t="str">
            <v>El Banco (Mag)</v>
          </cell>
          <cell r="D5298">
            <v>330065558</v>
          </cell>
          <cell r="E5298" t="str">
            <v>Santa Marta (Mag)</v>
          </cell>
          <cell r="F5298" t="str">
            <v>BANCO BILBAO VIZCAYA BBVA COLOMBIA S.A.</v>
          </cell>
          <cell r="G5298" t="str">
            <v>AHORROS</v>
          </cell>
        </row>
        <row r="5299">
          <cell r="A5299">
            <v>12580793</v>
          </cell>
          <cell r="B5299" t="str">
            <v>BETANCOURT FERREIRA DAVID RAMIRO</v>
          </cell>
          <cell r="C5299" t="str">
            <v>El Banco (Mag)</v>
          </cell>
          <cell r="D5299">
            <v>330125154</v>
          </cell>
          <cell r="E5299" t="str">
            <v>Santa Marta (Mag)</v>
          </cell>
          <cell r="F5299" t="str">
            <v>BANCO BILBAO VIZCAYA BBVA COLOMBIA S.A.</v>
          </cell>
          <cell r="G5299" t="str">
            <v>AHORROS</v>
          </cell>
        </row>
        <row r="5300">
          <cell r="A5300">
            <v>12580877</v>
          </cell>
          <cell r="B5300" t="str">
            <v>RIBON MARTINEZ JAIRO ENRIQUE</v>
          </cell>
          <cell r="C5300" t="str">
            <v>El Banco (Mag)</v>
          </cell>
          <cell r="D5300">
            <v>330081456</v>
          </cell>
          <cell r="E5300" t="str">
            <v>Santa Marta (Mag)</v>
          </cell>
          <cell r="F5300" t="str">
            <v>BANCO BILBAO VIZCAYA BBVA COLOMBIA S.A.</v>
          </cell>
          <cell r="G5300" t="str">
            <v>AHORROS</v>
          </cell>
        </row>
        <row r="5301">
          <cell r="A5301">
            <v>12580958</v>
          </cell>
          <cell r="B5301" t="str">
            <v>VILLARREAL VILLARRUEL ALBERTO ENRIQUE</v>
          </cell>
          <cell r="C5301" t="str">
            <v>El Banco (Mag)</v>
          </cell>
          <cell r="D5301">
            <v>330090697</v>
          </cell>
          <cell r="E5301" t="str">
            <v>Santa Marta (Mag)</v>
          </cell>
          <cell r="F5301" t="str">
            <v>BANCO BILBAO VIZCAYA BBVA COLOMBIA S.A.</v>
          </cell>
          <cell r="G5301" t="str">
            <v>AHORROS</v>
          </cell>
        </row>
        <row r="5302">
          <cell r="A5302">
            <v>12581259</v>
          </cell>
          <cell r="B5302" t="str">
            <v>DIAZ PEÑA LUIS RAFAEL</v>
          </cell>
          <cell r="C5302" t="str">
            <v>El Banco (Mag)</v>
          </cell>
          <cell r="D5302">
            <v>330056680</v>
          </cell>
          <cell r="E5302" t="str">
            <v>Santa Marta (Mag)</v>
          </cell>
          <cell r="F5302" t="str">
            <v>BANCO BILBAO VIZCAYA BBVA COLOMBIA S.A.</v>
          </cell>
          <cell r="G5302" t="str">
            <v>AHORROS</v>
          </cell>
        </row>
        <row r="5303">
          <cell r="A5303">
            <v>12581488</v>
          </cell>
          <cell r="B5303" t="str">
            <v>MARTINEZ CARDENAS SEBASTIAN RAMIRO</v>
          </cell>
          <cell r="C5303" t="str">
            <v>El Banco (Mag)</v>
          </cell>
          <cell r="D5303">
            <v>330081910</v>
          </cell>
          <cell r="E5303" t="str">
            <v>Santa Marta (Mag)</v>
          </cell>
          <cell r="F5303" t="str">
            <v>BANCO BILBAO VIZCAYA BBVA COLOMBIA S.A.</v>
          </cell>
          <cell r="G5303" t="str">
            <v>AHORROS</v>
          </cell>
        </row>
        <row r="5304">
          <cell r="A5304">
            <v>12581494</v>
          </cell>
          <cell r="B5304" t="str">
            <v>RANGEL MARTINEZ ARTURO</v>
          </cell>
          <cell r="C5304" t="str">
            <v>El Banco (Mag)</v>
          </cell>
          <cell r="D5304">
            <v>330079021</v>
          </cell>
          <cell r="E5304" t="str">
            <v>Santa Marta (Mag)</v>
          </cell>
          <cell r="F5304" t="str">
            <v>BANCO BILBAO VIZCAYA BBVA COLOMBIA S.A.</v>
          </cell>
          <cell r="G5304" t="str">
            <v>AHORROS</v>
          </cell>
        </row>
        <row r="5305">
          <cell r="A5305">
            <v>12581651</v>
          </cell>
          <cell r="B5305" t="str">
            <v>ORTIZ CENTENO EDGARDO</v>
          </cell>
          <cell r="C5305" t="str">
            <v>El Banco (Mag)</v>
          </cell>
          <cell r="D5305">
            <v>330151887</v>
          </cell>
          <cell r="E5305" t="str">
            <v>Santa Marta (Mag)</v>
          </cell>
          <cell r="F5305" t="str">
            <v>BANCO BILBAO VIZCAYA BBVA COLOMBIA S.A.</v>
          </cell>
          <cell r="G5305" t="str">
            <v>AHORROS</v>
          </cell>
        </row>
        <row r="5306">
          <cell r="A5306">
            <v>12581769</v>
          </cell>
          <cell r="B5306" t="str">
            <v>ORELLANOS RODRIGUEZ CARLOS EDUARDO</v>
          </cell>
          <cell r="C5306" t="str">
            <v>El Banco (Mag)</v>
          </cell>
          <cell r="D5306">
            <v>330078858</v>
          </cell>
          <cell r="E5306" t="str">
            <v>Santa Marta (Mag)</v>
          </cell>
          <cell r="F5306" t="str">
            <v>BANCO BILBAO VIZCAYA BBVA COLOMBIA S.A.</v>
          </cell>
          <cell r="G5306" t="str">
            <v>AHORROS</v>
          </cell>
        </row>
        <row r="5307">
          <cell r="A5307">
            <v>12581832</v>
          </cell>
          <cell r="B5307" t="str">
            <v>RANGEL VILLAFAÑA WILLIAM</v>
          </cell>
          <cell r="C5307" t="str">
            <v>El Banco (Mag)</v>
          </cell>
          <cell r="D5307">
            <v>330078395</v>
          </cell>
          <cell r="E5307" t="str">
            <v>Santa Marta (Mag)</v>
          </cell>
          <cell r="F5307" t="str">
            <v>BANCO BILBAO VIZCAYA BBVA COLOMBIA S.A.</v>
          </cell>
          <cell r="G5307" t="str">
            <v>AHORROS</v>
          </cell>
        </row>
        <row r="5308">
          <cell r="A5308">
            <v>12582013</v>
          </cell>
          <cell r="B5308" t="str">
            <v>VILARDY RAMIREZ JAIME</v>
          </cell>
          <cell r="C5308" t="str">
            <v>Aracataca (Mag)</v>
          </cell>
          <cell r="D5308">
            <v>375212479</v>
          </cell>
          <cell r="E5308" t="str">
            <v>Fundacion (Mag)</v>
          </cell>
          <cell r="F5308" t="str">
            <v>BANCO BILBAO VIZCAYA BBVA COLOMBIA S.A.</v>
          </cell>
          <cell r="G5308" t="str">
            <v>AHORROS</v>
          </cell>
        </row>
        <row r="5309">
          <cell r="A5309">
            <v>12582081</v>
          </cell>
          <cell r="B5309" t="str">
            <v>HOYOS SOLIS ALBERTO DENIS</v>
          </cell>
          <cell r="C5309" t="str">
            <v>El Banco (Mag)</v>
          </cell>
          <cell r="D5309">
            <v>330075466</v>
          </cell>
          <cell r="E5309" t="str">
            <v>Santa Marta (Mag)</v>
          </cell>
          <cell r="F5309" t="str">
            <v>BANCO BILBAO VIZCAYA BBVA COLOMBIA S.A.</v>
          </cell>
          <cell r="G5309" t="str">
            <v>AHORROS</v>
          </cell>
        </row>
        <row r="5310">
          <cell r="A5310">
            <v>12582145</v>
          </cell>
          <cell r="B5310" t="str">
            <v>OSPINO FLOREZ LUIS ORLANDO</v>
          </cell>
          <cell r="C5310" t="str">
            <v>El Banco (Mag)</v>
          </cell>
          <cell r="D5310">
            <v>330082504</v>
          </cell>
          <cell r="E5310" t="str">
            <v>Santa Marta (Mag)</v>
          </cell>
          <cell r="F5310" t="str">
            <v>BANCO BILBAO VIZCAYA BBVA COLOMBIA S.A.</v>
          </cell>
          <cell r="G5310" t="str">
            <v>AHORROS</v>
          </cell>
        </row>
        <row r="5311">
          <cell r="A5311">
            <v>12582425</v>
          </cell>
          <cell r="B5311" t="str">
            <v>RAMOS ALMENDRALES FELIX ENRIQUE</v>
          </cell>
          <cell r="C5311" t="str">
            <v>El Banco (Mag)</v>
          </cell>
          <cell r="D5311">
            <v>330124348</v>
          </cell>
          <cell r="E5311" t="str">
            <v>Santa Marta (Mag)</v>
          </cell>
          <cell r="F5311" t="str">
            <v>BANCO BILBAO VIZCAYA BBVA COLOMBIA S.A.</v>
          </cell>
          <cell r="G5311" t="str">
            <v>AHORROS</v>
          </cell>
        </row>
        <row r="5312">
          <cell r="A5312">
            <v>12582442</v>
          </cell>
          <cell r="B5312" t="str">
            <v>OLIVEROS SANCHEZ JOSE DE LA CRUZ</v>
          </cell>
          <cell r="C5312" t="str">
            <v>El Banco (Mag)</v>
          </cell>
          <cell r="D5312">
            <v>330135567</v>
          </cell>
          <cell r="E5312" t="str">
            <v>El Banco (Mag)</v>
          </cell>
          <cell r="F5312" t="str">
            <v>BANCO BILBAO VIZCAYA BBVA COLOMBIA S.A.</v>
          </cell>
          <cell r="G5312" t="str">
            <v>AHORROS</v>
          </cell>
        </row>
        <row r="5313">
          <cell r="A5313">
            <v>12582472</v>
          </cell>
          <cell r="B5313" t="str">
            <v>BARBA OSPINO JOSE LUIS</v>
          </cell>
          <cell r="C5313" t="str">
            <v>El Banco (Mag)</v>
          </cell>
          <cell r="D5313">
            <v>330002593</v>
          </cell>
          <cell r="E5313" t="str">
            <v>Santa Marta (Mag)</v>
          </cell>
          <cell r="F5313" t="str">
            <v>BANCO BILBAO VIZCAYA BBVA COLOMBIA S.A.</v>
          </cell>
          <cell r="G5313" t="str">
            <v>AHORROS</v>
          </cell>
        </row>
        <row r="5314">
          <cell r="A5314">
            <v>12582797</v>
          </cell>
          <cell r="B5314" t="str">
            <v>RANGEL ROJAS JOSE ANTONIO</v>
          </cell>
          <cell r="C5314" t="str">
            <v>El Banco (Mag)</v>
          </cell>
          <cell r="D5314">
            <v>330121831</v>
          </cell>
          <cell r="E5314" t="str">
            <v>Santa Marta (Mag)</v>
          </cell>
          <cell r="F5314" t="str">
            <v>BANCO BILBAO VIZCAYA BBVA COLOMBIA S.A.</v>
          </cell>
          <cell r="G5314" t="str">
            <v>AHORROS</v>
          </cell>
        </row>
        <row r="5315">
          <cell r="A5315">
            <v>12583019</v>
          </cell>
          <cell r="B5315" t="str">
            <v>LOPEZ DE LEON ALFONSO</v>
          </cell>
          <cell r="C5315" t="str">
            <v>El Banco (Mag)</v>
          </cell>
          <cell r="D5315">
            <v>330078916</v>
          </cell>
          <cell r="E5315" t="str">
            <v>Santa Marta (Mag)</v>
          </cell>
          <cell r="F5315" t="str">
            <v>BANCO BILBAO VIZCAYA BBVA COLOMBIA S.A.</v>
          </cell>
          <cell r="G5315" t="str">
            <v>AHORROS</v>
          </cell>
        </row>
        <row r="5316">
          <cell r="A5316">
            <v>12583027</v>
          </cell>
          <cell r="B5316" t="str">
            <v>VARELA VILLARRUEL GUILLERMO</v>
          </cell>
          <cell r="C5316" t="str">
            <v>El Banco (Mag)</v>
          </cell>
          <cell r="D5316">
            <v>330078429</v>
          </cell>
          <cell r="E5316" t="str">
            <v>Santa Marta (Mag)</v>
          </cell>
          <cell r="F5316" t="str">
            <v>BANCO BILBAO VIZCAYA BBVA COLOMBIA S.A.</v>
          </cell>
          <cell r="G5316" t="str">
            <v>AHORROS</v>
          </cell>
        </row>
        <row r="5317">
          <cell r="A5317">
            <v>12583119</v>
          </cell>
          <cell r="B5317" t="str">
            <v>RANGEL GARCIA ADEL ROBERTO</v>
          </cell>
          <cell r="C5317" t="str">
            <v>El Banco (Mag)</v>
          </cell>
          <cell r="D5317">
            <v>330129651</v>
          </cell>
          <cell r="E5317" t="str">
            <v>El Banco (Mag)</v>
          </cell>
          <cell r="F5317" t="str">
            <v>BANCO BILBAO VIZCAYA BBVA COLOMBIA S.A.</v>
          </cell>
          <cell r="G5317" t="str">
            <v>AHORROS</v>
          </cell>
        </row>
        <row r="5318">
          <cell r="A5318">
            <v>12583231</v>
          </cell>
          <cell r="B5318" t="str">
            <v>SANCHEZ SANCHEZ DAVID</v>
          </cell>
          <cell r="C5318" t="str">
            <v>El Banco (Mag)</v>
          </cell>
          <cell r="D5318">
            <v>330077553</v>
          </cell>
          <cell r="E5318" t="str">
            <v>Santa Marta (Mag)</v>
          </cell>
          <cell r="F5318" t="str">
            <v>BANCO BILBAO VIZCAYA BBVA COLOMBIA S.A.</v>
          </cell>
          <cell r="G5318" t="str">
            <v>AHORROS</v>
          </cell>
        </row>
        <row r="5319">
          <cell r="A5319">
            <v>12583403</v>
          </cell>
          <cell r="B5319" t="str">
            <v>RINCON VASQUEZ WILLIAM</v>
          </cell>
          <cell r="C5319" t="str">
            <v>El Banco (Mag)</v>
          </cell>
          <cell r="D5319">
            <v>330077496</v>
          </cell>
          <cell r="E5319" t="str">
            <v>Santa Marta (Mag)</v>
          </cell>
          <cell r="F5319" t="str">
            <v>BANCO BILBAO VIZCAYA BBVA COLOMBIA S.A.</v>
          </cell>
          <cell r="G5319" t="str">
            <v>AHORROS</v>
          </cell>
        </row>
        <row r="5320">
          <cell r="A5320">
            <v>12583438</v>
          </cell>
          <cell r="B5320" t="str">
            <v>NUÑEZ LEYVA OSCAR ELIMER</v>
          </cell>
          <cell r="C5320" t="str">
            <v>El Banco (Mag)</v>
          </cell>
          <cell r="D5320">
            <v>330129123</v>
          </cell>
          <cell r="E5320" t="str">
            <v>Santa Marta (Mag)</v>
          </cell>
          <cell r="F5320" t="str">
            <v>BANCO BILBAO VIZCAYA BBVA COLOMBIA S.A.</v>
          </cell>
          <cell r="G5320" t="str">
            <v>AHORROS</v>
          </cell>
        </row>
        <row r="5321">
          <cell r="A5321">
            <v>12583508</v>
          </cell>
          <cell r="B5321" t="str">
            <v>SABALLETH MARTINEZ ALVARO</v>
          </cell>
          <cell r="C5321" t="str">
            <v>El Banco (Mag)</v>
          </cell>
          <cell r="D5321">
            <v>330128042</v>
          </cell>
          <cell r="E5321" t="str">
            <v>Santa Marta (Mag)</v>
          </cell>
          <cell r="F5321" t="str">
            <v>BANCO BILBAO VIZCAYA BBVA COLOMBIA S.A.</v>
          </cell>
          <cell r="G5321" t="str">
            <v>AHORROS</v>
          </cell>
        </row>
        <row r="5322">
          <cell r="A5322">
            <v>12583551</v>
          </cell>
          <cell r="B5322" t="str">
            <v>PALOMINO CORTEZ CELSO JULIO</v>
          </cell>
          <cell r="C5322" t="str">
            <v>El Banco (Mag)</v>
          </cell>
          <cell r="D5322">
            <v>330078577</v>
          </cell>
          <cell r="E5322" t="str">
            <v>Santa Marta (Mag)</v>
          </cell>
          <cell r="F5322" t="str">
            <v>BANCO BILBAO VIZCAYA BBVA COLOMBIA S.A.</v>
          </cell>
          <cell r="G5322" t="str">
            <v>AHORROS</v>
          </cell>
        </row>
        <row r="5323">
          <cell r="A5323">
            <v>12583753</v>
          </cell>
          <cell r="B5323" t="str">
            <v>TOLOZA ALVARADO ADIEL ALBERTO</v>
          </cell>
          <cell r="C5323" t="str">
            <v>El Banco (Mag)</v>
          </cell>
          <cell r="D5323">
            <v>330079203</v>
          </cell>
          <cell r="E5323" t="str">
            <v>Santa Marta (Mag)</v>
          </cell>
          <cell r="F5323" t="str">
            <v>BANCO BILBAO VIZCAYA BBVA COLOMBIA S.A.</v>
          </cell>
          <cell r="G5323" t="str">
            <v>AHORROS</v>
          </cell>
        </row>
        <row r="5324">
          <cell r="A5324">
            <v>12583835</v>
          </cell>
          <cell r="B5324" t="str">
            <v>BELEÑO MARTINEZ ALFONSO JAVIER</v>
          </cell>
          <cell r="C5324" t="str">
            <v>El Banco (Mag)</v>
          </cell>
          <cell r="D5324">
            <v>330099490</v>
          </cell>
          <cell r="E5324" t="str">
            <v>Santa Marta (Mag)</v>
          </cell>
          <cell r="F5324" t="str">
            <v>BANCO BILBAO VIZCAYA BBVA COLOMBIA S.A.</v>
          </cell>
          <cell r="G5324" t="str">
            <v>AHORROS</v>
          </cell>
        </row>
        <row r="5325">
          <cell r="A5325">
            <v>12583902</v>
          </cell>
          <cell r="B5325" t="str">
            <v>RIVERA VILORIA MANUEL DE JESUS</v>
          </cell>
          <cell r="C5325" t="str">
            <v>El Banco (Mag)</v>
          </cell>
          <cell r="D5325">
            <v>330168386</v>
          </cell>
          <cell r="E5325" t="str">
            <v>Santa Marta (Mag)</v>
          </cell>
          <cell r="F5325" t="str">
            <v>BANCO BILBAO VIZCAYA BBVA COLOMBIA S.A.</v>
          </cell>
          <cell r="G5325" t="str">
            <v>AHORROS</v>
          </cell>
        </row>
        <row r="5326">
          <cell r="A5326">
            <v>12584141</v>
          </cell>
          <cell r="B5326" t="str">
            <v>FLOREZ ARIZA RICARDO</v>
          </cell>
          <cell r="C5326" t="str">
            <v>El Banco (Mag)</v>
          </cell>
          <cell r="D5326">
            <v>330235615</v>
          </cell>
          <cell r="E5326" t="str">
            <v>El Banco (Mag)</v>
          </cell>
          <cell r="F5326" t="str">
            <v>BANCO BILBAO VIZCAYA BBVA COLOMBIA S.A.</v>
          </cell>
          <cell r="G5326" t="str">
            <v>AHORROS</v>
          </cell>
        </row>
        <row r="5327">
          <cell r="A5327">
            <v>12584421</v>
          </cell>
          <cell r="B5327" t="str">
            <v>ROCHA MERIÑO MARCIAL MARINO</v>
          </cell>
          <cell r="C5327" t="str">
            <v>El Banco (Mag)</v>
          </cell>
          <cell r="D5327">
            <v>330091612</v>
          </cell>
          <cell r="E5327" t="str">
            <v>Santa Marta (Mag)</v>
          </cell>
          <cell r="F5327" t="str">
            <v>BANCO BILBAO VIZCAYA BBVA COLOMBIA S.A.</v>
          </cell>
          <cell r="G5327" t="str">
            <v>AHORROS</v>
          </cell>
        </row>
        <row r="5328">
          <cell r="A5328">
            <v>12584446</v>
          </cell>
          <cell r="B5328" t="str">
            <v>PEDROZO MERIÑO DANIEL</v>
          </cell>
          <cell r="C5328" t="str">
            <v>El Banco (Mag)</v>
          </cell>
          <cell r="D5328">
            <v>330077710</v>
          </cell>
          <cell r="E5328" t="str">
            <v>Santa Marta (Mag)</v>
          </cell>
          <cell r="F5328" t="str">
            <v>BANCO BILBAO VIZCAYA BBVA COLOMBIA S.A.</v>
          </cell>
          <cell r="G5328" t="str">
            <v>AHORROS</v>
          </cell>
        </row>
        <row r="5329">
          <cell r="A5329">
            <v>12584484</v>
          </cell>
          <cell r="B5329" t="str">
            <v>ALVAREZ SANCHEZ CESAR</v>
          </cell>
          <cell r="C5329" t="str">
            <v>El Banco (Mag)</v>
          </cell>
          <cell r="D5329">
            <v>330077876</v>
          </cell>
          <cell r="E5329" t="str">
            <v>Santa Marta (Mag)</v>
          </cell>
          <cell r="F5329" t="str">
            <v>BANCO BILBAO VIZCAYA BBVA COLOMBIA S.A.</v>
          </cell>
          <cell r="G5329" t="str">
            <v>AHORROS</v>
          </cell>
        </row>
        <row r="5330">
          <cell r="A5330">
            <v>12584739</v>
          </cell>
          <cell r="B5330" t="str">
            <v>BARBUDO MARTINEZ TOMAS</v>
          </cell>
          <cell r="C5330" t="str">
            <v>El Banco (Mag)</v>
          </cell>
          <cell r="D5330">
            <v>330077900</v>
          </cell>
          <cell r="E5330" t="str">
            <v>Santa Marta (Mag)</v>
          </cell>
          <cell r="F5330" t="str">
            <v>BANCO BILBAO VIZCAYA BBVA COLOMBIA S.A.</v>
          </cell>
          <cell r="G5330" t="str">
            <v>AHORROS</v>
          </cell>
        </row>
        <row r="5331">
          <cell r="A5331">
            <v>12584780</v>
          </cell>
          <cell r="B5331" t="str">
            <v>VANEGAS PALOMINO ALDEMAR JOSE</v>
          </cell>
          <cell r="C5331" t="str">
            <v>El Banco (Mag)</v>
          </cell>
          <cell r="D5331">
            <v>330103201</v>
          </cell>
          <cell r="E5331" t="str">
            <v>Santa Marta (Mag)</v>
          </cell>
          <cell r="F5331" t="str">
            <v>BANCO BILBAO VIZCAYA BBVA COLOMBIA S.A.</v>
          </cell>
          <cell r="G5331" t="str">
            <v>AHORROS</v>
          </cell>
        </row>
        <row r="5332">
          <cell r="A5332">
            <v>12587701</v>
          </cell>
          <cell r="B5332" t="str">
            <v>TREJO DE ARCO BLAS ALBERTO</v>
          </cell>
          <cell r="C5332" t="str">
            <v>Plato (Mag)</v>
          </cell>
          <cell r="D5332">
            <v>719156606</v>
          </cell>
          <cell r="E5332" t="str">
            <v>Plato (Mag)</v>
          </cell>
          <cell r="F5332" t="str">
            <v>BANCO BILBAO VIZCAYA BBVA COLOMBIA S.A.</v>
          </cell>
          <cell r="G5332" t="str">
            <v>AHORROS</v>
          </cell>
        </row>
        <row r="5333">
          <cell r="A5333">
            <v>12588572</v>
          </cell>
          <cell r="B5333" t="str">
            <v>CABALLERO OSPINO HEBERTO FIDEL</v>
          </cell>
          <cell r="C5333" t="str">
            <v>Ariguani (El Dificil) (Mag)</v>
          </cell>
          <cell r="D5333">
            <v>719171761</v>
          </cell>
          <cell r="E5333" t="str">
            <v>Santa Marta (Mag)</v>
          </cell>
          <cell r="F5333" t="str">
            <v>BANCO BILBAO VIZCAYA BBVA COLOMBIA S.A.</v>
          </cell>
          <cell r="G5333" t="str">
            <v>AHORROS</v>
          </cell>
        </row>
        <row r="5334">
          <cell r="A5334">
            <v>12589097</v>
          </cell>
          <cell r="B5334" t="str">
            <v>CAMARGO MOLINA NESTOR ENRIQUE</v>
          </cell>
          <cell r="C5334" t="str">
            <v>Plato (Mag)</v>
          </cell>
          <cell r="D5334">
            <v>719156648</v>
          </cell>
          <cell r="E5334" t="str">
            <v>Santa Marta (Mag)</v>
          </cell>
          <cell r="F5334" t="str">
            <v>BANCO BILBAO VIZCAYA BBVA COLOMBIA S.A.</v>
          </cell>
          <cell r="G5334" t="str">
            <v>AHORROS</v>
          </cell>
        </row>
        <row r="5335">
          <cell r="A5335">
            <v>12589743</v>
          </cell>
          <cell r="B5335" t="str">
            <v>ACOSTA NAVARRO JAIME EDUARDO</v>
          </cell>
          <cell r="C5335" t="str">
            <v>Plato (Mag)</v>
          </cell>
          <cell r="D5335">
            <v>719220733</v>
          </cell>
          <cell r="E5335" t="str">
            <v>Santa Marta (Mag)</v>
          </cell>
          <cell r="F5335" t="str">
            <v>BANCO BILBAO VIZCAYA BBVA COLOMBIA S.A.</v>
          </cell>
          <cell r="G5335" t="str">
            <v>AHORROS</v>
          </cell>
        </row>
        <row r="5336">
          <cell r="A5336">
            <v>12591218</v>
          </cell>
          <cell r="B5336" t="str">
            <v>PEREA CAMPO FREDDY ALBERTO</v>
          </cell>
          <cell r="C5336" t="str">
            <v>Plato (Mag)</v>
          </cell>
          <cell r="D5336">
            <v>719158891</v>
          </cell>
          <cell r="E5336" t="str">
            <v>Santa Marta (Mag)</v>
          </cell>
          <cell r="F5336" t="str">
            <v>BANCO BILBAO VIZCAYA BBVA COLOMBIA S.A.</v>
          </cell>
          <cell r="G5336" t="str">
            <v>AHORROS</v>
          </cell>
        </row>
        <row r="5337">
          <cell r="A5337">
            <v>12591270</v>
          </cell>
          <cell r="B5337" t="str">
            <v>AGUILAR TERAN LUIS ALBERTO</v>
          </cell>
          <cell r="C5337" t="str">
            <v>Plato (Mag)</v>
          </cell>
          <cell r="D5337">
            <v>719211294</v>
          </cell>
          <cell r="E5337" t="str">
            <v>Santa Marta (Mag)</v>
          </cell>
          <cell r="F5337" t="str">
            <v>BANCO BILBAO VIZCAYA BBVA COLOMBIA S.A.</v>
          </cell>
          <cell r="G5337" t="str">
            <v>AHORROS</v>
          </cell>
        </row>
        <row r="5338">
          <cell r="A5338">
            <v>12591458</v>
          </cell>
          <cell r="B5338" t="str">
            <v>GARCIA AMADOR NILSON ROBIRO</v>
          </cell>
          <cell r="C5338" t="str">
            <v>Tenerife (Mag)</v>
          </cell>
          <cell r="D5338">
            <v>719015653</v>
          </cell>
          <cell r="E5338" t="str">
            <v>Plato (Mag)</v>
          </cell>
          <cell r="F5338" t="str">
            <v>BANCO BILBAO VIZCAYA BBVA COLOMBIA S.A.</v>
          </cell>
          <cell r="G5338" t="str">
            <v>AHORROS</v>
          </cell>
        </row>
        <row r="5339">
          <cell r="A5339">
            <v>12592415</v>
          </cell>
          <cell r="B5339" t="str">
            <v>MIRANDA VARGAS JULIO RAMON</v>
          </cell>
          <cell r="C5339" t="str">
            <v>Plato (Mag)</v>
          </cell>
          <cell r="D5339">
            <v>719156465</v>
          </cell>
          <cell r="E5339" t="str">
            <v>Plato (Mag)</v>
          </cell>
          <cell r="F5339" t="str">
            <v>BANCO BILBAO VIZCAYA BBVA COLOMBIA S.A.</v>
          </cell>
          <cell r="G5339" t="str">
            <v>AHORROS</v>
          </cell>
        </row>
        <row r="5340">
          <cell r="A5340">
            <v>12592690</v>
          </cell>
          <cell r="B5340" t="str">
            <v>HURTADO QUINTERO ALBERTO DE JESUS</v>
          </cell>
          <cell r="C5340" t="str">
            <v>Plato (Mag)</v>
          </cell>
          <cell r="D5340">
            <v>719174229</v>
          </cell>
          <cell r="E5340" t="str">
            <v>Santa Marta (Mag)</v>
          </cell>
          <cell r="F5340" t="str">
            <v>BANCO BILBAO VIZCAYA BBVA COLOMBIA S.A.</v>
          </cell>
          <cell r="G5340" t="str">
            <v>AHORROS</v>
          </cell>
        </row>
        <row r="5341">
          <cell r="A5341">
            <v>12593327</v>
          </cell>
          <cell r="B5341" t="str">
            <v>CANTILLO DE LEON PEDRO JEREMIAS</v>
          </cell>
          <cell r="C5341" t="str">
            <v>Plato (Mag)</v>
          </cell>
          <cell r="D5341">
            <v>719156663</v>
          </cell>
          <cell r="E5341" t="str">
            <v>Santa Marta (Mag)</v>
          </cell>
          <cell r="F5341" t="str">
            <v>BANCO BILBAO VIZCAYA BBVA COLOMBIA S.A.</v>
          </cell>
          <cell r="G5341" t="str">
            <v>AHORROS</v>
          </cell>
        </row>
        <row r="5342">
          <cell r="A5342">
            <v>12593471</v>
          </cell>
          <cell r="B5342" t="str">
            <v>MARENCO ALARCON EDGAR DE JESUS</v>
          </cell>
          <cell r="C5342" t="str">
            <v>Plato (Mag)</v>
          </cell>
          <cell r="D5342">
            <v>719156275</v>
          </cell>
          <cell r="E5342" t="str">
            <v>Plato (Mag)</v>
          </cell>
          <cell r="F5342" t="str">
            <v>BANCO BILBAO VIZCAYA BBVA COLOMBIA S.A.</v>
          </cell>
          <cell r="G5342" t="str">
            <v>AHORROS</v>
          </cell>
        </row>
        <row r="5343">
          <cell r="A5343">
            <v>12593572</v>
          </cell>
          <cell r="B5343" t="str">
            <v>RAMIREZ OSPINO AQUIMILET ANTONIO</v>
          </cell>
          <cell r="C5343" t="str">
            <v>Plato (Mag)</v>
          </cell>
          <cell r="D5343">
            <v>719156747</v>
          </cell>
          <cell r="E5343" t="str">
            <v>Santa Marta (Mag)</v>
          </cell>
          <cell r="F5343" t="str">
            <v>BANCO BILBAO VIZCAYA BBVA COLOMBIA S.A.</v>
          </cell>
          <cell r="G5343" t="str">
            <v>AHORROS</v>
          </cell>
        </row>
        <row r="5344">
          <cell r="A5344">
            <v>12593616</v>
          </cell>
          <cell r="B5344" t="str">
            <v>CANTILLO GARCIA NICANOR JOSE</v>
          </cell>
          <cell r="C5344" t="str">
            <v>Plato (Mag)</v>
          </cell>
          <cell r="D5344">
            <v>719090201</v>
          </cell>
          <cell r="E5344" t="str">
            <v>Santa Marta (Mag)</v>
          </cell>
          <cell r="F5344" t="str">
            <v>BANCO BILBAO VIZCAYA BBVA COLOMBIA S.A.</v>
          </cell>
          <cell r="G5344" t="str">
            <v>AHORROS</v>
          </cell>
        </row>
        <row r="5345">
          <cell r="A5345">
            <v>12593893</v>
          </cell>
          <cell r="B5345" t="str">
            <v>MONTALVO LLERENA LUIS CARLOS</v>
          </cell>
          <cell r="C5345" t="str">
            <v>Plato (Mag)</v>
          </cell>
          <cell r="D5345">
            <v>719178048</v>
          </cell>
          <cell r="E5345" t="str">
            <v>Santa Marta (Mag)</v>
          </cell>
          <cell r="F5345" t="str">
            <v>BANCO BILBAO VIZCAYA BBVA COLOMBIA S.A.</v>
          </cell>
          <cell r="G5345" t="str">
            <v>AHORROS</v>
          </cell>
        </row>
        <row r="5346">
          <cell r="A5346">
            <v>12594422</v>
          </cell>
          <cell r="B5346" t="str">
            <v>DIAZ CASTRILLO CARLOS ARTURO</v>
          </cell>
          <cell r="C5346" t="str">
            <v>Plato (Mag)</v>
          </cell>
          <cell r="D5346">
            <v>719156754</v>
          </cell>
          <cell r="E5346" t="str">
            <v>Santa Marta (Mag)</v>
          </cell>
          <cell r="F5346" t="str">
            <v>BANCO BILBAO VIZCAYA BBVA COLOMBIA S.A.</v>
          </cell>
          <cell r="G5346" t="str">
            <v>AHORROS</v>
          </cell>
        </row>
        <row r="5347">
          <cell r="A5347">
            <v>12594656</v>
          </cell>
          <cell r="B5347" t="str">
            <v>REALES MERIÑO OSCAR DE JESUS</v>
          </cell>
          <cell r="C5347" t="str">
            <v>Plato (Mag)</v>
          </cell>
          <cell r="D5347">
            <v>719179335</v>
          </cell>
          <cell r="E5347" t="str">
            <v>Santa Marta (Mag)</v>
          </cell>
          <cell r="F5347" t="str">
            <v>BANCO BILBAO VIZCAYA BBVA COLOMBIA S.A.</v>
          </cell>
          <cell r="G5347" t="str">
            <v>AHORROS</v>
          </cell>
        </row>
        <row r="5348">
          <cell r="A5348">
            <v>12594866</v>
          </cell>
          <cell r="B5348" t="str">
            <v>GOMEZ TORRES ISMAEL DE JESUS</v>
          </cell>
          <cell r="C5348" t="str">
            <v>Plato (Mag)</v>
          </cell>
          <cell r="D5348">
            <v>719174534</v>
          </cell>
          <cell r="E5348" t="str">
            <v>Santa Marta (Mag)</v>
          </cell>
          <cell r="F5348" t="str">
            <v>BANCO BILBAO VIZCAYA BBVA COLOMBIA S.A.</v>
          </cell>
          <cell r="G5348" t="str">
            <v>AHORROS</v>
          </cell>
        </row>
        <row r="5349">
          <cell r="A5349">
            <v>12595069</v>
          </cell>
          <cell r="B5349" t="str">
            <v>MEJIA PORTO HABIB DE JESUS</v>
          </cell>
          <cell r="C5349" t="str">
            <v>Plato (Mag)</v>
          </cell>
          <cell r="D5349">
            <v>719156283</v>
          </cell>
          <cell r="E5349" t="str">
            <v>Plato (Mag)</v>
          </cell>
          <cell r="F5349" t="str">
            <v>BANCO BILBAO VIZCAYA BBVA COLOMBIA S.A.</v>
          </cell>
          <cell r="G5349" t="str">
            <v>AHORROS</v>
          </cell>
        </row>
        <row r="5350">
          <cell r="A5350">
            <v>12595122</v>
          </cell>
          <cell r="B5350" t="str">
            <v>RANGEL GUERRERO ORIEL DE JESUS</v>
          </cell>
          <cell r="C5350" t="str">
            <v>Plato (Mag)</v>
          </cell>
          <cell r="D5350">
            <v>518250923</v>
          </cell>
          <cell r="E5350" t="str">
            <v>Santa Marta (Mag)</v>
          </cell>
          <cell r="F5350" t="str">
            <v>BANCO BILBAO VIZCAYA BBVA COLOMBIA S.A.</v>
          </cell>
          <cell r="G5350" t="str">
            <v>AHORROS</v>
          </cell>
        </row>
        <row r="5351">
          <cell r="A5351">
            <v>12595175</v>
          </cell>
          <cell r="B5351" t="str">
            <v>DIAZ PEÑA HERNAN ALONSO</v>
          </cell>
          <cell r="C5351" t="str">
            <v>Tenerife (Mag)</v>
          </cell>
          <cell r="D5351">
            <v>719226938</v>
          </cell>
          <cell r="E5351" t="str">
            <v>Santa Marta (Mag)</v>
          </cell>
          <cell r="F5351" t="str">
            <v>BANCO BILBAO VIZCAYA BBVA COLOMBIA S.A.</v>
          </cell>
          <cell r="G5351" t="str">
            <v>AHORROS</v>
          </cell>
        </row>
        <row r="5352">
          <cell r="A5352">
            <v>12595639</v>
          </cell>
          <cell r="B5352" t="str">
            <v>FERNANDEZ DE CASTRO MELGAREJO ALFREDO JOSE</v>
          </cell>
          <cell r="C5352" t="str">
            <v>Plato (Mag)</v>
          </cell>
          <cell r="D5352">
            <v>719156077</v>
          </cell>
          <cell r="E5352" t="str">
            <v>Plato (Mag)</v>
          </cell>
          <cell r="F5352" t="str">
            <v>BANCO BILBAO VIZCAYA BBVA COLOMBIA S.A.</v>
          </cell>
          <cell r="G5352" t="str">
            <v>AHORROS</v>
          </cell>
        </row>
        <row r="5353">
          <cell r="A5353">
            <v>12596178</v>
          </cell>
          <cell r="B5353" t="str">
            <v>HERNANDEZ ACUÃ¿ HABIB DEL CARMEN</v>
          </cell>
          <cell r="C5353" t="str">
            <v>Plato (Mag)</v>
          </cell>
          <cell r="D5353">
            <v>719156507</v>
          </cell>
          <cell r="E5353" t="str">
            <v>Plato (Mag)</v>
          </cell>
          <cell r="F5353" t="str">
            <v>BANCO BILBAO VIZCAYA BBVA COLOMBIA S.A.</v>
          </cell>
          <cell r="G5353" t="str">
            <v>AHORROS</v>
          </cell>
        </row>
        <row r="5354">
          <cell r="A5354">
            <v>12596336</v>
          </cell>
          <cell r="B5354" t="str">
            <v>PUERTA GOMEZ JULIO GUILLERMO</v>
          </cell>
          <cell r="C5354" t="str">
            <v>Plato (Mag)</v>
          </cell>
          <cell r="D5354">
            <v>719156085</v>
          </cell>
          <cell r="E5354" t="str">
            <v>Plato (Mag)</v>
          </cell>
          <cell r="F5354" t="str">
            <v>BANCO BILBAO VIZCAYA BBVA COLOMBIA S.A.</v>
          </cell>
          <cell r="G5354" t="str">
            <v>AHORROS</v>
          </cell>
        </row>
        <row r="5355">
          <cell r="A5355">
            <v>12596395</v>
          </cell>
          <cell r="B5355" t="str">
            <v>MUÑOZ PULGAR ALFREDO ANTONIO</v>
          </cell>
          <cell r="C5355" t="str">
            <v>Plato (Mag)</v>
          </cell>
          <cell r="D5355">
            <v>719156762</v>
          </cell>
          <cell r="E5355" t="str">
            <v>Santa Marta (Mag)</v>
          </cell>
          <cell r="F5355" t="str">
            <v>BANCO BILBAO VIZCAYA BBVA COLOMBIA S.A.</v>
          </cell>
          <cell r="G5355" t="str">
            <v>AHORROS</v>
          </cell>
        </row>
        <row r="5356">
          <cell r="A5356">
            <v>12596507</v>
          </cell>
          <cell r="B5356" t="str">
            <v>DEL TORO LARA OSCAR ENRIQUE</v>
          </cell>
          <cell r="C5356" t="str">
            <v>Plato (Mag)</v>
          </cell>
          <cell r="D5356">
            <v>719225633</v>
          </cell>
          <cell r="E5356" t="str">
            <v>Santa Marta (Mag)</v>
          </cell>
          <cell r="F5356" t="str">
            <v>BANCO BILBAO VIZCAYA BBVA COLOMBIA S.A.</v>
          </cell>
          <cell r="G5356" t="str">
            <v>AHORROS</v>
          </cell>
        </row>
        <row r="5357">
          <cell r="A5357">
            <v>12596519</v>
          </cell>
          <cell r="B5357" t="str">
            <v>DE LA HOZ OSPINO RICARDO ENRIQUE</v>
          </cell>
          <cell r="C5357" t="str">
            <v>Tenerife (Mag)</v>
          </cell>
          <cell r="D5357">
            <v>719169179</v>
          </cell>
          <cell r="E5357" t="str">
            <v>Santa Marta (Mag)</v>
          </cell>
          <cell r="F5357" t="str">
            <v>BANCO BILBAO VIZCAYA BBVA COLOMBIA S.A.</v>
          </cell>
          <cell r="G5357" t="str">
            <v>AHORROS</v>
          </cell>
        </row>
        <row r="5358">
          <cell r="A5358">
            <v>12596577</v>
          </cell>
          <cell r="B5358" t="str">
            <v>SALCEDO ORTIZ ARIEL ALFONSO</v>
          </cell>
          <cell r="C5358" t="str">
            <v>El Banco (Mag)</v>
          </cell>
          <cell r="D5358">
            <v>330031212</v>
          </cell>
          <cell r="E5358" t="str">
            <v>Santa Marta (Mag)</v>
          </cell>
          <cell r="F5358" t="str">
            <v>BANCO BILBAO VIZCAYA BBVA COLOMBIA S.A.</v>
          </cell>
          <cell r="G5358" t="str">
            <v>AHORROS</v>
          </cell>
        </row>
        <row r="5359">
          <cell r="A5359">
            <v>12596637</v>
          </cell>
          <cell r="B5359" t="str">
            <v>RODRIGUEZ VERGARA HERBERT GUILLERMO</v>
          </cell>
          <cell r="C5359" t="str">
            <v>Plato (Mag)</v>
          </cell>
          <cell r="D5359">
            <v>719156770</v>
          </cell>
          <cell r="E5359" t="str">
            <v>Plato (Mag)</v>
          </cell>
          <cell r="F5359" t="str">
            <v>BANCO BILBAO VIZCAYA BBVA COLOMBIA S.A.</v>
          </cell>
          <cell r="G5359" t="str">
            <v>AHORROS</v>
          </cell>
        </row>
        <row r="5360">
          <cell r="A5360">
            <v>12596764</v>
          </cell>
          <cell r="B5360" t="str">
            <v>TOVAR CARVAJAL RAFAEL CALIXTO</v>
          </cell>
          <cell r="C5360" t="str">
            <v>Plato (Mag)</v>
          </cell>
          <cell r="D5360">
            <v>719172868</v>
          </cell>
          <cell r="E5360" t="str">
            <v>Santa Marta (Mag)</v>
          </cell>
          <cell r="F5360" t="str">
            <v>BANCO BILBAO VIZCAYA BBVA COLOMBIA S.A.</v>
          </cell>
          <cell r="G5360" t="str">
            <v>AHORROS</v>
          </cell>
        </row>
        <row r="5361">
          <cell r="A5361">
            <v>12596798</v>
          </cell>
          <cell r="B5361" t="str">
            <v>IBAÑEZ LUNA JONY DE JESUS</v>
          </cell>
          <cell r="C5361" t="str">
            <v>Tenerife (Mag)</v>
          </cell>
          <cell r="D5361">
            <v>719222168</v>
          </cell>
          <cell r="E5361" t="str">
            <v>Santa Marta (Mag)</v>
          </cell>
          <cell r="F5361" t="str">
            <v>BANCO BILBAO VIZCAYA BBVA COLOMBIA S.A.</v>
          </cell>
          <cell r="G5361" t="str">
            <v>AHORROS</v>
          </cell>
        </row>
        <row r="5362">
          <cell r="A5362">
            <v>12596817</v>
          </cell>
          <cell r="B5362" t="str">
            <v>PORTO HERNANDEZ JUAN CARLOS</v>
          </cell>
          <cell r="C5362" t="str">
            <v>Plato (Mag)</v>
          </cell>
          <cell r="D5362">
            <v>719185456</v>
          </cell>
          <cell r="E5362" t="str">
            <v>Santa Marta (Mag)</v>
          </cell>
          <cell r="F5362" t="str">
            <v>BANCO BILBAO VIZCAYA BBVA COLOMBIA S.A.</v>
          </cell>
          <cell r="G5362" t="str">
            <v>AHORROS</v>
          </cell>
        </row>
        <row r="5363">
          <cell r="A5363">
            <v>12596961</v>
          </cell>
          <cell r="B5363" t="str">
            <v>JIMENEZ POLO PEDRO ANTONIO</v>
          </cell>
          <cell r="C5363" t="str">
            <v>Tenerife (Mag)</v>
          </cell>
          <cell r="D5363">
            <v>719067787</v>
          </cell>
          <cell r="E5363" t="str">
            <v>Santa Marta (Mag)</v>
          </cell>
          <cell r="F5363" t="str">
            <v>BANCO BILBAO VIZCAYA BBVA COLOMBIA S.A.</v>
          </cell>
          <cell r="G5363" t="str">
            <v>AHORROS</v>
          </cell>
        </row>
        <row r="5364">
          <cell r="A5364">
            <v>12596962</v>
          </cell>
          <cell r="B5364" t="str">
            <v>PADILLA MERCADO DEYSON MANUEL</v>
          </cell>
          <cell r="C5364" t="str">
            <v>Tenerife (Mag)</v>
          </cell>
          <cell r="D5364">
            <v>719203333</v>
          </cell>
          <cell r="E5364" t="str">
            <v>Santa Marta (Mag)</v>
          </cell>
          <cell r="F5364" t="str">
            <v>BANCO BILBAO VIZCAYA BBVA COLOMBIA S.A.</v>
          </cell>
          <cell r="G5364" t="str">
            <v>AHORROS</v>
          </cell>
        </row>
        <row r="5365">
          <cell r="A5365">
            <v>12597098</v>
          </cell>
          <cell r="B5365" t="str">
            <v>VILLEGAS ORTIZ EDUARDO GREGORIO</v>
          </cell>
          <cell r="C5365" t="str">
            <v>Plato (Mag)</v>
          </cell>
          <cell r="D5365">
            <v>719156093</v>
          </cell>
          <cell r="E5365" t="str">
            <v>Plato (Mag)</v>
          </cell>
          <cell r="F5365" t="str">
            <v>BANCO BILBAO VIZCAYA BBVA COLOMBIA S.A.</v>
          </cell>
          <cell r="G5365" t="str">
            <v>AHORROS</v>
          </cell>
        </row>
        <row r="5366">
          <cell r="A5366">
            <v>12597334</v>
          </cell>
          <cell r="B5366" t="str">
            <v>CAMARGO MUNIVE FERNANDO DE JESUS</v>
          </cell>
          <cell r="C5366" t="str">
            <v>Nueva Granada (Mag)</v>
          </cell>
          <cell r="D5366">
            <v>517173209</v>
          </cell>
          <cell r="E5366" t="str">
            <v>Santa Marta (Mag)</v>
          </cell>
          <cell r="F5366" t="str">
            <v>BANCO BILBAO VIZCAYA BBVA COLOMBIA S.A.</v>
          </cell>
          <cell r="G5366" t="str">
            <v>AHORROS</v>
          </cell>
        </row>
        <row r="5367">
          <cell r="A5367">
            <v>12597943</v>
          </cell>
          <cell r="B5367" t="str">
            <v>MONTALVO OSPINO JONNYS ALFREDO</v>
          </cell>
          <cell r="C5367" t="str">
            <v>Plato (Mag)</v>
          </cell>
          <cell r="D5367">
            <v>719174963</v>
          </cell>
          <cell r="E5367" t="str">
            <v>Plato (Mag)</v>
          </cell>
          <cell r="F5367" t="str">
            <v>BANCO BILBAO VIZCAYA BBVA COLOMBIA S.A.</v>
          </cell>
          <cell r="G5367" t="str">
            <v>AHORROS</v>
          </cell>
        </row>
        <row r="5368">
          <cell r="A5368">
            <v>12597948</v>
          </cell>
          <cell r="B5368" t="str">
            <v>MIRANDA VARGAS WILMAR ALFREDO</v>
          </cell>
          <cell r="C5368" t="str">
            <v>Plato (Mag)</v>
          </cell>
          <cell r="D5368">
            <v>719156788</v>
          </cell>
          <cell r="E5368" t="str">
            <v>Santa Marta (Mag)</v>
          </cell>
          <cell r="F5368" t="str">
            <v>BANCO BILBAO VIZCAYA BBVA COLOMBIA S.A.</v>
          </cell>
          <cell r="G5368" t="str">
            <v>AHORROS</v>
          </cell>
        </row>
        <row r="5369">
          <cell r="A5369">
            <v>12598849</v>
          </cell>
          <cell r="B5369" t="str">
            <v>EVILLA CORTINA LUIS ALBERTO</v>
          </cell>
          <cell r="C5369" t="str">
            <v>Fundacion (Mag)</v>
          </cell>
          <cell r="D5369">
            <v>518087168</v>
          </cell>
          <cell r="E5369" t="str">
            <v>Santa Marta (Mag)</v>
          </cell>
          <cell r="F5369" t="str">
            <v>BANCO BILBAO VIZCAYA BBVA COLOMBIA S.A.</v>
          </cell>
          <cell r="G5369" t="str">
            <v>AHORROS</v>
          </cell>
        </row>
        <row r="5370">
          <cell r="A5370">
            <v>12599088</v>
          </cell>
          <cell r="B5370" t="str">
            <v>MONTERROSA MERCADO ALFARI</v>
          </cell>
          <cell r="C5370" t="str">
            <v>Plato (Mag)</v>
          </cell>
          <cell r="D5370">
            <v>719051328</v>
          </cell>
          <cell r="E5370" t="str">
            <v>Santa Marta (Mag)</v>
          </cell>
          <cell r="F5370" t="str">
            <v>BANCO BILBAO VIZCAYA BBVA COLOMBIA S.A.</v>
          </cell>
          <cell r="G5370" t="str">
            <v>AHORROS</v>
          </cell>
        </row>
        <row r="5371">
          <cell r="A5371">
            <v>12599350</v>
          </cell>
          <cell r="B5371" t="str">
            <v>OROZCO VEGA HUMBERTO ENRIQUE</v>
          </cell>
          <cell r="C5371" t="str">
            <v>Tenerife (Mag)</v>
          </cell>
          <cell r="D5371">
            <v>719169294</v>
          </cell>
          <cell r="E5371" t="str">
            <v>Plato (Mag)</v>
          </cell>
          <cell r="F5371" t="str">
            <v>BANCO BILBAO VIZCAYA BBVA COLOMBIA S.A.</v>
          </cell>
          <cell r="G5371" t="str">
            <v>AHORROS</v>
          </cell>
        </row>
        <row r="5372">
          <cell r="A5372">
            <v>12599486</v>
          </cell>
          <cell r="B5372" t="str">
            <v>MOSCOTE FUENTES RODOLFO DE JESUS</v>
          </cell>
          <cell r="C5372" t="str">
            <v>Plato (Mag)</v>
          </cell>
          <cell r="D5372">
            <v>719185720</v>
          </cell>
          <cell r="E5372" t="str">
            <v>Plato (Mag)</v>
          </cell>
          <cell r="F5372" t="str">
            <v>BANCO BILBAO VIZCAYA BBVA COLOMBIA S.A.</v>
          </cell>
          <cell r="G5372" t="str">
            <v>AHORROS</v>
          </cell>
        </row>
        <row r="5373">
          <cell r="A5373">
            <v>12599644</v>
          </cell>
          <cell r="B5373" t="str">
            <v>JARMA HERNANDEZ JHONY RAFAEL</v>
          </cell>
          <cell r="C5373" t="str">
            <v>Plato (Mag)</v>
          </cell>
          <cell r="D5373">
            <v>719156101</v>
          </cell>
          <cell r="E5373" t="str">
            <v>Plato (Mag)</v>
          </cell>
          <cell r="F5373" t="str">
            <v>BANCO BILBAO VIZCAYA BBVA COLOMBIA S.A.</v>
          </cell>
          <cell r="G5373" t="str">
            <v>AHORROS</v>
          </cell>
        </row>
        <row r="5374">
          <cell r="A5374">
            <v>12599695</v>
          </cell>
          <cell r="B5374" t="str">
            <v>ANAYA DEDE PEDRO DAVID</v>
          </cell>
          <cell r="C5374" t="str">
            <v>Plato (Mag)</v>
          </cell>
          <cell r="D5374">
            <v>719159592</v>
          </cell>
          <cell r="E5374" t="str">
            <v>Plato (Mag)</v>
          </cell>
          <cell r="F5374" t="str">
            <v>BANCO BILBAO VIZCAYA BBVA COLOMBIA S.A.</v>
          </cell>
          <cell r="G5374" t="str">
            <v>AHORROS</v>
          </cell>
        </row>
        <row r="5375">
          <cell r="A5375">
            <v>12599921</v>
          </cell>
          <cell r="B5375" t="str">
            <v>MOLINA RODRIGUEZ OSCAR ALBERTO</v>
          </cell>
          <cell r="C5375" t="str">
            <v>Nueva Granada (Mag)</v>
          </cell>
          <cell r="D5375">
            <v>719172843</v>
          </cell>
          <cell r="E5375" t="str">
            <v>Santa Marta (Mag)</v>
          </cell>
          <cell r="F5375" t="str">
            <v>BANCO BILBAO VIZCAYA BBVA COLOMBIA S.A.</v>
          </cell>
          <cell r="G5375" t="str">
            <v>AHORROS</v>
          </cell>
        </row>
        <row r="5376">
          <cell r="A5376">
            <v>12600224</v>
          </cell>
          <cell r="B5376" t="str">
            <v>ROJAS CAÑAS IDOLFO</v>
          </cell>
          <cell r="C5376" t="str">
            <v>San Sebastian De Buenavista (M</v>
          </cell>
          <cell r="D5376">
            <v>604213371</v>
          </cell>
          <cell r="E5376" t="str">
            <v>Santa Marta (Mag)</v>
          </cell>
          <cell r="F5376" t="str">
            <v>BANCO BILBAO VIZCAYA BBVA COLOMBIA S.A.</v>
          </cell>
          <cell r="G5376" t="str">
            <v>AHORROS</v>
          </cell>
        </row>
        <row r="5377">
          <cell r="A5377">
            <v>12600245</v>
          </cell>
          <cell r="B5377" t="str">
            <v>RODRIGUEZ SUAREZ BRAULIO BOLIVAR</v>
          </cell>
          <cell r="C5377" t="str">
            <v>San Sebastian De Buenavista (M</v>
          </cell>
          <cell r="D5377">
            <v>604205229</v>
          </cell>
          <cell r="E5377" t="str">
            <v>Santa Marta (Mag)</v>
          </cell>
          <cell r="F5377" t="str">
            <v>BANCO BILBAO VIZCAYA BBVA COLOMBIA S.A.</v>
          </cell>
          <cell r="G5377" t="str">
            <v>AHORROS</v>
          </cell>
        </row>
        <row r="5378">
          <cell r="A5378">
            <v>12600344</v>
          </cell>
          <cell r="B5378" t="str">
            <v>MURILLO MONTERO ULFRAN</v>
          </cell>
          <cell r="C5378" t="str">
            <v>San Sebastian De Buenavista (M</v>
          </cell>
          <cell r="D5378">
            <v>604188102</v>
          </cell>
          <cell r="E5378" t="str">
            <v>Santa Marta (Mag)</v>
          </cell>
          <cell r="F5378" t="str">
            <v>BANCO BILBAO VIZCAYA BBVA COLOMBIA S.A.</v>
          </cell>
          <cell r="G5378" t="str">
            <v>AHORROS</v>
          </cell>
        </row>
        <row r="5379">
          <cell r="A5379">
            <v>12600562</v>
          </cell>
          <cell r="B5379" t="str">
            <v>GONZALEZ IBAÑEZ HERNAN MIGUEL</v>
          </cell>
          <cell r="C5379" t="str">
            <v>San Sebastian De Buenavista (M</v>
          </cell>
          <cell r="D5379">
            <v>604246116</v>
          </cell>
          <cell r="E5379" t="str">
            <v>Santa Marta (Mag)</v>
          </cell>
          <cell r="F5379" t="str">
            <v>BANCO BILBAO VIZCAYA BBVA COLOMBIA S.A.</v>
          </cell>
          <cell r="G5379" t="str">
            <v>AHORROS</v>
          </cell>
        </row>
        <row r="5380">
          <cell r="A5380">
            <v>12601050</v>
          </cell>
          <cell r="B5380" t="str">
            <v>CARO FONSECA ALVARO ENRIQUE</v>
          </cell>
          <cell r="C5380" t="str">
            <v>San Sebastian De Buenavista (M</v>
          </cell>
          <cell r="D5380">
            <v>604183335</v>
          </cell>
          <cell r="E5380" t="str">
            <v>Santa Marta (Mag)</v>
          </cell>
          <cell r="F5380" t="str">
            <v>BANCO BILBAO VIZCAYA BBVA COLOMBIA S.A.</v>
          </cell>
          <cell r="G5380" t="str">
            <v>AHORROS</v>
          </cell>
        </row>
        <row r="5381">
          <cell r="A5381">
            <v>12601429</v>
          </cell>
          <cell r="B5381" t="str">
            <v>DIAZ JIMENEZ JOSE ALFONSO</v>
          </cell>
          <cell r="C5381" t="str">
            <v>San Sebastian De Buenavista (M</v>
          </cell>
          <cell r="D5381">
            <v>604191981</v>
          </cell>
          <cell r="E5381" t="str">
            <v>Santa Marta (Mag)</v>
          </cell>
          <cell r="F5381" t="str">
            <v>BANCO BILBAO VIZCAYA BBVA COLOMBIA S.A.</v>
          </cell>
          <cell r="G5381" t="str">
            <v>AHORROS</v>
          </cell>
        </row>
        <row r="5382">
          <cell r="A5382">
            <v>12601549</v>
          </cell>
          <cell r="B5382" t="str">
            <v>ITURRIAGO FLOREZ ORLANDO</v>
          </cell>
          <cell r="C5382" t="str">
            <v>San Sebastian De Buenavista (M</v>
          </cell>
          <cell r="D5382">
            <v>604217026</v>
          </cell>
          <cell r="E5382" t="str">
            <v>Santa Marta (Mag)</v>
          </cell>
          <cell r="F5382" t="str">
            <v>BANCO BILBAO VIZCAYA BBVA COLOMBIA S.A.</v>
          </cell>
          <cell r="G5382" t="str">
            <v>AHORROS</v>
          </cell>
        </row>
        <row r="5383">
          <cell r="A5383">
            <v>12601571</v>
          </cell>
          <cell r="B5383" t="str">
            <v>PEREZ GUILLEN ORLANDO</v>
          </cell>
          <cell r="C5383" t="str">
            <v>San Sebastian De Buenavista (M</v>
          </cell>
          <cell r="D5383">
            <v>604232777</v>
          </cell>
          <cell r="E5383" t="str">
            <v>Santa Marta (Mag)</v>
          </cell>
          <cell r="F5383" t="str">
            <v>BANCO BILBAO VIZCAYA BBVA COLOMBIA S.A.</v>
          </cell>
          <cell r="G5383" t="str">
            <v>AHORROS</v>
          </cell>
        </row>
        <row r="5384">
          <cell r="A5384">
            <v>12601574</v>
          </cell>
          <cell r="B5384" t="str">
            <v>GONZALEZ ITURRIAGO NESTOR ANDRES</v>
          </cell>
          <cell r="C5384" t="str">
            <v>San Sebastian De Buenavista (M</v>
          </cell>
          <cell r="D5384">
            <v>604246124</v>
          </cell>
          <cell r="E5384" t="str">
            <v>Santa Marta (Mag)</v>
          </cell>
          <cell r="F5384" t="str">
            <v>BANCO BILBAO VIZCAYA BBVA COLOMBIA S.A.</v>
          </cell>
          <cell r="G5384" t="str">
            <v>AHORROS</v>
          </cell>
        </row>
        <row r="5385">
          <cell r="A5385">
            <v>12601616</v>
          </cell>
          <cell r="B5385" t="str">
            <v>HERNANDEZ GARCIA JORGE</v>
          </cell>
          <cell r="C5385" t="str">
            <v>San Sebastian De Buenavista (M</v>
          </cell>
          <cell r="D5385">
            <v>604190579</v>
          </cell>
          <cell r="E5385" t="str">
            <v>Santa Marta (Mag)</v>
          </cell>
          <cell r="F5385" t="str">
            <v>BANCO BILBAO VIZCAYA BBVA COLOMBIA S.A.</v>
          </cell>
          <cell r="G5385" t="str">
            <v>AHORROS</v>
          </cell>
        </row>
        <row r="5386">
          <cell r="A5386">
            <v>12601702</v>
          </cell>
          <cell r="B5386" t="str">
            <v>ROCHA LOPEZ EVANGELISTA</v>
          </cell>
          <cell r="C5386" t="str">
            <v>San Sebastian De Buenavista (M</v>
          </cell>
          <cell r="D5386">
            <v>604205377</v>
          </cell>
          <cell r="E5386" t="str">
            <v>Santa Marta (Mag)</v>
          </cell>
          <cell r="F5386" t="str">
            <v>BANCO BILBAO VIZCAYA BBVA COLOMBIA S.A.</v>
          </cell>
          <cell r="G5386" t="str">
            <v>AHORROS</v>
          </cell>
        </row>
        <row r="5387">
          <cell r="A5387">
            <v>12601764</v>
          </cell>
          <cell r="B5387" t="str">
            <v>HERNANDEZ GUTIERREZ URIEL</v>
          </cell>
          <cell r="C5387" t="str">
            <v>San Sebastian De Buenavista (M</v>
          </cell>
          <cell r="D5387">
            <v>604188771</v>
          </cell>
          <cell r="E5387" t="str">
            <v>Santa Marta (Mag)</v>
          </cell>
          <cell r="F5387" t="str">
            <v>BANCO BILBAO VIZCAYA BBVA COLOMBIA S.A.</v>
          </cell>
          <cell r="G5387" t="str">
            <v>AHORROS</v>
          </cell>
        </row>
        <row r="5388">
          <cell r="A5388">
            <v>12601823</v>
          </cell>
          <cell r="B5388" t="str">
            <v>PAYAN GUILLEN ELVIS</v>
          </cell>
          <cell r="C5388" t="str">
            <v>San Sebastian De Buenavista (M</v>
          </cell>
          <cell r="D5388">
            <v>604201079</v>
          </cell>
          <cell r="E5388" t="str">
            <v>Santa Marta (Mag)</v>
          </cell>
          <cell r="F5388" t="str">
            <v>BANCO BILBAO VIZCAYA BBVA COLOMBIA S.A.</v>
          </cell>
          <cell r="G5388" t="str">
            <v>AHORROS</v>
          </cell>
        </row>
        <row r="5389">
          <cell r="A5389">
            <v>12601859</v>
          </cell>
          <cell r="B5389" t="str">
            <v>MARTINEZ NAVARRO JOSE MARIA</v>
          </cell>
          <cell r="C5389" t="str">
            <v>San Sebastian De Buenavista (M</v>
          </cell>
          <cell r="D5389">
            <v>604019976</v>
          </cell>
          <cell r="E5389" t="str">
            <v>Santa Marta (Mag)</v>
          </cell>
          <cell r="F5389" t="str">
            <v>BANCO BILBAO VIZCAYA BBVA COLOMBIA S.A.</v>
          </cell>
          <cell r="G5389" t="str">
            <v>AHORROS</v>
          </cell>
        </row>
        <row r="5390">
          <cell r="A5390">
            <v>12601900</v>
          </cell>
          <cell r="B5390" t="str">
            <v>URIELES RANGEL CATALINO</v>
          </cell>
          <cell r="C5390" t="str">
            <v>San Sebastian De Buenavista (M</v>
          </cell>
          <cell r="D5390">
            <v>604260539</v>
          </cell>
          <cell r="E5390" t="str">
            <v>Santa Marta (Mag)</v>
          </cell>
          <cell r="F5390" t="str">
            <v>BANCO BILBAO VIZCAYA BBVA COLOMBIA S.A.</v>
          </cell>
          <cell r="G5390" t="str">
            <v>AHORROS</v>
          </cell>
        </row>
        <row r="5391">
          <cell r="A5391">
            <v>12601916</v>
          </cell>
          <cell r="B5391" t="str">
            <v>MARTINEZ NAVARRO WILMER</v>
          </cell>
          <cell r="C5391" t="str">
            <v>San Sebastian De Buenavista (M</v>
          </cell>
          <cell r="D5391">
            <v>604253153</v>
          </cell>
          <cell r="E5391" t="str">
            <v>Santa Marta (Mag)</v>
          </cell>
          <cell r="F5391" t="str">
            <v>BANCO BILBAO VIZCAYA BBVA COLOMBIA S.A.</v>
          </cell>
          <cell r="G5391" t="str">
            <v>AHORROS</v>
          </cell>
        </row>
        <row r="5392">
          <cell r="A5392">
            <v>12602144</v>
          </cell>
          <cell r="B5392" t="str">
            <v>BARRAZA CORDERO JAIDER</v>
          </cell>
          <cell r="C5392" t="str">
            <v>San Sebastian De Buenavista (M</v>
          </cell>
          <cell r="D5392">
            <v>604260448</v>
          </cell>
          <cell r="E5392" t="str">
            <v>Santa Marta (Mag)</v>
          </cell>
          <cell r="F5392" t="str">
            <v>BANCO BILBAO VIZCAYA BBVA COLOMBIA S.A.</v>
          </cell>
          <cell r="G5392" t="str">
            <v>AHORROS</v>
          </cell>
        </row>
        <row r="5393">
          <cell r="A5393">
            <v>12602297</v>
          </cell>
          <cell r="B5393" t="str">
            <v>MEJIA ROJAS LUIS EDUARDO</v>
          </cell>
          <cell r="C5393" t="str">
            <v>San Zenon (Mag)</v>
          </cell>
          <cell r="D5393">
            <v>604227447</v>
          </cell>
          <cell r="E5393" t="str">
            <v>Santa Marta (Mag)</v>
          </cell>
          <cell r="F5393" t="str">
            <v>BANCO BILBAO VIZCAYA BBVA COLOMBIA S.A.</v>
          </cell>
          <cell r="G5393" t="str">
            <v>AHORROS</v>
          </cell>
        </row>
        <row r="5394">
          <cell r="A5394">
            <v>12603183</v>
          </cell>
          <cell r="B5394" t="str">
            <v>CARRETERO GARCIA RAUL EMILIO</v>
          </cell>
          <cell r="C5394" t="str">
            <v>Guamal (Mag)</v>
          </cell>
          <cell r="D5394">
            <v>604260158</v>
          </cell>
          <cell r="E5394" t="str">
            <v>Santa Marta (Mag)</v>
          </cell>
          <cell r="F5394" t="str">
            <v>BANCO BILBAO VIZCAYA BBVA COLOMBIA S.A.</v>
          </cell>
          <cell r="G5394" t="str">
            <v>AHORROS</v>
          </cell>
        </row>
        <row r="5395">
          <cell r="A5395">
            <v>12603413</v>
          </cell>
          <cell r="B5395" t="str">
            <v>BOLAÑO PADILLA GENOR</v>
          </cell>
          <cell r="C5395" t="str">
            <v>San Zenon (Mag)</v>
          </cell>
          <cell r="D5395">
            <v>604191593</v>
          </cell>
          <cell r="E5395" t="str">
            <v>Mompos (Bol)</v>
          </cell>
          <cell r="F5395" t="str">
            <v>BANCO BILBAO VIZCAYA BBVA COLOMBIA S.A.</v>
          </cell>
          <cell r="G5395" t="str">
            <v>AHORROS</v>
          </cell>
        </row>
        <row r="5396">
          <cell r="A5396">
            <v>12611328</v>
          </cell>
          <cell r="B5396" t="str">
            <v>LINERO LOPEZ ALVARO CLARET</v>
          </cell>
          <cell r="C5396" t="str">
            <v>Fundacion (Mag)</v>
          </cell>
          <cell r="D5396">
            <v>375177904</v>
          </cell>
          <cell r="E5396" t="str">
            <v>Santa Marta (Mag)</v>
          </cell>
          <cell r="F5396" t="str">
            <v>BANCO BILBAO VIZCAYA BBVA COLOMBIA S.A.</v>
          </cell>
          <cell r="G5396" t="str">
            <v>AHORROS</v>
          </cell>
        </row>
        <row r="5397">
          <cell r="A5397">
            <v>12611857</v>
          </cell>
          <cell r="B5397" t="str">
            <v>BOLAÑO GUERRERO JOSE MIGUEL</v>
          </cell>
          <cell r="C5397" t="str">
            <v>Zona Bananera (Mag)</v>
          </cell>
          <cell r="D5397">
            <v>805374634</v>
          </cell>
          <cell r="E5397" t="str">
            <v>Santa Marta (Mag)</v>
          </cell>
          <cell r="F5397" t="str">
            <v>BANCO BILBAO VIZCAYA BBVA COLOMBIA S.A.</v>
          </cell>
          <cell r="G5397" t="str">
            <v>AHORROS</v>
          </cell>
        </row>
        <row r="5398">
          <cell r="A5398">
            <v>12614317</v>
          </cell>
          <cell r="B5398" t="str">
            <v>ARREGOCES LOZANO JORGE ALBERTO</v>
          </cell>
          <cell r="C5398" t="str">
            <v>El Reten (Mag)</v>
          </cell>
          <cell r="D5398">
            <v>375179462</v>
          </cell>
          <cell r="E5398" t="str">
            <v>Santa Marta (Mag)</v>
          </cell>
          <cell r="F5398" t="str">
            <v>BANCO BILBAO VIZCAYA BBVA COLOMBIA S.A.</v>
          </cell>
          <cell r="G5398" t="str">
            <v>AHORROS</v>
          </cell>
        </row>
        <row r="5399">
          <cell r="A5399">
            <v>12615262</v>
          </cell>
          <cell r="B5399" t="str">
            <v>CANDANOZA POLO ALVARO LUIS</v>
          </cell>
          <cell r="C5399" t="str">
            <v>Fundacion (Mag)</v>
          </cell>
          <cell r="D5399">
            <v>375173937</v>
          </cell>
          <cell r="E5399" t="str">
            <v>Santa Marta (Mag)</v>
          </cell>
          <cell r="F5399" t="str">
            <v>BANCO BILBAO VIZCAYA BBVA COLOMBIA S.A.</v>
          </cell>
          <cell r="G5399" t="str">
            <v>AHORROS</v>
          </cell>
        </row>
        <row r="5400">
          <cell r="A5400">
            <v>12615385</v>
          </cell>
          <cell r="B5400" t="str">
            <v>PABON VILLA GUILLERMO</v>
          </cell>
          <cell r="C5400" t="str">
            <v>Santa Ana (Mag)</v>
          </cell>
          <cell r="D5400">
            <v>719165144</v>
          </cell>
          <cell r="E5400" t="str">
            <v>Plato (Mag)</v>
          </cell>
          <cell r="F5400" t="str">
            <v>BANCO BILBAO VIZCAYA BBVA COLOMBIA S.A.</v>
          </cell>
          <cell r="G5400" t="str">
            <v>AHORROS</v>
          </cell>
        </row>
        <row r="5401">
          <cell r="A5401">
            <v>12615729</v>
          </cell>
          <cell r="B5401" t="str">
            <v>TETTE GALINDO JORGE AURELIO</v>
          </cell>
          <cell r="C5401" t="str">
            <v>Aracataca (Mag)</v>
          </cell>
          <cell r="D5401">
            <v>375220928</v>
          </cell>
          <cell r="E5401" t="str">
            <v>Santa Marta (Mag)</v>
          </cell>
          <cell r="F5401" t="str">
            <v>BANCO BILBAO VIZCAYA BBVA COLOMBIA S.A.</v>
          </cell>
          <cell r="G5401" t="str">
            <v>AHORROS</v>
          </cell>
        </row>
        <row r="5402">
          <cell r="A5402">
            <v>12616448</v>
          </cell>
          <cell r="B5402" t="str">
            <v>BARRANCO  VICTOR MANUEL</v>
          </cell>
          <cell r="C5402" t="str">
            <v>Aracataca (Mag)</v>
          </cell>
          <cell r="D5402">
            <v>375326204</v>
          </cell>
          <cell r="E5402" t="str">
            <v>Fundacion (Mag)</v>
          </cell>
          <cell r="F5402" t="str">
            <v>BANCO BILBAO VIZCAYA BBVA COLOMBIA S.A.</v>
          </cell>
          <cell r="G5402" t="str">
            <v>AHORROS</v>
          </cell>
        </row>
        <row r="5403">
          <cell r="A5403">
            <v>12617095</v>
          </cell>
          <cell r="B5403" t="str">
            <v>GONZALEZ LAVALLE ALVARO ENRIQUE</v>
          </cell>
          <cell r="C5403" t="str">
            <v>Ariguani (El Dificil) (Mag)</v>
          </cell>
          <cell r="D5403">
            <v>805304656</v>
          </cell>
          <cell r="E5403" t="str">
            <v>Santa Marta (Mag)</v>
          </cell>
          <cell r="F5403" t="str">
            <v>BANCO BILBAO VIZCAYA BBVA COLOMBIA S.A.</v>
          </cell>
          <cell r="G5403" t="str">
            <v>AHORROS</v>
          </cell>
        </row>
        <row r="5404">
          <cell r="A5404">
            <v>12618114</v>
          </cell>
          <cell r="B5404" t="str">
            <v>CERPA ARAMENDIS GUIDO DE JESUS</v>
          </cell>
          <cell r="C5404" t="str">
            <v>Fundacion (Mag)</v>
          </cell>
          <cell r="D5404">
            <v>375334117</v>
          </cell>
          <cell r="E5404" t="str">
            <v>Santa Marta (Mag)</v>
          </cell>
          <cell r="F5404" t="str">
            <v>BANCO BILBAO VIZCAYA BBVA COLOMBIA S.A.</v>
          </cell>
          <cell r="G5404" t="str">
            <v>AHORROS</v>
          </cell>
        </row>
        <row r="5405">
          <cell r="A5405">
            <v>12618535</v>
          </cell>
          <cell r="B5405" t="str">
            <v>SARMIENTO MONTENEGRO JORGE ENRIQUE</v>
          </cell>
          <cell r="C5405" t="str">
            <v>Zona Bananera (Mag)</v>
          </cell>
          <cell r="D5405">
            <v>518101233</v>
          </cell>
          <cell r="E5405" t="str">
            <v>Santa Marta (Mag)</v>
          </cell>
          <cell r="F5405" t="str">
            <v>BANCO BILBAO VIZCAYA BBVA COLOMBIA S.A.</v>
          </cell>
          <cell r="G5405" t="str">
            <v>AHORROS</v>
          </cell>
        </row>
        <row r="5406">
          <cell r="A5406">
            <v>12623697</v>
          </cell>
          <cell r="B5406" t="str">
            <v>BOLAÃ NAVARRO ELIECER JAVIER</v>
          </cell>
          <cell r="C5406" t="str">
            <v>El Banco (Mag)</v>
          </cell>
          <cell r="D5406">
            <v>330095860</v>
          </cell>
          <cell r="E5406" t="str">
            <v>El Banco (Mag)</v>
          </cell>
          <cell r="F5406" t="str">
            <v>BANCO BILBAO VIZCAYA BBVA COLOMBIA S.A.</v>
          </cell>
          <cell r="G5406" t="str">
            <v>AHORROS</v>
          </cell>
        </row>
        <row r="5407">
          <cell r="A5407">
            <v>12624890</v>
          </cell>
          <cell r="B5407" t="str">
            <v>FONSECA CARBONO JOSE DAMIAN</v>
          </cell>
          <cell r="C5407" t="str">
            <v>Zona Bananera (Mag)</v>
          </cell>
          <cell r="D5407">
            <v>719227449</v>
          </cell>
          <cell r="E5407" t="str">
            <v>Santa Marta (Mag)</v>
          </cell>
          <cell r="F5407" t="str">
            <v>BANCO BILBAO VIZCAYA BBVA COLOMBIA S.A.</v>
          </cell>
          <cell r="G5407" t="str">
            <v>AHORROS</v>
          </cell>
        </row>
        <row r="5408">
          <cell r="A5408">
            <v>12625042</v>
          </cell>
          <cell r="B5408" t="str">
            <v>RAMIREZ RODRIGUEZ ORLANDO</v>
          </cell>
          <cell r="C5408" t="str">
            <v>El Banco (Mag)</v>
          </cell>
          <cell r="D5408">
            <v>805153707</v>
          </cell>
          <cell r="E5408" t="str">
            <v>El Banco (Mag)</v>
          </cell>
          <cell r="F5408" t="str">
            <v>BANCO BILBAO VIZCAYA BBVA COLOMBIA S.A.</v>
          </cell>
          <cell r="G5408" t="str">
            <v>AHORROS</v>
          </cell>
        </row>
        <row r="5409">
          <cell r="A5409">
            <v>12625198</v>
          </cell>
          <cell r="B5409" t="str">
            <v>BENAVIDES ORELLANO JUAN CARLOS</v>
          </cell>
          <cell r="C5409" t="str">
            <v>El Reten (Mag)</v>
          </cell>
          <cell r="D5409">
            <v>375165362</v>
          </cell>
          <cell r="E5409" t="str">
            <v>Santa Marta (Mag)</v>
          </cell>
          <cell r="F5409" t="str">
            <v>BANCO BILBAO VIZCAYA BBVA COLOMBIA S.A.</v>
          </cell>
          <cell r="G5409" t="str">
            <v>AHORROS</v>
          </cell>
        </row>
        <row r="5410">
          <cell r="A5410">
            <v>12625379</v>
          </cell>
          <cell r="B5410" t="str">
            <v>ZULUAGA MENDOZA ALBERTO ANTONIO</v>
          </cell>
          <cell r="C5410" t="str">
            <v>El Banco (Mag)</v>
          </cell>
          <cell r="D5410">
            <v>330088444</v>
          </cell>
          <cell r="E5410" t="str">
            <v>El Banco (Mag)</v>
          </cell>
          <cell r="F5410" t="str">
            <v>BANCO BILBAO VIZCAYA BBVA COLOMBIA S.A.</v>
          </cell>
          <cell r="G5410" t="str">
            <v>AHORROS</v>
          </cell>
        </row>
        <row r="5411">
          <cell r="A5411">
            <v>12628022</v>
          </cell>
          <cell r="B5411" t="str">
            <v>DE ALBA VILLAMIL LENIN JOSE</v>
          </cell>
          <cell r="C5411" t="str">
            <v>Aracataca (Mag)</v>
          </cell>
          <cell r="D5411">
            <v>375211182</v>
          </cell>
          <cell r="E5411" t="str">
            <v>Fundacion (Mag)</v>
          </cell>
          <cell r="F5411" t="str">
            <v>BANCO BILBAO VIZCAYA BBVA COLOMBIA S.A.</v>
          </cell>
          <cell r="G5411" t="str">
            <v>AHORROS</v>
          </cell>
        </row>
        <row r="5412">
          <cell r="A5412">
            <v>12628107</v>
          </cell>
          <cell r="B5412" t="str">
            <v>PEREIRA CANTILLO APELES SEGUNDO</v>
          </cell>
          <cell r="C5412" t="str">
            <v>Zona Bananera (Mag)</v>
          </cell>
          <cell r="D5412">
            <v>375264272</v>
          </cell>
          <cell r="E5412" t="str">
            <v>Santa Marta (Mag)</v>
          </cell>
          <cell r="F5412" t="str">
            <v>BANCO BILBAO VIZCAYA BBVA COLOMBIA S.A.</v>
          </cell>
          <cell r="G5412" t="str">
            <v>AHORROS</v>
          </cell>
        </row>
        <row r="5413">
          <cell r="A5413">
            <v>12628767</v>
          </cell>
          <cell r="B5413" t="str">
            <v>DIAZ SALAMANCA HERMIS ANTONIO</v>
          </cell>
          <cell r="C5413" t="str">
            <v>El Reten (Mag)</v>
          </cell>
          <cell r="D5413">
            <v>517194098</v>
          </cell>
          <cell r="E5413" t="str">
            <v>Santa Marta (Mag)</v>
          </cell>
          <cell r="F5413" t="str">
            <v>BANCO BILBAO VIZCAYA BBVA COLOMBIA S.A.</v>
          </cell>
          <cell r="G5413" t="str">
            <v>AHORROS</v>
          </cell>
        </row>
        <row r="5414">
          <cell r="A5414">
            <v>12631565</v>
          </cell>
          <cell r="B5414" t="str">
            <v>OSPINO PEDROZA ALVARO RAFAEL</v>
          </cell>
          <cell r="C5414" t="str">
            <v>Concordia (Mag)</v>
          </cell>
          <cell r="D5414">
            <v>518188685</v>
          </cell>
          <cell r="E5414" t="str">
            <v>Santa Marta (Mag)</v>
          </cell>
          <cell r="F5414" t="str">
            <v>BANCO BILBAO VIZCAYA BBVA COLOMBIA S.A.</v>
          </cell>
          <cell r="G5414" t="str">
            <v>AHORROS</v>
          </cell>
        </row>
        <row r="5415">
          <cell r="A5415">
            <v>12634296</v>
          </cell>
          <cell r="B5415" t="str">
            <v>CALABRIA  MANUEL GREGORIO</v>
          </cell>
          <cell r="C5415" t="str">
            <v>El Reten (Mag)</v>
          </cell>
          <cell r="D5415">
            <v>375348901</v>
          </cell>
          <cell r="E5415" t="str">
            <v>Santa Marta (Mag)</v>
          </cell>
          <cell r="F5415" t="str">
            <v>BANCO BILBAO VIZCAYA BBVA COLOMBIA S.A.</v>
          </cell>
          <cell r="G5415" t="str">
            <v>AHORROS</v>
          </cell>
        </row>
        <row r="5416">
          <cell r="A5416">
            <v>12634482</v>
          </cell>
          <cell r="B5416" t="str">
            <v>ESPINOSA MOLINA JHON JAIRO</v>
          </cell>
          <cell r="C5416" t="str">
            <v>El Banco (Mag)</v>
          </cell>
          <cell r="D5416">
            <v>330157884</v>
          </cell>
          <cell r="E5416" t="str">
            <v>Santa Marta (Mag)</v>
          </cell>
          <cell r="F5416" t="str">
            <v>BANCO BILBAO VIZCAYA BBVA COLOMBIA S.A.</v>
          </cell>
          <cell r="G5416" t="str">
            <v>AHORROS</v>
          </cell>
        </row>
        <row r="5417">
          <cell r="A5417">
            <v>12634865</v>
          </cell>
          <cell r="B5417" t="str">
            <v>CAMPO PARODIS JULIAN ALFONSO</v>
          </cell>
          <cell r="C5417" t="str">
            <v>Zona Bananera (Mag)</v>
          </cell>
          <cell r="D5417">
            <v>518168497</v>
          </cell>
          <cell r="E5417" t="str">
            <v>Santa Marta (Mag)</v>
          </cell>
          <cell r="F5417" t="str">
            <v>BANCO BILBAO VIZCAYA BBVA COLOMBIA S.A.</v>
          </cell>
          <cell r="G5417" t="str">
            <v>AHORROS</v>
          </cell>
        </row>
        <row r="5418">
          <cell r="A5418">
            <v>12635941</v>
          </cell>
          <cell r="B5418" t="str">
            <v>HIDALGO VILLA JUAN CARLOS</v>
          </cell>
          <cell r="C5418" t="str">
            <v>Zona Bananera (Mag)</v>
          </cell>
          <cell r="D5418">
            <v>805153863</v>
          </cell>
          <cell r="E5418" t="str">
            <v>El Banco (Mag)</v>
          </cell>
          <cell r="F5418" t="str">
            <v>BANCO BILBAO VIZCAYA BBVA COLOMBIA S.A.</v>
          </cell>
          <cell r="G5418" t="str">
            <v>AHORROS</v>
          </cell>
        </row>
        <row r="5419">
          <cell r="A5419">
            <v>12644017</v>
          </cell>
          <cell r="B5419" t="str">
            <v>COTES MEJIA ROBINSON</v>
          </cell>
          <cell r="C5419" t="str">
            <v>Fundacion (Mag)</v>
          </cell>
          <cell r="D5419">
            <v>375214327</v>
          </cell>
          <cell r="E5419" t="str">
            <v>Santa Marta (Mag)</v>
          </cell>
          <cell r="F5419" t="str">
            <v>BANCO BILBAO VIZCAYA BBVA COLOMBIA S.A.</v>
          </cell>
          <cell r="G5419" t="str">
            <v>AHORROS</v>
          </cell>
        </row>
        <row r="5420">
          <cell r="A5420">
            <v>12645637</v>
          </cell>
          <cell r="B5420" t="str">
            <v>TORRES CONRADO EMERSON</v>
          </cell>
          <cell r="C5420" t="str">
            <v>Fundacion (Mag)</v>
          </cell>
          <cell r="D5420">
            <v>375214566</v>
          </cell>
          <cell r="E5420" t="str">
            <v>Santa Marta (Mag)</v>
          </cell>
          <cell r="F5420" t="str">
            <v>BANCO BILBAO VIZCAYA BBVA COLOMBIA S.A.</v>
          </cell>
          <cell r="G5420" t="str">
            <v>AHORROS</v>
          </cell>
        </row>
        <row r="5421">
          <cell r="A5421">
            <v>12685630</v>
          </cell>
          <cell r="B5421" t="str">
            <v>MERCADO ANDRADE DAGOBERTO</v>
          </cell>
          <cell r="C5421" t="str">
            <v>Sabanas De San Angel (Mag)</v>
          </cell>
          <cell r="D5421">
            <v>375234721</v>
          </cell>
          <cell r="E5421" t="str">
            <v>Santa Marta (Mag)</v>
          </cell>
          <cell r="F5421" t="str">
            <v>BANCO BILBAO VIZCAYA BBVA COLOMBIA S.A.</v>
          </cell>
          <cell r="G5421" t="str">
            <v>AHORROS</v>
          </cell>
        </row>
        <row r="5422">
          <cell r="A5422">
            <v>12693212</v>
          </cell>
          <cell r="B5422" t="str">
            <v>NAVARRO OSPINO ROBERTO CARLOS</v>
          </cell>
          <cell r="C5422" t="str">
            <v>Plato (Mag)</v>
          </cell>
          <cell r="D5422">
            <v>719219412</v>
          </cell>
          <cell r="E5422" t="str">
            <v>Santa Marta (Mag)</v>
          </cell>
          <cell r="F5422" t="str">
            <v>BANCO BILBAO VIZCAYA BBVA COLOMBIA S.A.</v>
          </cell>
          <cell r="G5422" t="str">
            <v>AHORROS</v>
          </cell>
        </row>
        <row r="5423">
          <cell r="A5423">
            <v>12693634</v>
          </cell>
          <cell r="B5423" t="str">
            <v>ASSIA VILLEGAS ALBERTO ENRIQUE</v>
          </cell>
          <cell r="C5423" t="str">
            <v>Plato (Mag)</v>
          </cell>
          <cell r="D5423">
            <v>719224594</v>
          </cell>
          <cell r="E5423" t="str">
            <v>Santa Marta (Mag)</v>
          </cell>
          <cell r="F5423" t="str">
            <v>BANCO BILBAO VIZCAYA BBVA COLOMBIA S.A.</v>
          </cell>
          <cell r="G5423" t="str">
            <v>AHORROS</v>
          </cell>
        </row>
        <row r="5424">
          <cell r="A5424">
            <v>12695734</v>
          </cell>
          <cell r="B5424" t="str">
            <v>SIERRA CARDENAS LUIS EDUARDO</v>
          </cell>
          <cell r="C5424" t="str">
            <v>Plato (Mag)</v>
          </cell>
          <cell r="D5424">
            <v>362296287</v>
          </cell>
          <cell r="E5424" t="str">
            <v>Ibague (Tol)</v>
          </cell>
          <cell r="F5424" t="str">
            <v>BANCO BILBAO VIZCAYA BBVA COLOMBIA S.A.</v>
          </cell>
          <cell r="G5424" t="str">
            <v>AHORROS</v>
          </cell>
        </row>
        <row r="5425">
          <cell r="A5425">
            <v>13175013</v>
          </cell>
          <cell r="B5425" t="str">
            <v>BARRERA MENDOZA KENNY ENRIQUE</v>
          </cell>
          <cell r="C5425" t="str">
            <v>El Banco (Mag)</v>
          </cell>
          <cell r="D5425">
            <v>330158585</v>
          </cell>
          <cell r="E5425" t="str">
            <v>El Banco (Mag)</v>
          </cell>
          <cell r="F5425" t="str">
            <v>BANCO BILBAO VIZCAYA BBVA COLOMBIA S.A.</v>
          </cell>
          <cell r="G5425" t="str">
            <v>AHORROS</v>
          </cell>
        </row>
        <row r="5426">
          <cell r="A5426">
            <v>13243872</v>
          </cell>
          <cell r="B5426" t="str">
            <v>NAVAS PINZON JAIRO ENRIQUE</v>
          </cell>
          <cell r="C5426" t="str">
            <v>El Banco (Mag)</v>
          </cell>
          <cell r="D5426">
            <v>330095035</v>
          </cell>
          <cell r="E5426" t="str">
            <v>Santa Marta (Mag)</v>
          </cell>
          <cell r="F5426" t="str">
            <v>BANCO BILBAO VIZCAYA BBVA COLOMBIA S.A.</v>
          </cell>
          <cell r="G5426" t="str">
            <v>AHORROS</v>
          </cell>
        </row>
        <row r="5427">
          <cell r="A5427">
            <v>13361786</v>
          </cell>
          <cell r="B5427" t="str">
            <v>LLOREDA HERRERA JACOB</v>
          </cell>
          <cell r="C5427" t="str">
            <v>El Banco (Mag)</v>
          </cell>
          <cell r="D5427">
            <v>330102229</v>
          </cell>
          <cell r="E5427" t="str">
            <v>Santa Marta (Mag)</v>
          </cell>
          <cell r="F5427" t="str">
            <v>BANCO BILBAO VIZCAYA BBVA COLOMBIA S.A.</v>
          </cell>
          <cell r="G5427" t="str">
            <v>AHORROS</v>
          </cell>
        </row>
        <row r="5428">
          <cell r="A5428">
            <v>13436510</v>
          </cell>
          <cell r="B5428" t="str">
            <v>PEDRAZA LOBO CARLOS EDUARDO</v>
          </cell>
          <cell r="C5428" t="str">
            <v>El Banco (Mag)</v>
          </cell>
          <cell r="D5428">
            <v>697006948</v>
          </cell>
          <cell r="E5428" t="str">
            <v>Santa Marta (Mag)</v>
          </cell>
          <cell r="F5428" t="str">
            <v>BANCO BILBAO VIZCAYA BBVA COLOMBIA S.A.</v>
          </cell>
          <cell r="G5428" t="str">
            <v>AHORROS</v>
          </cell>
        </row>
        <row r="5429">
          <cell r="A5429">
            <v>13484619</v>
          </cell>
          <cell r="B5429" t="str">
            <v>PEÑARANDA SERRANO JESUS DINAEL</v>
          </cell>
          <cell r="C5429" t="str">
            <v>El Banco (Mag)</v>
          </cell>
          <cell r="D5429">
            <v>330158205</v>
          </cell>
          <cell r="E5429" t="str">
            <v>Santa Marta (Mag)</v>
          </cell>
          <cell r="F5429" t="str">
            <v>BANCO BILBAO VIZCAYA BBVA COLOMBIA S.A.</v>
          </cell>
          <cell r="G5429" t="str">
            <v>AHORROS</v>
          </cell>
        </row>
        <row r="5430">
          <cell r="A5430">
            <v>13817185</v>
          </cell>
          <cell r="B5430" t="str">
            <v>BERMUDEZ GUTIERREZ VENANCIO ARAMIS</v>
          </cell>
          <cell r="C5430" t="str">
            <v>Sabanas De San Angel (Mag)</v>
          </cell>
          <cell r="D5430">
            <v>375303039</v>
          </cell>
          <cell r="E5430" t="str">
            <v>Fundacion (Mag)</v>
          </cell>
          <cell r="F5430" t="str">
            <v>BANCO BILBAO VIZCAYA BBVA COLOMBIA S.A.</v>
          </cell>
          <cell r="G5430" t="str">
            <v>AHORROS</v>
          </cell>
        </row>
        <row r="5431">
          <cell r="A5431">
            <v>13839473</v>
          </cell>
          <cell r="B5431" t="str">
            <v>RINCON CACERES JAVIER ARTURO</v>
          </cell>
          <cell r="C5431" t="str">
            <v>Santa Marta (Mag)</v>
          </cell>
          <cell r="D5431">
            <v>805465226</v>
          </cell>
          <cell r="E5431" t="str">
            <v>Santa Marta (Mag)</v>
          </cell>
          <cell r="F5431" t="str">
            <v>BANCO BILBAO VIZCAYA BBVA COLOMBIA S.A.</v>
          </cell>
          <cell r="G5431" t="str">
            <v>AHORROS</v>
          </cell>
        </row>
        <row r="5432">
          <cell r="A5432">
            <v>14249244</v>
          </cell>
          <cell r="B5432" t="str">
            <v>RAMOS BERNAL PABLO JOSE</v>
          </cell>
          <cell r="C5432" t="str">
            <v>Aracataca (Mag)</v>
          </cell>
          <cell r="D5432">
            <v>375212099</v>
          </cell>
          <cell r="E5432" t="str">
            <v>Santa Marta (Mag)</v>
          </cell>
          <cell r="F5432" t="str">
            <v>BANCO BILBAO VIZCAYA BBVA COLOMBIA S.A.</v>
          </cell>
          <cell r="G5432" t="str">
            <v>AHORROS</v>
          </cell>
        </row>
        <row r="5433">
          <cell r="A5433">
            <v>15031718</v>
          </cell>
          <cell r="B5433" t="str">
            <v>BRAVO ROMERO RAFAEL ALFONSO</v>
          </cell>
          <cell r="C5433" t="str">
            <v>Santa Ana (Mag)</v>
          </cell>
          <cell r="D5433">
            <v>604202432</v>
          </cell>
          <cell r="E5433" t="str">
            <v>Santa Marta (Mag)</v>
          </cell>
          <cell r="F5433" t="str">
            <v>BANCO BILBAO VIZCAYA BBVA COLOMBIA S.A.</v>
          </cell>
          <cell r="G5433" t="str">
            <v>AHORROS</v>
          </cell>
        </row>
        <row r="5434">
          <cell r="A5434">
            <v>15174532</v>
          </cell>
          <cell r="B5434" t="str">
            <v>IZQUIERDO TORRES ONASIS</v>
          </cell>
          <cell r="C5434" t="str">
            <v>Aracataca (Mag)</v>
          </cell>
          <cell r="D5434">
            <v>518255039</v>
          </cell>
          <cell r="E5434" t="str">
            <v>Santa Marta (Mag)</v>
          </cell>
          <cell r="F5434" t="str">
            <v>BANCO BILBAO VIZCAYA BBVA COLOMBIA S.A.</v>
          </cell>
          <cell r="G5434" t="str">
            <v>AHORROS</v>
          </cell>
        </row>
        <row r="5435">
          <cell r="A5435">
            <v>15249161</v>
          </cell>
          <cell r="B5435" t="str">
            <v>FUENTES TORRES MARIO RAFAEL</v>
          </cell>
          <cell r="C5435" t="str">
            <v>Ariguani (El Dificil) (Mag)</v>
          </cell>
          <cell r="D5435">
            <v>518334156</v>
          </cell>
          <cell r="E5435" t="str">
            <v>Santa Marta (Mag)</v>
          </cell>
          <cell r="F5435" t="str">
            <v>BANCO BILBAO VIZCAYA BBVA COLOMBIA S.A.</v>
          </cell>
          <cell r="G5435" t="str">
            <v>AHORROS</v>
          </cell>
        </row>
        <row r="5436">
          <cell r="A5436">
            <v>15249525</v>
          </cell>
          <cell r="B5436" t="str">
            <v>CUJIA FONTALVO FREDY HERNANDO</v>
          </cell>
          <cell r="C5436" t="str">
            <v>Ariguani (El Dificil) (Mag)</v>
          </cell>
          <cell r="D5436">
            <v>518392287</v>
          </cell>
          <cell r="E5436" t="str">
            <v>Santa Marta (Mag)</v>
          </cell>
          <cell r="F5436" t="str">
            <v>BANCO BILBAO VIZCAYA BBVA COLOMBIA S.A.</v>
          </cell>
          <cell r="G5436" t="str">
            <v>AHORROS</v>
          </cell>
        </row>
        <row r="5437">
          <cell r="A5437">
            <v>17841834</v>
          </cell>
          <cell r="B5437" t="str">
            <v>NIETO SANCHEZ JOSE DE JESUS</v>
          </cell>
          <cell r="C5437" t="str">
            <v>El Banco (Mag)</v>
          </cell>
          <cell r="D5437">
            <v>330077108</v>
          </cell>
          <cell r="E5437" t="str">
            <v>Santa Marta (Mag)</v>
          </cell>
          <cell r="F5437" t="str">
            <v>BANCO BILBAO VIZCAYA BBVA COLOMBIA S.A.</v>
          </cell>
          <cell r="G5437" t="str">
            <v>AHORROS</v>
          </cell>
        </row>
        <row r="5438">
          <cell r="A5438">
            <v>17956785</v>
          </cell>
          <cell r="B5438" t="str">
            <v>SOCARRAS FONTALVO CELIO JOSE</v>
          </cell>
          <cell r="C5438" t="str">
            <v>Puebloviejo (Mag)</v>
          </cell>
          <cell r="D5438">
            <v>367238540</v>
          </cell>
          <cell r="E5438" t="str">
            <v>Santa Marta (Mag)</v>
          </cell>
          <cell r="F5438" t="str">
            <v>BANCO BILBAO VIZCAYA BBVA COLOMBIA S.A.</v>
          </cell>
          <cell r="G5438" t="str">
            <v>AHORROS</v>
          </cell>
        </row>
        <row r="5439">
          <cell r="A5439">
            <v>18939495</v>
          </cell>
          <cell r="B5439" t="str">
            <v>NAVARRO OLIVEROS ALBERTO</v>
          </cell>
          <cell r="C5439" t="str">
            <v>Pivijay (Mag)</v>
          </cell>
          <cell r="D5439">
            <v>484158621</v>
          </cell>
          <cell r="E5439" t="str">
            <v>Santa Marta (Mag)</v>
          </cell>
          <cell r="F5439" t="str">
            <v>BANCO BILBAO VIZCAYA BBVA COLOMBIA S.A.</v>
          </cell>
          <cell r="G5439" t="str">
            <v>AHORROS</v>
          </cell>
        </row>
        <row r="5440">
          <cell r="A5440">
            <v>18967938</v>
          </cell>
          <cell r="B5440" t="str">
            <v>PAREJO MARTINEZ GUSTAVO ENRIQUE</v>
          </cell>
          <cell r="C5440" t="str">
            <v>El Banco (Mag)</v>
          </cell>
          <cell r="D5440">
            <v>330059353</v>
          </cell>
          <cell r="E5440" t="str">
            <v>El Banco (Mag)</v>
          </cell>
          <cell r="F5440" t="str">
            <v>BANCO BILBAO VIZCAYA BBVA COLOMBIA S.A.</v>
          </cell>
          <cell r="G5440" t="str">
            <v>AHORROS</v>
          </cell>
        </row>
        <row r="5441">
          <cell r="A5441">
            <v>19100877</v>
          </cell>
          <cell r="B5441" t="str">
            <v>OLAYA  HECTOR</v>
          </cell>
          <cell r="C5441" t="str">
            <v>Fundacion (Mag)</v>
          </cell>
          <cell r="D5441">
            <v>375176906</v>
          </cell>
          <cell r="E5441" t="str">
            <v>Santa Marta (Mag)</v>
          </cell>
          <cell r="F5441" t="str">
            <v>BANCO BILBAO VIZCAYA BBVA COLOMBIA S.A.</v>
          </cell>
          <cell r="G5441" t="str">
            <v>AHORROS</v>
          </cell>
        </row>
        <row r="5442">
          <cell r="A5442">
            <v>19144621</v>
          </cell>
          <cell r="B5442" t="str">
            <v>CIFUENTES RIVERO JOSE ANTONIO</v>
          </cell>
          <cell r="C5442" t="str">
            <v>El Banco (Mag)</v>
          </cell>
          <cell r="D5442">
            <v>330078304</v>
          </cell>
          <cell r="E5442" t="str">
            <v>Santa Marta (Mag)</v>
          </cell>
          <cell r="F5442" t="str">
            <v>BANCO BILBAO VIZCAYA BBVA COLOMBIA S.A.</v>
          </cell>
          <cell r="G5442" t="str">
            <v>AHORROS</v>
          </cell>
        </row>
        <row r="5443">
          <cell r="A5443">
            <v>19184029</v>
          </cell>
          <cell r="B5443" t="str">
            <v>ALDANA ARRIETA CARLOS ENRIQUE</v>
          </cell>
          <cell r="C5443" t="str">
            <v>El Banco (Mag)</v>
          </cell>
          <cell r="D5443">
            <v>330102534</v>
          </cell>
          <cell r="E5443" t="str">
            <v>Santa Marta (Mag)</v>
          </cell>
          <cell r="F5443" t="str">
            <v>BANCO BILBAO VIZCAYA BBVA COLOMBIA S.A.</v>
          </cell>
          <cell r="G5443" t="str">
            <v>AHORROS</v>
          </cell>
        </row>
        <row r="5444">
          <cell r="A5444">
            <v>19491491</v>
          </cell>
          <cell r="B5444" t="str">
            <v>MARTINEZ UZETA JUAN EVANGELISTA</v>
          </cell>
          <cell r="C5444" t="str">
            <v>Fundacion (Mag)</v>
          </cell>
          <cell r="D5444">
            <v>518100805</v>
          </cell>
          <cell r="E5444" t="str">
            <v>Santa Marta (Mag)</v>
          </cell>
          <cell r="F5444" t="str">
            <v>BANCO BILBAO VIZCAYA BBVA COLOMBIA S.A.</v>
          </cell>
          <cell r="G5444" t="str">
            <v>AHORROS</v>
          </cell>
        </row>
        <row r="5445">
          <cell r="A5445">
            <v>19510505</v>
          </cell>
          <cell r="B5445" t="str">
            <v>CONTRERAS MOSCOTE ORLANDO RAFAEL</v>
          </cell>
          <cell r="C5445" t="str">
            <v>Sabanas De San Angel (Mag)</v>
          </cell>
          <cell r="D5445">
            <v>719164725</v>
          </cell>
          <cell r="E5445" t="str">
            <v>Santa Marta (Mag)</v>
          </cell>
          <cell r="F5445" t="str">
            <v>BANCO BILBAO VIZCAYA BBVA COLOMBIA S.A.</v>
          </cell>
          <cell r="G5445" t="str">
            <v>AHORROS</v>
          </cell>
        </row>
        <row r="5446">
          <cell r="A5446">
            <v>19515257</v>
          </cell>
          <cell r="B5446" t="str">
            <v>LOZANO ANDRADE JAIME DE JESUS</v>
          </cell>
          <cell r="C5446" t="str">
            <v>Chivolo (Mag)</v>
          </cell>
          <cell r="D5446">
            <v>518166913</v>
          </cell>
          <cell r="E5446" t="str">
            <v>Santa Marta (Mag)</v>
          </cell>
          <cell r="F5446" t="str">
            <v>BANCO BILBAO VIZCAYA BBVA COLOMBIA S.A.</v>
          </cell>
          <cell r="G5446" t="str">
            <v>AHORROS</v>
          </cell>
        </row>
        <row r="5447">
          <cell r="A5447">
            <v>19515751</v>
          </cell>
          <cell r="B5447" t="str">
            <v>MARQUEZ JARABA HOMERO RAFAEL</v>
          </cell>
          <cell r="C5447" t="str">
            <v>Chivolo (Mag)</v>
          </cell>
          <cell r="D5447">
            <v>719165045</v>
          </cell>
          <cell r="E5447" t="str">
            <v>Plato (Mag)</v>
          </cell>
          <cell r="F5447" t="str">
            <v>BANCO BILBAO VIZCAYA BBVA COLOMBIA S.A.</v>
          </cell>
          <cell r="G5447" t="str">
            <v>AHORROS</v>
          </cell>
        </row>
        <row r="5448">
          <cell r="A5448">
            <v>19516011</v>
          </cell>
          <cell r="B5448" t="str">
            <v>GUERRA JARABA DANIEL FRANCISCO</v>
          </cell>
          <cell r="C5448" t="str">
            <v>Zapayán (Mag)</v>
          </cell>
          <cell r="D5448">
            <v>719186926</v>
          </cell>
          <cell r="E5448" t="str">
            <v>Santa Marta (Mag)</v>
          </cell>
          <cell r="F5448" t="str">
            <v>BANCO BILBAO VIZCAYA BBVA COLOMBIA S.A.</v>
          </cell>
          <cell r="G5448" t="str">
            <v>AHORROS</v>
          </cell>
        </row>
        <row r="5449">
          <cell r="A5449">
            <v>19516812</v>
          </cell>
          <cell r="B5449" t="str">
            <v>MUÑOZ BUSTILLO EDWIN ALFONSO</v>
          </cell>
          <cell r="C5449" t="str">
            <v>Plato (Mag)</v>
          </cell>
          <cell r="D5449">
            <v>719182412</v>
          </cell>
          <cell r="E5449" t="str">
            <v>Santa Marta (Mag)</v>
          </cell>
          <cell r="F5449" t="str">
            <v>BANCO BILBAO VIZCAYA BBVA COLOMBIA S.A.</v>
          </cell>
          <cell r="G5449" t="str">
            <v>AHORROS</v>
          </cell>
        </row>
        <row r="5450">
          <cell r="A5450">
            <v>19516844</v>
          </cell>
          <cell r="B5450" t="str">
            <v>ANDRADE ANDRADE DOMINGO JOSE</v>
          </cell>
          <cell r="C5450" t="str">
            <v>Chivolo (Mag)</v>
          </cell>
          <cell r="D5450">
            <v>805468345</v>
          </cell>
          <cell r="E5450" t="str">
            <v>Santa Marta (Mag)</v>
          </cell>
          <cell r="F5450" t="str">
            <v>BANCO BILBAO VIZCAYA BBVA COLOMBIA S.A.</v>
          </cell>
          <cell r="G5450" t="str">
            <v>AHORROS</v>
          </cell>
        </row>
        <row r="5451">
          <cell r="A5451">
            <v>19517637</v>
          </cell>
          <cell r="B5451" t="str">
            <v>ALEMAN BARRERA JAIMAR MARTIN</v>
          </cell>
          <cell r="C5451" t="str">
            <v>Chivolo (Mag)</v>
          </cell>
          <cell r="D5451">
            <v>719187619</v>
          </cell>
          <cell r="E5451" t="str">
            <v>Plato (Mag)</v>
          </cell>
          <cell r="F5451" t="str">
            <v>BANCO BILBAO VIZCAYA BBVA COLOMBIA S.A.</v>
          </cell>
          <cell r="G5451" t="str">
            <v>AHORROS</v>
          </cell>
        </row>
        <row r="5452">
          <cell r="A5452">
            <v>19517665</v>
          </cell>
          <cell r="B5452" t="str">
            <v>BARBOSA ARRIETA PEDRO PABLO</v>
          </cell>
          <cell r="C5452" t="str">
            <v>Chivolo (Mag)</v>
          </cell>
          <cell r="D5452">
            <v>719189359</v>
          </cell>
          <cell r="E5452" t="str">
            <v>Chivolo (Mag)</v>
          </cell>
          <cell r="F5452" t="str">
            <v>BANCO BILBAO VIZCAYA BBVA COLOMBIA S.A.</v>
          </cell>
          <cell r="G5452" t="str">
            <v>AHORROS</v>
          </cell>
        </row>
        <row r="5453">
          <cell r="A5453">
            <v>19560114</v>
          </cell>
          <cell r="B5453" t="str">
            <v>ARRIETA SIERRA DIOGENES</v>
          </cell>
          <cell r="C5453" t="str">
            <v>El Reten (Mag)</v>
          </cell>
          <cell r="D5453">
            <v>375179850</v>
          </cell>
          <cell r="E5453" t="str">
            <v>Santa Marta (Mag)</v>
          </cell>
          <cell r="F5453" t="str">
            <v>BANCO BILBAO VIZCAYA BBVA COLOMBIA S.A.</v>
          </cell>
          <cell r="G5453" t="str">
            <v>AHORROS</v>
          </cell>
        </row>
        <row r="5454">
          <cell r="A5454">
            <v>19560292</v>
          </cell>
          <cell r="B5454" t="str">
            <v>ORTIZ QUEVEDO LUIS EDUARDO</v>
          </cell>
          <cell r="C5454" t="str">
            <v>El Reten (Mag)</v>
          </cell>
          <cell r="D5454">
            <v>375183969</v>
          </cell>
          <cell r="E5454" t="str">
            <v>Santa Marta (Mag)</v>
          </cell>
          <cell r="F5454" t="str">
            <v>BANCO BILBAO VIZCAYA BBVA COLOMBIA S.A.</v>
          </cell>
          <cell r="G5454" t="str">
            <v>AHORROS</v>
          </cell>
        </row>
        <row r="5455">
          <cell r="A5455">
            <v>19560321</v>
          </cell>
          <cell r="B5455" t="str">
            <v>LOPEZ HERRERA YIMIS MANUEL</v>
          </cell>
          <cell r="C5455" t="str">
            <v>El Reten (Mag)</v>
          </cell>
          <cell r="D5455">
            <v>375184405</v>
          </cell>
          <cell r="E5455" t="str">
            <v>Santa Marta (Mag)</v>
          </cell>
          <cell r="F5455" t="str">
            <v>BANCO BILBAO VIZCAYA BBVA COLOMBIA S.A.</v>
          </cell>
          <cell r="G5455" t="str">
            <v>AHORROS</v>
          </cell>
        </row>
        <row r="5456">
          <cell r="A5456">
            <v>19560326</v>
          </cell>
          <cell r="B5456" t="str">
            <v>ROVIRA SIERRA ALEJANDRO FIDEL</v>
          </cell>
          <cell r="C5456" t="str">
            <v>Aracataca (Mag)</v>
          </cell>
          <cell r="D5456">
            <v>518276431</v>
          </cell>
          <cell r="E5456" t="str">
            <v>Santa Marta (Mag)</v>
          </cell>
          <cell r="F5456" t="str">
            <v>BANCO BILBAO VIZCAYA BBVA COLOMBIA S.A.</v>
          </cell>
          <cell r="G5456" t="str">
            <v>AHORROS</v>
          </cell>
        </row>
        <row r="5457">
          <cell r="A5457">
            <v>19560839</v>
          </cell>
          <cell r="B5457" t="str">
            <v>PERTUZ VARGAS MANUEL SALVADOR</v>
          </cell>
          <cell r="C5457" t="str">
            <v>Fundacion (Mag)</v>
          </cell>
          <cell r="D5457">
            <v>375176443</v>
          </cell>
          <cell r="E5457" t="str">
            <v>Santa Marta (Mag)</v>
          </cell>
          <cell r="F5457" t="str">
            <v>BANCO BILBAO VIZCAYA BBVA COLOMBIA S.A.</v>
          </cell>
          <cell r="G5457" t="str">
            <v>AHORROS</v>
          </cell>
        </row>
        <row r="5458">
          <cell r="A5458">
            <v>19560869</v>
          </cell>
          <cell r="B5458" t="str">
            <v>GOMEZ GUERRERO JOSE RAMON</v>
          </cell>
          <cell r="C5458" t="str">
            <v>El Reten (Mag)</v>
          </cell>
          <cell r="D5458">
            <v>375179900</v>
          </cell>
          <cell r="E5458" t="str">
            <v>Santa Marta (Mag)</v>
          </cell>
          <cell r="F5458" t="str">
            <v>BANCO BILBAO VIZCAYA BBVA COLOMBIA S.A.</v>
          </cell>
          <cell r="G5458" t="str">
            <v>AHORROS</v>
          </cell>
        </row>
        <row r="5459">
          <cell r="A5459">
            <v>19560929</v>
          </cell>
          <cell r="B5459" t="str">
            <v>ALTAHONA DE LA HOZ WILLIAM FERNANDO</v>
          </cell>
          <cell r="C5459" t="str">
            <v>El Reten (Mag)</v>
          </cell>
          <cell r="D5459">
            <v>375088580</v>
          </cell>
          <cell r="E5459" t="str">
            <v>Santa Marta (Mag)</v>
          </cell>
          <cell r="F5459" t="str">
            <v>BANCO BILBAO VIZCAYA BBVA COLOMBIA S.A.</v>
          </cell>
          <cell r="G5459" t="str">
            <v>AHORROS</v>
          </cell>
        </row>
        <row r="5460">
          <cell r="A5460">
            <v>19561114</v>
          </cell>
          <cell r="B5460" t="str">
            <v>PEREZ VANEGAS LUIS EDUARDO</v>
          </cell>
          <cell r="C5460" t="str">
            <v>El Reten (Mag)</v>
          </cell>
          <cell r="D5460">
            <v>375180833</v>
          </cell>
          <cell r="E5460" t="str">
            <v>Santa Marta (Mag)</v>
          </cell>
          <cell r="F5460" t="str">
            <v>BANCO BILBAO VIZCAYA BBVA COLOMBIA S.A.</v>
          </cell>
          <cell r="G5460" t="str">
            <v>AHORROS</v>
          </cell>
        </row>
        <row r="5461">
          <cell r="A5461">
            <v>19561143</v>
          </cell>
          <cell r="B5461" t="str">
            <v>VILLAMIL FERRER JULIO CESAR</v>
          </cell>
          <cell r="C5461" t="str">
            <v>El Reten (Mag)</v>
          </cell>
          <cell r="D5461">
            <v>375180809</v>
          </cell>
          <cell r="E5461" t="str">
            <v>Santa Marta (Mag)</v>
          </cell>
          <cell r="F5461" t="str">
            <v>BANCO BILBAO VIZCAYA BBVA COLOMBIA S.A.</v>
          </cell>
          <cell r="G5461" t="str">
            <v>AHORROS</v>
          </cell>
        </row>
        <row r="5462">
          <cell r="A5462">
            <v>19561289</v>
          </cell>
          <cell r="B5462" t="str">
            <v>ALTAHONA DE LA HOZ EDUARDO ANTONIO</v>
          </cell>
          <cell r="C5462" t="str">
            <v>El Reten (Mag)</v>
          </cell>
          <cell r="D5462">
            <v>375184306</v>
          </cell>
          <cell r="E5462" t="str">
            <v>Santa Marta (Mag)</v>
          </cell>
          <cell r="F5462" t="str">
            <v>BANCO BILBAO VIZCAYA BBVA COLOMBIA S.A.</v>
          </cell>
          <cell r="G5462" t="str">
            <v>AHORROS</v>
          </cell>
        </row>
        <row r="5463">
          <cell r="A5463">
            <v>19561329</v>
          </cell>
          <cell r="B5463" t="str">
            <v>ESCORCIA MARTINEZ JAIME SEGUNDO</v>
          </cell>
          <cell r="C5463" t="str">
            <v>El Reten (Mag)</v>
          </cell>
          <cell r="D5463">
            <v>375184611</v>
          </cell>
          <cell r="E5463" t="str">
            <v>Santa Marta (Mag)</v>
          </cell>
          <cell r="F5463" t="str">
            <v>BANCO BILBAO VIZCAYA BBVA COLOMBIA S.A.</v>
          </cell>
          <cell r="G5463" t="str">
            <v>AHORROS</v>
          </cell>
        </row>
        <row r="5464">
          <cell r="A5464">
            <v>19561366</v>
          </cell>
          <cell r="B5464" t="str">
            <v>VIVIC VILORIA JORGE VICENTE</v>
          </cell>
          <cell r="C5464" t="str">
            <v>El Reten (Mag)</v>
          </cell>
          <cell r="D5464">
            <v>375216140</v>
          </cell>
          <cell r="E5464" t="str">
            <v>Santa Marta (Mag)</v>
          </cell>
          <cell r="F5464" t="str">
            <v>BANCO BILBAO VIZCAYA BBVA COLOMBIA S.A.</v>
          </cell>
          <cell r="G5464" t="str">
            <v>AHORROS</v>
          </cell>
        </row>
        <row r="5465">
          <cell r="A5465">
            <v>19561535</v>
          </cell>
          <cell r="B5465" t="str">
            <v>VILLARREAL PINZON EFRAIN ANTONIO</v>
          </cell>
          <cell r="C5465" t="str">
            <v>El Reten (Mag)</v>
          </cell>
          <cell r="D5465">
            <v>375180346</v>
          </cell>
          <cell r="E5465" t="str">
            <v>Santa Marta (Mag)</v>
          </cell>
          <cell r="F5465" t="str">
            <v>BANCO BILBAO VIZCAYA BBVA COLOMBIA S.A.</v>
          </cell>
          <cell r="G5465" t="str">
            <v>AHORROS</v>
          </cell>
        </row>
        <row r="5466">
          <cell r="A5466">
            <v>19561554</v>
          </cell>
          <cell r="B5466" t="str">
            <v>ALTAHONA DE LA HOZ JOSE MARIA</v>
          </cell>
          <cell r="C5466" t="str">
            <v>El Reten (Mag)</v>
          </cell>
          <cell r="D5466">
            <v>375180585</v>
          </cell>
          <cell r="E5466" t="str">
            <v>Santa Marta (Mag)</v>
          </cell>
          <cell r="F5466" t="str">
            <v>BANCO BILBAO VIZCAYA BBVA COLOMBIA S.A.</v>
          </cell>
          <cell r="G5466" t="str">
            <v>AHORROS</v>
          </cell>
        </row>
        <row r="5467">
          <cell r="A5467">
            <v>19561671</v>
          </cell>
          <cell r="B5467" t="str">
            <v>PERTUZ MORA PEDRO ANTONIO</v>
          </cell>
          <cell r="C5467" t="str">
            <v>El Reten (Mag)</v>
          </cell>
          <cell r="D5467">
            <v>375184603</v>
          </cell>
          <cell r="E5467" t="str">
            <v>Santa Marta (Mag)</v>
          </cell>
          <cell r="F5467" t="str">
            <v>BANCO BILBAO VIZCAYA BBVA COLOMBIA S.A.</v>
          </cell>
          <cell r="G5467" t="str">
            <v>AHORROS</v>
          </cell>
        </row>
        <row r="5468">
          <cell r="A5468">
            <v>19561676</v>
          </cell>
          <cell r="B5468" t="str">
            <v>BARRETO MARTINEZ HERNAN</v>
          </cell>
          <cell r="C5468" t="str">
            <v>El Reten (Mag)</v>
          </cell>
          <cell r="D5468">
            <v>375184025</v>
          </cell>
          <cell r="E5468" t="str">
            <v>Santa Marta (Mag)</v>
          </cell>
          <cell r="F5468" t="str">
            <v>BANCO BILBAO VIZCAYA BBVA COLOMBIA S.A.</v>
          </cell>
          <cell r="G5468" t="str">
            <v>AHORROS</v>
          </cell>
        </row>
        <row r="5469">
          <cell r="A5469">
            <v>19561692</v>
          </cell>
          <cell r="B5469" t="str">
            <v>JIMENEZ GUETTE EDILBERTO MIGUEL</v>
          </cell>
          <cell r="C5469" t="str">
            <v>El Reten (Mag)</v>
          </cell>
          <cell r="D5469">
            <v>375179793</v>
          </cell>
          <cell r="E5469" t="str">
            <v>Santa Marta (Mag)</v>
          </cell>
          <cell r="F5469" t="str">
            <v>BANCO BILBAO VIZCAYA BBVA COLOMBIA S.A.</v>
          </cell>
          <cell r="G5469" t="str">
            <v>AHORROS</v>
          </cell>
        </row>
        <row r="5470">
          <cell r="A5470">
            <v>19561749</v>
          </cell>
          <cell r="B5470" t="str">
            <v>VILLAFAÑA ESTRADA EDWIN ENRQUE</v>
          </cell>
          <cell r="C5470" t="str">
            <v>El Reten (Mag)</v>
          </cell>
          <cell r="D5470">
            <v>375181252</v>
          </cell>
          <cell r="E5470" t="str">
            <v>Santa Marta (Mag)</v>
          </cell>
          <cell r="F5470" t="str">
            <v>BANCO BILBAO VIZCAYA BBVA COLOMBIA S.A.</v>
          </cell>
          <cell r="G5470" t="str">
            <v>AHORROS</v>
          </cell>
        </row>
        <row r="5471">
          <cell r="A5471">
            <v>19561834</v>
          </cell>
          <cell r="B5471" t="str">
            <v>NAVARRO APARICIO GASPAR ALFONSO</v>
          </cell>
          <cell r="C5471" t="str">
            <v>El Reten (Mag)</v>
          </cell>
          <cell r="D5471">
            <v>375180270</v>
          </cell>
          <cell r="E5471" t="str">
            <v>Santa Marta (Mag)</v>
          </cell>
          <cell r="F5471" t="str">
            <v>BANCO BILBAO VIZCAYA BBVA COLOMBIA S.A.</v>
          </cell>
          <cell r="G5471" t="str">
            <v>AHORROS</v>
          </cell>
        </row>
        <row r="5472">
          <cell r="A5472">
            <v>19561877</v>
          </cell>
          <cell r="B5472" t="str">
            <v>DE ORTA ACOSTA OSWALDO ENRIQUE</v>
          </cell>
          <cell r="C5472" t="str">
            <v>El Reten (Mag)</v>
          </cell>
          <cell r="D5472">
            <v>375184256</v>
          </cell>
          <cell r="E5472" t="str">
            <v>Santa Marta (Mag)</v>
          </cell>
          <cell r="F5472" t="str">
            <v>BANCO BILBAO VIZCAYA BBVA COLOMBIA S.A.</v>
          </cell>
          <cell r="G5472" t="str">
            <v>AHORROS</v>
          </cell>
        </row>
        <row r="5473">
          <cell r="A5473">
            <v>19561900</v>
          </cell>
          <cell r="B5473" t="str">
            <v>ROMO FIGUEROA ARNALDO ENRIQUE</v>
          </cell>
          <cell r="C5473" t="str">
            <v>El Reten (Mag)</v>
          </cell>
          <cell r="D5473">
            <v>375184850</v>
          </cell>
          <cell r="E5473" t="str">
            <v>Santa Marta (Mag)</v>
          </cell>
          <cell r="F5473" t="str">
            <v>BANCO BILBAO VIZCAYA BBVA COLOMBIA S.A.</v>
          </cell>
          <cell r="G5473" t="str">
            <v>AHORROS</v>
          </cell>
        </row>
        <row r="5474">
          <cell r="A5474">
            <v>19561903</v>
          </cell>
          <cell r="B5474" t="str">
            <v>CHARRIS CHARRIS BERCELINO ELOY</v>
          </cell>
          <cell r="C5474" t="str">
            <v>El Reten (Mag)</v>
          </cell>
          <cell r="D5474">
            <v>375181260</v>
          </cell>
          <cell r="E5474" t="str">
            <v>Santa Marta (Mag)</v>
          </cell>
          <cell r="F5474" t="str">
            <v>BANCO BILBAO VIZCAYA BBVA COLOMBIA S.A.</v>
          </cell>
          <cell r="G5474" t="str">
            <v>AHORROS</v>
          </cell>
        </row>
        <row r="5475">
          <cell r="A5475">
            <v>19561998</v>
          </cell>
          <cell r="B5475" t="str">
            <v>BARRIOS HERNANDEZ AUTRO GREGORIO</v>
          </cell>
          <cell r="C5475" t="str">
            <v>El Reten (Mag)</v>
          </cell>
          <cell r="D5475">
            <v>375201845</v>
          </cell>
          <cell r="E5475" t="str">
            <v>Santa Marta (Mag)</v>
          </cell>
          <cell r="F5475" t="str">
            <v>BANCO BILBAO VIZCAYA BBVA COLOMBIA S.A.</v>
          </cell>
          <cell r="G5475" t="str">
            <v>AHORROS</v>
          </cell>
        </row>
        <row r="5476">
          <cell r="A5476">
            <v>19562005</v>
          </cell>
          <cell r="B5476" t="str">
            <v>ARAGON VILLAMIL HUMBERTO EFRAIN</v>
          </cell>
          <cell r="C5476" t="str">
            <v>El Reten (Mag)</v>
          </cell>
          <cell r="D5476">
            <v>375089182</v>
          </cell>
          <cell r="E5476" t="str">
            <v>Santa Marta (Mag)</v>
          </cell>
          <cell r="F5476" t="str">
            <v>BANCO BILBAO VIZCAYA BBVA COLOMBIA S.A.</v>
          </cell>
          <cell r="G5476" t="str">
            <v>AHORROS</v>
          </cell>
        </row>
        <row r="5477">
          <cell r="A5477">
            <v>19562059</v>
          </cell>
          <cell r="B5477" t="str">
            <v>HERRERA CASTILLO PEDRO CELESTINO</v>
          </cell>
          <cell r="C5477" t="str">
            <v>El Reten (Mag)</v>
          </cell>
          <cell r="D5477">
            <v>518100821</v>
          </cell>
          <cell r="E5477" t="str">
            <v>Santa Marta (Mag)</v>
          </cell>
          <cell r="F5477" t="str">
            <v>BANCO BILBAO VIZCAYA BBVA COLOMBIA S.A.</v>
          </cell>
          <cell r="G5477" t="str">
            <v>AHORROS</v>
          </cell>
        </row>
        <row r="5478">
          <cell r="A5478">
            <v>19562161</v>
          </cell>
          <cell r="B5478" t="str">
            <v>ESCORCIA MARTINEZ AMILKAR DE JESUS</v>
          </cell>
          <cell r="C5478" t="str">
            <v>Pedraza (Mag)</v>
          </cell>
          <cell r="D5478">
            <v>375167822</v>
          </cell>
          <cell r="E5478" t="str">
            <v>Santa Marta (Mag)</v>
          </cell>
          <cell r="F5478" t="str">
            <v>BANCO BILBAO VIZCAYA BBVA COLOMBIA S.A.</v>
          </cell>
          <cell r="G5478" t="str">
            <v>AHORROS</v>
          </cell>
        </row>
        <row r="5479">
          <cell r="A5479">
            <v>19562431</v>
          </cell>
          <cell r="B5479" t="str">
            <v>RODRIGUEZ MORENO FRAN JOSE</v>
          </cell>
          <cell r="C5479" t="str">
            <v>El Reten (Mag)</v>
          </cell>
          <cell r="D5479">
            <v>375238227</v>
          </cell>
          <cell r="E5479" t="str">
            <v>Santa Marta (Mag)</v>
          </cell>
          <cell r="F5479" t="str">
            <v>BANCO BILBAO VIZCAYA BBVA COLOMBIA S.A.</v>
          </cell>
          <cell r="G5479" t="str">
            <v>AHORROS</v>
          </cell>
        </row>
        <row r="5480">
          <cell r="A5480">
            <v>19562438</v>
          </cell>
          <cell r="B5480" t="str">
            <v>CASALINS VILLARREAL PEDRO ANTONIO</v>
          </cell>
          <cell r="C5480" t="str">
            <v>El Reten (Mag)</v>
          </cell>
          <cell r="D5480">
            <v>518283999</v>
          </cell>
          <cell r="E5480" t="str">
            <v>Santa Marta (Mag)</v>
          </cell>
          <cell r="F5480" t="str">
            <v>BANCO BILBAO VIZCAYA BBVA COLOMBIA S.A.</v>
          </cell>
          <cell r="G5480" t="str">
            <v>AHORROS</v>
          </cell>
        </row>
        <row r="5481">
          <cell r="A5481">
            <v>19562917</v>
          </cell>
          <cell r="B5481" t="str">
            <v>PERTUZ RODRIGUEZ ENRIQUE RAFAEL</v>
          </cell>
          <cell r="C5481" t="str">
            <v>El Reten (Mag)</v>
          </cell>
          <cell r="D5481">
            <v>518100573</v>
          </cell>
          <cell r="E5481" t="str">
            <v>Santa Marta (Mag)</v>
          </cell>
          <cell r="F5481" t="str">
            <v>BANCO BILBAO VIZCAYA BBVA COLOMBIA S.A.</v>
          </cell>
          <cell r="G5481" t="str">
            <v>AHORROS</v>
          </cell>
        </row>
        <row r="5482">
          <cell r="A5482">
            <v>19563034</v>
          </cell>
          <cell r="B5482" t="str">
            <v>PEREZ BALLEN CARLOS JULIO</v>
          </cell>
          <cell r="C5482" t="str">
            <v>El Reten (Mag)</v>
          </cell>
          <cell r="D5482">
            <v>375278082</v>
          </cell>
          <cell r="E5482" t="str">
            <v>Fundacion (Mag)</v>
          </cell>
          <cell r="F5482" t="str">
            <v>BANCO BILBAO VIZCAYA BBVA COLOMBIA S.A.</v>
          </cell>
          <cell r="G5482" t="str">
            <v>AHORROS</v>
          </cell>
        </row>
        <row r="5483">
          <cell r="A5483">
            <v>19563053</v>
          </cell>
          <cell r="B5483" t="str">
            <v>ALBOR ARRIETA ELIAS JOSE</v>
          </cell>
          <cell r="C5483" t="str">
            <v>Pivijay (Mag)</v>
          </cell>
          <cell r="D5483">
            <v>375249273</v>
          </cell>
          <cell r="E5483" t="str">
            <v>Santa Marta (Mag)</v>
          </cell>
          <cell r="F5483" t="str">
            <v>BANCO BILBAO VIZCAYA BBVA COLOMBIA S.A.</v>
          </cell>
          <cell r="G5483" t="str">
            <v>AHORROS</v>
          </cell>
        </row>
        <row r="5484">
          <cell r="A5484">
            <v>19563256</v>
          </cell>
          <cell r="B5484" t="str">
            <v>PERTUZ ARRIETA JOSE LUIS</v>
          </cell>
          <cell r="C5484" t="str">
            <v>Algarrobo (Mag)</v>
          </cell>
          <cell r="D5484">
            <v>375303955</v>
          </cell>
          <cell r="E5484" t="str">
            <v>Fundacion (Mag)</v>
          </cell>
          <cell r="F5484" t="str">
            <v>BANCO BILBAO VIZCAYA BBVA COLOMBIA S.A.</v>
          </cell>
          <cell r="G5484" t="str">
            <v>AHORROS</v>
          </cell>
        </row>
        <row r="5485">
          <cell r="A5485">
            <v>19563466</v>
          </cell>
          <cell r="B5485" t="str">
            <v>BORREGO IBAÑEZ JORGE LUIS</v>
          </cell>
          <cell r="C5485" t="str">
            <v>Guamal (Mag)</v>
          </cell>
          <cell r="D5485">
            <v>375250255</v>
          </cell>
          <cell r="E5485" t="str">
            <v>Santa Marta (Mag)</v>
          </cell>
          <cell r="F5485" t="str">
            <v>BANCO BILBAO VIZCAYA BBVA COLOMBIA S.A.</v>
          </cell>
          <cell r="G5485" t="str">
            <v>AHORROS</v>
          </cell>
        </row>
        <row r="5486">
          <cell r="A5486">
            <v>19580727</v>
          </cell>
          <cell r="B5486" t="str">
            <v>MIRANDA ROPAIN ERNESTO RAFAEL</v>
          </cell>
          <cell r="C5486" t="str">
            <v>Fundacion (Mag)</v>
          </cell>
          <cell r="D5486">
            <v>375173663</v>
          </cell>
          <cell r="E5486" t="str">
            <v>Santa Marta (Mag)</v>
          </cell>
          <cell r="F5486" t="str">
            <v>BANCO BILBAO VIZCAYA BBVA COLOMBIA S.A.</v>
          </cell>
          <cell r="G5486" t="str">
            <v>AHORROS</v>
          </cell>
        </row>
        <row r="5487">
          <cell r="A5487">
            <v>19580856</v>
          </cell>
          <cell r="B5487" t="str">
            <v>ORTIZ DE LA HOZ ORLANDO</v>
          </cell>
          <cell r="C5487" t="str">
            <v>Aracataca (Mag)</v>
          </cell>
          <cell r="D5487">
            <v>375211935</v>
          </cell>
          <cell r="E5487" t="str">
            <v>Fundacion (Mag)</v>
          </cell>
          <cell r="F5487" t="str">
            <v>BANCO BILBAO VIZCAYA BBVA COLOMBIA S.A.</v>
          </cell>
          <cell r="G5487" t="str">
            <v>AHORROS</v>
          </cell>
        </row>
        <row r="5488">
          <cell r="A5488">
            <v>19581216</v>
          </cell>
          <cell r="B5488" t="str">
            <v>ROCHA GARCIA MIGUEL</v>
          </cell>
          <cell r="C5488" t="str">
            <v>Fundacion (Mag)</v>
          </cell>
          <cell r="D5488">
            <v>375173705</v>
          </cell>
          <cell r="E5488" t="str">
            <v>Santa Marta (Mag)</v>
          </cell>
          <cell r="F5488" t="str">
            <v>BANCO BILBAO VIZCAYA BBVA COLOMBIA S.A.</v>
          </cell>
          <cell r="G5488" t="str">
            <v>AHORROS</v>
          </cell>
        </row>
        <row r="5489">
          <cell r="A5489">
            <v>19581329</v>
          </cell>
          <cell r="B5489" t="str">
            <v>SAKER CAÑAS ALI</v>
          </cell>
          <cell r="C5489" t="str">
            <v>Fundacion (Mag)</v>
          </cell>
          <cell r="D5489">
            <v>375229499</v>
          </cell>
          <cell r="E5489" t="str">
            <v>Santa Marta (Mag)</v>
          </cell>
          <cell r="F5489" t="str">
            <v>BANCO BILBAO VIZCAYA BBVA COLOMBIA S.A.</v>
          </cell>
          <cell r="G5489" t="str">
            <v>AHORROS</v>
          </cell>
        </row>
        <row r="5490">
          <cell r="A5490">
            <v>19581406</v>
          </cell>
          <cell r="B5490" t="str">
            <v>VARELA VARELA JUAN MANUEL</v>
          </cell>
          <cell r="C5490" t="str">
            <v>Algarrobo (Mag)</v>
          </cell>
          <cell r="D5490">
            <v>375174620</v>
          </cell>
          <cell r="E5490" t="str">
            <v>Santa Marta (Mag)</v>
          </cell>
          <cell r="F5490" t="str">
            <v>BANCO BILBAO VIZCAYA BBVA COLOMBIA S.A.</v>
          </cell>
          <cell r="G5490" t="str">
            <v>AHORROS</v>
          </cell>
        </row>
        <row r="5491">
          <cell r="A5491">
            <v>19581467</v>
          </cell>
          <cell r="B5491" t="str">
            <v>OSPINO JIMENEZ JAIRO</v>
          </cell>
          <cell r="C5491" t="str">
            <v>Fundacion (Mag)</v>
          </cell>
          <cell r="D5491">
            <v>375173481</v>
          </cell>
          <cell r="E5491" t="str">
            <v>Santa Marta (Mag)</v>
          </cell>
          <cell r="F5491" t="str">
            <v>BANCO BILBAO VIZCAYA BBVA COLOMBIA S.A.</v>
          </cell>
          <cell r="G5491" t="str">
            <v>AHORROS</v>
          </cell>
        </row>
        <row r="5492">
          <cell r="A5492">
            <v>19581753</v>
          </cell>
          <cell r="B5492" t="str">
            <v>CAMPO CAMPO MARTIN</v>
          </cell>
          <cell r="C5492" t="str">
            <v>Plato (Mag)</v>
          </cell>
          <cell r="D5492">
            <v>719220428</v>
          </cell>
          <cell r="E5492" t="str">
            <v>Santa Marta (Mag)</v>
          </cell>
          <cell r="F5492" t="str">
            <v>BANCO BILBAO VIZCAYA BBVA COLOMBIA S.A.</v>
          </cell>
          <cell r="G5492" t="str">
            <v>AHORROS</v>
          </cell>
        </row>
        <row r="5493">
          <cell r="A5493">
            <v>19581813</v>
          </cell>
          <cell r="B5493" t="str">
            <v>VIZCAINO DOMINGUEZ LUIS ALBERTO</v>
          </cell>
          <cell r="C5493" t="str">
            <v>Algarrobo (Mag)</v>
          </cell>
          <cell r="D5493">
            <v>375177086</v>
          </cell>
          <cell r="E5493" t="str">
            <v>Santa Marta (Mag)</v>
          </cell>
          <cell r="F5493" t="str">
            <v>BANCO BILBAO VIZCAYA BBVA COLOMBIA S.A.</v>
          </cell>
          <cell r="G5493" t="str">
            <v>AHORROS</v>
          </cell>
        </row>
        <row r="5494">
          <cell r="A5494">
            <v>19581940</v>
          </cell>
          <cell r="B5494" t="str">
            <v>VARGAS RODRIGUEZ JOSE MARIA</v>
          </cell>
          <cell r="C5494" t="str">
            <v>Fundacion (Mag)</v>
          </cell>
          <cell r="D5494">
            <v>375183704</v>
          </cell>
          <cell r="E5494" t="str">
            <v>Santa Marta (Mag)</v>
          </cell>
          <cell r="F5494" t="str">
            <v>BANCO BILBAO VIZCAYA BBVA COLOMBIA S.A.</v>
          </cell>
          <cell r="G5494" t="str">
            <v>AHORROS</v>
          </cell>
        </row>
        <row r="5495">
          <cell r="A5495">
            <v>19582151</v>
          </cell>
          <cell r="B5495" t="str">
            <v>MARTINEZ ALVARADO BENJAMIN</v>
          </cell>
          <cell r="C5495" t="str">
            <v>Fundacion (Mag)</v>
          </cell>
          <cell r="D5495">
            <v>375163235</v>
          </cell>
          <cell r="E5495" t="str">
            <v>Santa Marta (Mag)</v>
          </cell>
          <cell r="F5495" t="str">
            <v>BANCO BILBAO VIZCAYA BBVA COLOMBIA S.A.</v>
          </cell>
          <cell r="G5495" t="str">
            <v>AHORROS</v>
          </cell>
        </row>
        <row r="5496">
          <cell r="A5496">
            <v>19582172</v>
          </cell>
          <cell r="B5496" t="str">
            <v>BARRAZA CERVANTES PEDRO MANUEL</v>
          </cell>
          <cell r="C5496" t="str">
            <v>Aracataca (Mag)</v>
          </cell>
          <cell r="D5496">
            <v>375259645</v>
          </cell>
          <cell r="E5496" t="str">
            <v>Santa Marta (Mag)</v>
          </cell>
          <cell r="F5496" t="str">
            <v>BANCO BILBAO VIZCAYA BBVA COLOMBIA S.A.</v>
          </cell>
          <cell r="G5496" t="str">
            <v>AHORROS</v>
          </cell>
        </row>
        <row r="5497">
          <cell r="A5497">
            <v>19582177</v>
          </cell>
          <cell r="B5497" t="str">
            <v>GOMEZ ESCORCIA LUIS EDUARDO</v>
          </cell>
          <cell r="C5497" t="str">
            <v>El Reten (Mag)</v>
          </cell>
          <cell r="D5497">
            <v>375126802</v>
          </cell>
          <cell r="E5497" t="str">
            <v>Santa Marta (Mag)</v>
          </cell>
          <cell r="F5497" t="str">
            <v>BANCO BILBAO VIZCAYA BBVA COLOMBIA S.A.</v>
          </cell>
          <cell r="G5497" t="str">
            <v>AHORROS</v>
          </cell>
        </row>
        <row r="5498">
          <cell r="A5498">
            <v>19582329</v>
          </cell>
          <cell r="B5498" t="str">
            <v>LARIOS BARRIOS LUIS ALBERTO</v>
          </cell>
          <cell r="C5498" t="str">
            <v>Fundacion (Mag)</v>
          </cell>
          <cell r="D5498">
            <v>375174430</v>
          </cell>
          <cell r="E5498" t="str">
            <v>Santa Marta (Mag)</v>
          </cell>
          <cell r="F5498" t="str">
            <v>BANCO BILBAO VIZCAYA BBVA COLOMBIA S.A.</v>
          </cell>
          <cell r="G5498" t="str">
            <v>AHORROS</v>
          </cell>
        </row>
        <row r="5499">
          <cell r="A5499">
            <v>19582400</v>
          </cell>
          <cell r="B5499" t="str">
            <v>PERTUZ PEREZ FABIO RAFAEL</v>
          </cell>
          <cell r="C5499" t="str">
            <v>Fundacion (Mag)</v>
          </cell>
          <cell r="D5499">
            <v>375004496</v>
          </cell>
          <cell r="E5499" t="str">
            <v>Santa Marta (Mag)</v>
          </cell>
          <cell r="F5499" t="str">
            <v>BANCO BILBAO VIZCAYA BBVA COLOMBIA S.A.</v>
          </cell>
          <cell r="G5499" t="str">
            <v>AHORROS</v>
          </cell>
        </row>
        <row r="5500">
          <cell r="A5500">
            <v>19582435</v>
          </cell>
          <cell r="B5500" t="str">
            <v>SANCHEZ CERVANTES ANDRES AUGUSTO</v>
          </cell>
          <cell r="C5500" t="str">
            <v>Fundacion (Mag)</v>
          </cell>
          <cell r="D5500">
            <v>375139029</v>
          </cell>
          <cell r="E5500" t="str">
            <v>Santa Marta (Mag)</v>
          </cell>
          <cell r="F5500" t="str">
            <v>BANCO BILBAO VIZCAYA BBVA COLOMBIA S.A.</v>
          </cell>
          <cell r="G5500" t="str">
            <v>AHORROS</v>
          </cell>
        </row>
        <row r="5501">
          <cell r="A5501">
            <v>19582503</v>
          </cell>
          <cell r="B5501" t="str">
            <v>JIMENEZ VITOLA MARCELINO JOSE</v>
          </cell>
          <cell r="C5501" t="str">
            <v>Fundacion (Mag)</v>
          </cell>
          <cell r="D5501">
            <v>375142247</v>
          </cell>
          <cell r="E5501" t="str">
            <v>Santa Marta (Mag)</v>
          </cell>
          <cell r="F5501" t="str">
            <v>BANCO BILBAO VIZCAYA BBVA COLOMBIA S.A.</v>
          </cell>
          <cell r="G5501" t="str">
            <v>AHORROS</v>
          </cell>
        </row>
        <row r="5502">
          <cell r="A5502">
            <v>19582602</v>
          </cell>
          <cell r="B5502" t="str">
            <v>MENDOZA FADUL DANIEL</v>
          </cell>
          <cell r="C5502" t="str">
            <v>Fundacion (Mag)</v>
          </cell>
          <cell r="D5502">
            <v>375227527</v>
          </cell>
          <cell r="E5502" t="str">
            <v>Santa Marta (Mag)</v>
          </cell>
          <cell r="F5502" t="str">
            <v>BANCO BILBAO VIZCAYA BBVA COLOMBIA S.A.</v>
          </cell>
          <cell r="G5502" t="str">
            <v>AHORROS</v>
          </cell>
        </row>
        <row r="5503">
          <cell r="A5503">
            <v>19583044</v>
          </cell>
          <cell r="B5503" t="str">
            <v>RUIZ MONTERROSA WILLIAM MARTIN</v>
          </cell>
          <cell r="C5503" t="str">
            <v>Fundacion (Mag)</v>
          </cell>
          <cell r="D5503">
            <v>375174844</v>
          </cell>
          <cell r="E5503" t="str">
            <v>Santa Marta (Mag)</v>
          </cell>
          <cell r="F5503" t="str">
            <v>BANCO BILBAO VIZCAYA BBVA COLOMBIA S.A.</v>
          </cell>
          <cell r="G5503" t="str">
            <v>AHORROS</v>
          </cell>
        </row>
        <row r="5504">
          <cell r="A5504">
            <v>19583111</v>
          </cell>
          <cell r="B5504" t="str">
            <v>LARIOS BARRIOS GUILLERMO</v>
          </cell>
          <cell r="C5504" t="str">
            <v>Fundacion (Mag)</v>
          </cell>
          <cell r="D5504">
            <v>375035938</v>
          </cell>
          <cell r="E5504" t="str">
            <v>Santa Marta (Mag)</v>
          </cell>
          <cell r="F5504" t="str">
            <v>BANCO BILBAO VIZCAYA BBVA COLOMBIA S.A.</v>
          </cell>
          <cell r="G5504" t="str">
            <v>AHORROS</v>
          </cell>
        </row>
        <row r="5505">
          <cell r="A5505">
            <v>19583115</v>
          </cell>
          <cell r="B5505" t="str">
            <v>SANCHEZ DE LA HOZ ROBERTO SEGUNDO</v>
          </cell>
          <cell r="C5505" t="str">
            <v>Fundacion (Mag)</v>
          </cell>
          <cell r="D5505">
            <v>375177524</v>
          </cell>
          <cell r="E5505" t="str">
            <v>Santa Marta (Mag)</v>
          </cell>
          <cell r="F5505" t="str">
            <v>BANCO BILBAO VIZCAYA BBVA COLOMBIA S.A.</v>
          </cell>
          <cell r="G5505" t="str">
            <v>AHORROS</v>
          </cell>
        </row>
        <row r="5506">
          <cell r="A5506">
            <v>19583170</v>
          </cell>
          <cell r="B5506" t="str">
            <v>GARCIA INFANTE WILLIAN RAFAEL</v>
          </cell>
          <cell r="C5506" t="str">
            <v>Fundacion (Mag)</v>
          </cell>
          <cell r="D5506">
            <v>375174315</v>
          </cell>
          <cell r="E5506" t="str">
            <v>Santa Marta (Mag)</v>
          </cell>
          <cell r="F5506" t="str">
            <v>BANCO BILBAO VIZCAYA BBVA COLOMBIA S.A.</v>
          </cell>
          <cell r="G5506" t="str">
            <v>AHORROS</v>
          </cell>
        </row>
        <row r="5507">
          <cell r="A5507">
            <v>19583504</v>
          </cell>
          <cell r="B5507" t="str">
            <v>VIZCAINO RODRIGUEZ ADALBERTO AQUILEO</v>
          </cell>
          <cell r="C5507" t="str">
            <v>Fundacion (Mag)</v>
          </cell>
          <cell r="D5507">
            <v>375174422</v>
          </cell>
          <cell r="E5507" t="str">
            <v>Santa Marta (Mag)</v>
          </cell>
          <cell r="F5507" t="str">
            <v>BANCO BILBAO VIZCAYA BBVA COLOMBIA S.A.</v>
          </cell>
          <cell r="G5507" t="str">
            <v>AHORROS</v>
          </cell>
        </row>
        <row r="5508">
          <cell r="A5508">
            <v>19583697</v>
          </cell>
          <cell r="B5508" t="str">
            <v>MACHACON MENDOZA OSWALDO</v>
          </cell>
          <cell r="C5508" t="str">
            <v>Aracataca (Mag)</v>
          </cell>
          <cell r="D5508">
            <v>375301603</v>
          </cell>
          <cell r="E5508" t="str">
            <v>Santa Marta (Mag)</v>
          </cell>
          <cell r="F5508" t="str">
            <v>BANCO BILBAO VIZCAYA BBVA COLOMBIA S.A.</v>
          </cell>
          <cell r="G5508" t="str">
            <v>AHORROS</v>
          </cell>
        </row>
        <row r="5509">
          <cell r="A5509">
            <v>19583851</v>
          </cell>
          <cell r="B5509" t="str">
            <v>PERTUZ CABALLERO EDINSON RAFAEL</v>
          </cell>
          <cell r="C5509" t="str">
            <v>Fundacion (Mag)</v>
          </cell>
          <cell r="D5509">
            <v>375163011</v>
          </cell>
          <cell r="E5509" t="str">
            <v>Santa Marta (Mag)</v>
          </cell>
          <cell r="F5509" t="str">
            <v>BANCO BILBAO VIZCAYA BBVA COLOMBIA S.A.</v>
          </cell>
          <cell r="G5509" t="str">
            <v>AHORROS</v>
          </cell>
        </row>
        <row r="5510">
          <cell r="A5510">
            <v>19584018</v>
          </cell>
          <cell r="B5510" t="str">
            <v>DE LA HOZ CERA WILLIAM HARRY</v>
          </cell>
          <cell r="C5510" t="str">
            <v>Aracataca (Mag)</v>
          </cell>
          <cell r="D5510">
            <v>375222767</v>
          </cell>
          <cell r="E5510" t="str">
            <v>Fundacion (Mag)</v>
          </cell>
          <cell r="F5510" t="str">
            <v>BANCO BILBAO VIZCAYA BBVA COLOMBIA S.A.</v>
          </cell>
          <cell r="G5510" t="str">
            <v>AHORROS</v>
          </cell>
        </row>
        <row r="5511">
          <cell r="A5511">
            <v>19584156</v>
          </cell>
          <cell r="B5511" t="str">
            <v>VALENCIA ORTEGA DANIEL ENRIQUE</v>
          </cell>
          <cell r="C5511" t="str">
            <v>Fundacion (Mag)</v>
          </cell>
          <cell r="D5511">
            <v>375178522</v>
          </cell>
          <cell r="E5511" t="str">
            <v>Santa Marta (Mag)</v>
          </cell>
          <cell r="F5511" t="str">
            <v>BANCO BILBAO VIZCAYA BBVA COLOMBIA S.A.</v>
          </cell>
          <cell r="G5511" t="str">
            <v>AHORROS</v>
          </cell>
        </row>
        <row r="5512">
          <cell r="A5512">
            <v>19584170</v>
          </cell>
          <cell r="B5512" t="str">
            <v>CAMACHO VIZCAINO DAVID JOSE</v>
          </cell>
          <cell r="C5512" t="str">
            <v>Fundacion (Mag)</v>
          </cell>
          <cell r="D5512">
            <v>375183993</v>
          </cell>
          <cell r="E5512" t="str">
            <v>Santa Marta (Mag)</v>
          </cell>
          <cell r="F5512" t="str">
            <v>BANCO BILBAO VIZCAYA BBVA COLOMBIA S.A.</v>
          </cell>
          <cell r="G5512" t="str">
            <v>AHORROS</v>
          </cell>
        </row>
        <row r="5513">
          <cell r="A5513">
            <v>19584420</v>
          </cell>
          <cell r="B5513" t="str">
            <v>LOBO GALAN TUFIC ALFREDO</v>
          </cell>
          <cell r="C5513" t="str">
            <v>Fundacion (Mag)</v>
          </cell>
          <cell r="D5513">
            <v>375176609</v>
          </cell>
          <cell r="E5513" t="str">
            <v>Santa Marta (Mag)</v>
          </cell>
          <cell r="F5513" t="str">
            <v>BANCO BILBAO VIZCAYA BBVA COLOMBIA S.A.</v>
          </cell>
          <cell r="G5513" t="str">
            <v>AHORROS</v>
          </cell>
        </row>
        <row r="5514">
          <cell r="A5514">
            <v>19584503</v>
          </cell>
          <cell r="B5514" t="str">
            <v>JINETTE RASS MARCIAL SEGUNDO</v>
          </cell>
          <cell r="C5514" t="str">
            <v>Fundacion (Mag)</v>
          </cell>
          <cell r="D5514">
            <v>375212701</v>
          </cell>
          <cell r="E5514" t="str">
            <v>Santa Marta (Mag)</v>
          </cell>
          <cell r="F5514" t="str">
            <v>BANCO BILBAO VIZCAYA BBVA COLOMBIA S.A.</v>
          </cell>
          <cell r="G5514" t="str">
            <v>AHORROS</v>
          </cell>
        </row>
        <row r="5515">
          <cell r="A5515">
            <v>19584624</v>
          </cell>
          <cell r="B5515" t="str">
            <v>MEZA RAMOS NORALDO ENRIQUE</v>
          </cell>
          <cell r="C5515" t="str">
            <v>Fundacion (Mag)</v>
          </cell>
          <cell r="D5515">
            <v>375175494</v>
          </cell>
          <cell r="E5515" t="str">
            <v>Santa Marta (Mag)</v>
          </cell>
          <cell r="F5515" t="str">
            <v>BANCO BILBAO VIZCAYA BBVA COLOMBIA S.A.</v>
          </cell>
          <cell r="G5515" t="str">
            <v>AHORROS</v>
          </cell>
        </row>
        <row r="5516">
          <cell r="A5516">
            <v>19584684</v>
          </cell>
          <cell r="B5516" t="str">
            <v>BERRIO ATENCIO RICARDO DE JESUS</v>
          </cell>
          <cell r="C5516" t="str">
            <v>Aracataca (Mag)</v>
          </cell>
          <cell r="D5516">
            <v>375211794</v>
          </cell>
          <cell r="E5516" t="str">
            <v>Santa Marta (Mag)</v>
          </cell>
          <cell r="F5516" t="str">
            <v>BANCO BILBAO VIZCAYA BBVA COLOMBIA S.A.</v>
          </cell>
          <cell r="G5516" t="str">
            <v>AHORROS</v>
          </cell>
        </row>
        <row r="5517">
          <cell r="A5517">
            <v>19584818</v>
          </cell>
          <cell r="B5517" t="str">
            <v>CABALLERO VARELA CRISTOBAL ANTONIO</v>
          </cell>
          <cell r="C5517" t="str">
            <v>Algarrobo (Mag)</v>
          </cell>
          <cell r="D5517">
            <v>375087475</v>
          </cell>
          <cell r="E5517" t="str">
            <v>Santa Marta (Mag)</v>
          </cell>
          <cell r="F5517" t="str">
            <v>BANCO BILBAO VIZCAYA BBVA COLOMBIA S.A.</v>
          </cell>
          <cell r="G5517" t="str">
            <v>AHORROS</v>
          </cell>
        </row>
        <row r="5518">
          <cell r="A5518">
            <v>19584832</v>
          </cell>
          <cell r="B5518" t="str">
            <v>MORENO CONRADO CARLOS ALBERTO</v>
          </cell>
          <cell r="C5518" t="str">
            <v>El Reten (Mag)</v>
          </cell>
          <cell r="D5518">
            <v>375201506</v>
          </cell>
          <cell r="E5518" t="str">
            <v>El Reten (Mag)</v>
          </cell>
          <cell r="F5518" t="str">
            <v>BANCO BILBAO VIZCAYA BBVA COLOMBIA S.A.</v>
          </cell>
          <cell r="G5518" t="str">
            <v>AHORROS</v>
          </cell>
        </row>
        <row r="5519">
          <cell r="A5519">
            <v>19584893</v>
          </cell>
          <cell r="B5519" t="str">
            <v>PATIÑO SALCEDO VIRGILIO MANUEL</v>
          </cell>
          <cell r="C5519" t="str">
            <v>Aracataca (Mag)</v>
          </cell>
          <cell r="D5519">
            <v>375211349</v>
          </cell>
          <cell r="E5519" t="str">
            <v>Santa Marta (Mag)</v>
          </cell>
          <cell r="F5519" t="str">
            <v>BANCO BILBAO VIZCAYA BBVA COLOMBIA S.A.</v>
          </cell>
          <cell r="G5519" t="str">
            <v>AHORROS</v>
          </cell>
        </row>
        <row r="5520">
          <cell r="A5520">
            <v>19585452</v>
          </cell>
          <cell r="B5520" t="str">
            <v>SARMIENTO TAPIAS MANUEL ALFONSO</v>
          </cell>
          <cell r="C5520" t="str">
            <v>Fundacion (Mag)</v>
          </cell>
          <cell r="D5520">
            <v>375175007</v>
          </cell>
          <cell r="E5520" t="str">
            <v>Santa Marta (Mag)</v>
          </cell>
          <cell r="F5520" t="str">
            <v>BANCO BILBAO VIZCAYA BBVA COLOMBIA S.A.</v>
          </cell>
          <cell r="G5520" t="str">
            <v>AHORROS</v>
          </cell>
        </row>
        <row r="5521">
          <cell r="A5521">
            <v>19585514</v>
          </cell>
          <cell r="B5521" t="str">
            <v>GOMEZ ZARATE ARMANDO ENRIQUE</v>
          </cell>
          <cell r="C5521" t="str">
            <v>Fundacion (Mag)</v>
          </cell>
          <cell r="D5521">
            <v>375173929</v>
          </cell>
          <cell r="E5521" t="str">
            <v>Santa Marta (Mag)</v>
          </cell>
          <cell r="F5521" t="str">
            <v>BANCO BILBAO VIZCAYA BBVA COLOMBIA S.A.</v>
          </cell>
          <cell r="G5521" t="str">
            <v>AHORROS</v>
          </cell>
        </row>
        <row r="5522">
          <cell r="A5522">
            <v>19585903</v>
          </cell>
          <cell r="B5522" t="str">
            <v>HENRIQUEZ SIERRA JOSE GREGORIO</v>
          </cell>
          <cell r="C5522" t="str">
            <v>Ariguani (El Dificil) (Mag)</v>
          </cell>
          <cell r="D5522">
            <v>330150202</v>
          </cell>
          <cell r="E5522" t="str">
            <v>Santa Marta (Mag)</v>
          </cell>
          <cell r="F5522" t="str">
            <v>BANCO BILBAO VIZCAYA BBVA COLOMBIA S.A.</v>
          </cell>
          <cell r="G5522" t="str">
            <v>AHORROS</v>
          </cell>
        </row>
        <row r="5523">
          <cell r="A5523">
            <v>19585909</v>
          </cell>
          <cell r="B5523" t="str">
            <v>ARIZA PERTUZ JOSE MARIA</v>
          </cell>
          <cell r="C5523" t="str">
            <v>Aracataca (Mag)</v>
          </cell>
          <cell r="D5523">
            <v>375211216</v>
          </cell>
          <cell r="E5523" t="str">
            <v>Santa Marta (Mag)</v>
          </cell>
          <cell r="F5523" t="str">
            <v>BANCO BILBAO VIZCAYA BBVA COLOMBIA S.A.</v>
          </cell>
          <cell r="G5523" t="str">
            <v>AHORROS</v>
          </cell>
        </row>
        <row r="5524">
          <cell r="A5524">
            <v>19586046</v>
          </cell>
          <cell r="B5524" t="str">
            <v>TUSSO IBAÑEZ LUIS FELIX</v>
          </cell>
          <cell r="C5524" t="str">
            <v>Fundacion (Mag)</v>
          </cell>
          <cell r="D5524">
            <v>375035219</v>
          </cell>
          <cell r="E5524" t="str">
            <v>Santa Marta (Mag)</v>
          </cell>
          <cell r="F5524" t="str">
            <v>BANCO BILBAO VIZCAYA BBVA COLOMBIA S.A.</v>
          </cell>
          <cell r="G5524" t="str">
            <v>AHORROS</v>
          </cell>
        </row>
        <row r="5525">
          <cell r="A5525">
            <v>19586115</v>
          </cell>
          <cell r="B5525" t="str">
            <v>PACHECO URIELES RAFAEL ENRIQUE</v>
          </cell>
          <cell r="C5525" t="str">
            <v>Aracataca (Mag)</v>
          </cell>
          <cell r="D5525">
            <v>375211943</v>
          </cell>
          <cell r="E5525" t="str">
            <v>Santa Marta (Mag)</v>
          </cell>
          <cell r="F5525" t="str">
            <v>BANCO BILBAO VIZCAYA BBVA COLOMBIA S.A.</v>
          </cell>
          <cell r="G5525" t="str">
            <v>AHORROS</v>
          </cell>
        </row>
        <row r="5526">
          <cell r="A5526">
            <v>19586214</v>
          </cell>
          <cell r="B5526" t="str">
            <v>RICO CANTILLO SILFREDO ENRIQUE</v>
          </cell>
          <cell r="C5526" t="str">
            <v>Fundacion (Mag)</v>
          </cell>
          <cell r="D5526">
            <v>375009321</v>
          </cell>
          <cell r="E5526" t="str">
            <v>Santa Marta (Mag)</v>
          </cell>
          <cell r="F5526" t="str">
            <v>BANCO BILBAO VIZCAYA BBVA COLOMBIA S.A.</v>
          </cell>
          <cell r="G5526" t="str">
            <v>AHORROS</v>
          </cell>
        </row>
        <row r="5527">
          <cell r="A5527">
            <v>19586230</v>
          </cell>
          <cell r="B5527" t="str">
            <v>BARRIOS HERNANDEZ JOSE DE LOS SANTOS</v>
          </cell>
          <cell r="C5527" t="str">
            <v>Aracataca (Mag)</v>
          </cell>
          <cell r="D5527">
            <v>375277167</v>
          </cell>
          <cell r="E5527" t="str">
            <v>Santa Marta (Mag)</v>
          </cell>
          <cell r="F5527" t="str">
            <v>BANCO BILBAO VIZCAYA BBVA COLOMBIA S.A.</v>
          </cell>
          <cell r="G5527" t="str">
            <v>AHORROS</v>
          </cell>
        </row>
        <row r="5528">
          <cell r="A5528">
            <v>19586558</v>
          </cell>
          <cell r="B5528" t="str">
            <v>CASTILLO AGUIRRE PEDRO JOSE</v>
          </cell>
          <cell r="C5528" t="str">
            <v>Fundacion (Mag)</v>
          </cell>
          <cell r="D5528">
            <v>375177870</v>
          </cell>
          <cell r="E5528" t="str">
            <v>Santa Marta (Mag)</v>
          </cell>
          <cell r="F5528" t="str">
            <v>BANCO BILBAO VIZCAYA BBVA COLOMBIA S.A.</v>
          </cell>
          <cell r="G5528" t="str">
            <v>AHORROS</v>
          </cell>
        </row>
        <row r="5529">
          <cell r="A5529">
            <v>19586712</v>
          </cell>
          <cell r="B5529" t="str">
            <v>RODRIGUEZ SIERRA JOSE MANUEL</v>
          </cell>
          <cell r="C5529" t="str">
            <v>Fundacion (Mag)</v>
          </cell>
          <cell r="D5529">
            <v>375175098</v>
          </cell>
          <cell r="E5529" t="str">
            <v>Santa Marta (Mag)</v>
          </cell>
          <cell r="F5529" t="str">
            <v>BANCO BILBAO VIZCAYA BBVA COLOMBIA S.A.</v>
          </cell>
          <cell r="G5529" t="str">
            <v>AHORROS</v>
          </cell>
        </row>
        <row r="5530">
          <cell r="A5530">
            <v>19586995</v>
          </cell>
          <cell r="B5530" t="str">
            <v>REDONDO ANDRADE JOSE LUIS</v>
          </cell>
          <cell r="C5530" t="str">
            <v>Algarrobo (Mag)</v>
          </cell>
          <cell r="D5530">
            <v>375166428</v>
          </cell>
          <cell r="E5530" t="str">
            <v>Algarrobo (Mag)</v>
          </cell>
          <cell r="F5530" t="str">
            <v>BANCO BILBAO VIZCAYA BBVA COLOMBIA S.A.</v>
          </cell>
          <cell r="G5530" t="str">
            <v>AHORROS</v>
          </cell>
        </row>
        <row r="5531">
          <cell r="A5531">
            <v>19587230</v>
          </cell>
          <cell r="B5531" t="str">
            <v>CAMARGO ZAMBRANO EDUARDO RAFAEL</v>
          </cell>
          <cell r="C5531" t="str">
            <v>Fundacion (Mag)</v>
          </cell>
          <cell r="D5531">
            <v>375163243</v>
          </cell>
          <cell r="E5531" t="str">
            <v>Santa Marta (Mag)</v>
          </cell>
          <cell r="F5531" t="str">
            <v>BANCO BILBAO VIZCAYA BBVA COLOMBIA S.A.</v>
          </cell>
          <cell r="G5531" t="str">
            <v>AHORROS</v>
          </cell>
        </row>
        <row r="5532">
          <cell r="A5532">
            <v>19587473</v>
          </cell>
          <cell r="B5532" t="str">
            <v>DE LA CRUZ PEDROZA ANDRES JOSE</v>
          </cell>
          <cell r="C5532" t="str">
            <v>Zona Bananera (Mag)</v>
          </cell>
          <cell r="D5532">
            <v>375229135</v>
          </cell>
          <cell r="E5532" t="str">
            <v>Santa Marta (Mag)</v>
          </cell>
          <cell r="F5532" t="str">
            <v>BANCO BILBAO VIZCAYA BBVA COLOMBIA S.A.</v>
          </cell>
          <cell r="G5532" t="str">
            <v>AHORROS</v>
          </cell>
        </row>
        <row r="5533">
          <cell r="A5533">
            <v>19587493</v>
          </cell>
          <cell r="B5533" t="str">
            <v>BERMUDEZ CANTILLO LUIS GABRIEL</v>
          </cell>
          <cell r="C5533" t="str">
            <v>Fundacion (Mag)</v>
          </cell>
          <cell r="D5533">
            <v>375174547</v>
          </cell>
          <cell r="E5533" t="str">
            <v>Santa Marta (Mag)</v>
          </cell>
          <cell r="F5533" t="str">
            <v>BANCO BILBAO VIZCAYA BBVA COLOMBIA S.A.</v>
          </cell>
          <cell r="G5533" t="str">
            <v>AHORROS</v>
          </cell>
        </row>
        <row r="5534">
          <cell r="A5534">
            <v>19587524</v>
          </cell>
          <cell r="B5534" t="str">
            <v>MELENDEZ GARCIA ALEX ENRIQUE</v>
          </cell>
          <cell r="C5534" t="str">
            <v>Fundacion (Mag)</v>
          </cell>
          <cell r="D5534">
            <v>375169885</v>
          </cell>
          <cell r="E5534" t="str">
            <v>Santa Marta (Mag)</v>
          </cell>
          <cell r="F5534" t="str">
            <v>BANCO BILBAO VIZCAYA BBVA COLOMBIA S.A.</v>
          </cell>
          <cell r="G5534" t="str">
            <v>AHORROS</v>
          </cell>
        </row>
        <row r="5535">
          <cell r="A5535">
            <v>19587544</v>
          </cell>
          <cell r="B5535" t="str">
            <v>REYES VILLARREAL TOMAS ANTONIO</v>
          </cell>
          <cell r="C5535" t="str">
            <v>Fundacion (Mag)</v>
          </cell>
          <cell r="D5535">
            <v>375177920</v>
          </cell>
          <cell r="E5535" t="str">
            <v>Santa Marta (Mag)</v>
          </cell>
          <cell r="F5535" t="str">
            <v>BANCO BILBAO VIZCAYA BBVA COLOMBIA S.A.</v>
          </cell>
          <cell r="G5535" t="str">
            <v>AHORROS</v>
          </cell>
        </row>
        <row r="5536">
          <cell r="A5536">
            <v>19587574</v>
          </cell>
          <cell r="B5536" t="str">
            <v>POLO DOMINGUEZ ABEL ANTONIO</v>
          </cell>
          <cell r="C5536" t="str">
            <v>Fundacion (Mag)</v>
          </cell>
          <cell r="D5536">
            <v>375234861</v>
          </cell>
          <cell r="E5536" t="str">
            <v>Santa Marta (Mag)</v>
          </cell>
          <cell r="F5536" t="str">
            <v>BANCO BILBAO VIZCAYA BBVA COLOMBIA S.A.</v>
          </cell>
          <cell r="G5536" t="str">
            <v>AHORROS</v>
          </cell>
        </row>
        <row r="5537">
          <cell r="A5537">
            <v>19587580</v>
          </cell>
          <cell r="B5537" t="str">
            <v>MERCADO SALGADO ELIAS</v>
          </cell>
          <cell r="C5537" t="str">
            <v>Aracataca (Mag)</v>
          </cell>
          <cell r="D5537">
            <v>375211299</v>
          </cell>
          <cell r="E5537" t="str">
            <v>Santa Marta (Mag)</v>
          </cell>
          <cell r="F5537" t="str">
            <v>BANCO BILBAO VIZCAYA BBVA COLOMBIA S.A.</v>
          </cell>
          <cell r="G5537" t="str">
            <v>AHORROS</v>
          </cell>
        </row>
        <row r="5538">
          <cell r="A5538">
            <v>19587623</v>
          </cell>
          <cell r="B5538" t="str">
            <v>VILORIA MERCADO CRISTOBAL ANTONIO</v>
          </cell>
          <cell r="C5538" t="str">
            <v>Fundacion (Mag)</v>
          </cell>
          <cell r="D5538">
            <v>375175288</v>
          </cell>
          <cell r="E5538" t="str">
            <v>Santa Marta (Mag)</v>
          </cell>
          <cell r="F5538" t="str">
            <v>BANCO BILBAO VIZCAYA BBVA COLOMBIA S.A.</v>
          </cell>
          <cell r="G5538" t="str">
            <v>AHORROS</v>
          </cell>
        </row>
        <row r="5539">
          <cell r="A5539">
            <v>19587940</v>
          </cell>
          <cell r="B5539" t="str">
            <v>GELVES ORTIZ ULISES</v>
          </cell>
          <cell r="C5539" t="str">
            <v>Aracataca (Mag)</v>
          </cell>
          <cell r="D5539">
            <v>375280971</v>
          </cell>
          <cell r="E5539" t="str">
            <v>Fundacion (Mag)</v>
          </cell>
          <cell r="F5539" t="str">
            <v>BANCO BILBAO VIZCAYA BBVA COLOMBIA S.A.</v>
          </cell>
          <cell r="G5539" t="str">
            <v>AHORROS</v>
          </cell>
        </row>
        <row r="5540">
          <cell r="A5540">
            <v>19588026</v>
          </cell>
          <cell r="B5540" t="str">
            <v>BERMUDEZ CANTILLO BIENVENIDO DE JESUS</v>
          </cell>
          <cell r="C5540" t="str">
            <v>Fundacion (Mag)</v>
          </cell>
          <cell r="D5540">
            <v>375183571</v>
          </cell>
          <cell r="E5540" t="str">
            <v>Santa Marta (Mag)</v>
          </cell>
          <cell r="F5540" t="str">
            <v>BANCO BILBAO VIZCAYA BBVA COLOMBIA S.A.</v>
          </cell>
          <cell r="G5540" t="str">
            <v>AHORROS</v>
          </cell>
        </row>
        <row r="5541">
          <cell r="A5541">
            <v>19588059</v>
          </cell>
          <cell r="B5541" t="str">
            <v>MACHADO DE LA CRUZ PLINIO MANUEL</v>
          </cell>
          <cell r="C5541" t="str">
            <v>Fundacion (Mag)</v>
          </cell>
          <cell r="D5541">
            <v>375177748</v>
          </cell>
          <cell r="E5541" t="str">
            <v>Santa Marta (Mag)</v>
          </cell>
          <cell r="F5541" t="str">
            <v>BANCO BILBAO VIZCAYA BBVA COLOMBIA S.A.</v>
          </cell>
          <cell r="G5541" t="str">
            <v>AHORROS</v>
          </cell>
        </row>
        <row r="5542">
          <cell r="A5542">
            <v>19588072</v>
          </cell>
          <cell r="B5542" t="str">
            <v>ZAMBRANO MENDOZA EDWIN JESUS</v>
          </cell>
          <cell r="C5542" t="str">
            <v>Fundacion (Mag)</v>
          </cell>
          <cell r="D5542">
            <v>375035730</v>
          </cell>
          <cell r="E5542" t="str">
            <v>Santa Marta (Mag)</v>
          </cell>
          <cell r="F5542" t="str">
            <v>BANCO BILBAO VIZCAYA BBVA COLOMBIA S.A.</v>
          </cell>
          <cell r="G5542" t="str">
            <v>AHORROS</v>
          </cell>
        </row>
        <row r="5543">
          <cell r="A5543">
            <v>19588078</v>
          </cell>
          <cell r="B5543" t="str">
            <v>CRESPO CAMPO ANIBAL DARIO</v>
          </cell>
          <cell r="C5543" t="str">
            <v>Fundacion (Mag)</v>
          </cell>
          <cell r="D5543">
            <v>375175114</v>
          </cell>
          <cell r="E5543" t="str">
            <v>Santa Marta (Mag)</v>
          </cell>
          <cell r="F5543" t="str">
            <v>BANCO BILBAO VIZCAYA BBVA COLOMBIA S.A.</v>
          </cell>
          <cell r="G5543" t="str">
            <v>AHORROS</v>
          </cell>
        </row>
        <row r="5544">
          <cell r="A5544">
            <v>19588110</v>
          </cell>
          <cell r="B5544" t="str">
            <v>GUTIERREZ AVENDAÑO GENARO ALFONSO</v>
          </cell>
          <cell r="C5544" t="str">
            <v>Fundacion (Mag)</v>
          </cell>
          <cell r="D5544">
            <v>375183399</v>
          </cell>
          <cell r="E5544" t="str">
            <v>Santa Marta (Mag)</v>
          </cell>
          <cell r="F5544" t="str">
            <v>BANCO BILBAO VIZCAYA BBVA COLOMBIA S.A.</v>
          </cell>
          <cell r="G5544" t="str">
            <v>AHORROS</v>
          </cell>
        </row>
        <row r="5545">
          <cell r="A5545">
            <v>19588213</v>
          </cell>
          <cell r="B5545" t="str">
            <v>LUBO EBRATH FRANKLIN ENRIQUE</v>
          </cell>
          <cell r="C5545" t="str">
            <v>Fundacion (Mag)</v>
          </cell>
          <cell r="D5545">
            <v>375175429</v>
          </cell>
          <cell r="E5545" t="str">
            <v>Santa Marta (Mag)</v>
          </cell>
          <cell r="F5545" t="str">
            <v>BANCO BILBAO VIZCAYA BBVA COLOMBIA S.A.</v>
          </cell>
          <cell r="G5545" t="str">
            <v>AHORROS</v>
          </cell>
        </row>
        <row r="5546">
          <cell r="A5546">
            <v>19588214</v>
          </cell>
          <cell r="B5546" t="str">
            <v>POLO PABON TULIO ENRIQUE</v>
          </cell>
          <cell r="C5546" t="str">
            <v>Fundacion (Mag)</v>
          </cell>
          <cell r="D5546">
            <v>375174745</v>
          </cell>
          <cell r="E5546" t="str">
            <v>Santa Marta (Mag)</v>
          </cell>
          <cell r="F5546" t="str">
            <v>BANCO BILBAO VIZCAYA BBVA COLOMBIA S.A.</v>
          </cell>
          <cell r="G5546" t="str">
            <v>AHORROS</v>
          </cell>
        </row>
        <row r="5547">
          <cell r="A5547">
            <v>19588339</v>
          </cell>
          <cell r="B5547" t="str">
            <v>MENDOZA GUTIERREZ GREGORIO ANTONIO</v>
          </cell>
          <cell r="C5547" t="str">
            <v>Algarrobo (Mag)</v>
          </cell>
          <cell r="D5547">
            <v>375179686</v>
          </cell>
          <cell r="E5547" t="str">
            <v>Santa Marta (Mag)</v>
          </cell>
          <cell r="F5547" t="str">
            <v>BANCO BILBAO VIZCAYA BBVA COLOMBIA S.A.</v>
          </cell>
          <cell r="G5547" t="str">
            <v>AHORROS</v>
          </cell>
        </row>
        <row r="5548">
          <cell r="A5548">
            <v>19588343</v>
          </cell>
          <cell r="B5548" t="str">
            <v>AROCA MADARIAGA DAVID JOAQUIN</v>
          </cell>
          <cell r="C5548" t="str">
            <v>Fundacion (Mag)</v>
          </cell>
          <cell r="D5548">
            <v>375167830</v>
          </cell>
          <cell r="E5548" t="str">
            <v>Santa Marta (Mag)</v>
          </cell>
          <cell r="F5548" t="str">
            <v>BANCO BILBAO VIZCAYA BBVA COLOMBIA S.A.</v>
          </cell>
          <cell r="G5548" t="str">
            <v>AHORROS</v>
          </cell>
        </row>
        <row r="5549">
          <cell r="A5549">
            <v>19588479</v>
          </cell>
          <cell r="B5549" t="str">
            <v>VEGA ALVAREZ GIL ANDRES</v>
          </cell>
          <cell r="C5549" t="str">
            <v>Aracataca (Mag)</v>
          </cell>
          <cell r="D5549">
            <v>375212420</v>
          </cell>
          <cell r="E5549" t="str">
            <v>Fundacion (Mag)</v>
          </cell>
          <cell r="F5549" t="str">
            <v>BANCO BILBAO VIZCAYA BBVA COLOMBIA S.A.</v>
          </cell>
          <cell r="G5549" t="str">
            <v>AHORROS</v>
          </cell>
        </row>
        <row r="5550">
          <cell r="A5550">
            <v>19588495</v>
          </cell>
          <cell r="B5550" t="str">
            <v>PALMA SAMPER JORGE DAVID</v>
          </cell>
          <cell r="C5550" t="str">
            <v>Fundacion (Mag)</v>
          </cell>
          <cell r="D5550">
            <v>375174505</v>
          </cell>
          <cell r="E5550" t="str">
            <v>Santa Marta (Mag)</v>
          </cell>
          <cell r="F5550" t="str">
            <v>BANCO BILBAO VIZCAYA BBVA COLOMBIA S.A.</v>
          </cell>
          <cell r="G5550" t="str">
            <v>AHORROS</v>
          </cell>
        </row>
        <row r="5551">
          <cell r="A5551">
            <v>19588689</v>
          </cell>
          <cell r="B5551" t="str">
            <v>SANCHEZ CANTILLO CARLOS ALBERTO</v>
          </cell>
          <cell r="C5551" t="str">
            <v>Fundacion (Mag)</v>
          </cell>
          <cell r="D5551">
            <v>375178829</v>
          </cell>
          <cell r="E5551" t="str">
            <v>Santa Marta (Mag)</v>
          </cell>
          <cell r="F5551" t="str">
            <v>BANCO BILBAO VIZCAYA BBVA COLOMBIA S.A.</v>
          </cell>
          <cell r="G5551" t="str">
            <v>AHORROS</v>
          </cell>
        </row>
        <row r="5552">
          <cell r="A5552">
            <v>19588754</v>
          </cell>
          <cell r="B5552" t="str">
            <v>BARROS MACHADO ANTALCIDES</v>
          </cell>
          <cell r="C5552" t="str">
            <v>Fundacion (Mag)</v>
          </cell>
          <cell r="D5552">
            <v>375173473</v>
          </cell>
          <cell r="E5552" t="str">
            <v>Santa Marta (Mag)</v>
          </cell>
          <cell r="F5552" t="str">
            <v>BANCO BILBAO VIZCAYA BBVA COLOMBIA S.A.</v>
          </cell>
          <cell r="G5552" t="str">
            <v>AHORROS</v>
          </cell>
        </row>
        <row r="5553">
          <cell r="A5553">
            <v>19588853</v>
          </cell>
          <cell r="B5553" t="str">
            <v>DE LEON MENDOZA WALTER ANTONIO</v>
          </cell>
          <cell r="C5553" t="str">
            <v>Algarrobo (Mag)</v>
          </cell>
          <cell r="D5553">
            <v>375212719</v>
          </cell>
          <cell r="E5553" t="str">
            <v>Santa Marta (Mag)</v>
          </cell>
          <cell r="F5553" t="str">
            <v>BANCO BILBAO VIZCAYA BBVA COLOMBIA S.A.</v>
          </cell>
          <cell r="G5553" t="str">
            <v>AHORROS</v>
          </cell>
        </row>
        <row r="5554">
          <cell r="A5554">
            <v>19589101</v>
          </cell>
          <cell r="B5554" t="str">
            <v>GONZALEZ ALVAREZ ELEUTERIO</v>
          </cell>
          <cell r="C5554" t="str">
            <v>Aracataca (Mag)</v>
          </cell>
          <cell r="D5554">
            <v>518387469</v>
          </cell>
          <cell r="E5554" t="str">
            <v>Santa Marta (Mag)</v>
          </cell>
          <cell r="F5554" t="str">
            <v>BANCO BILBAO VIZCAYA BBVA COLOMBIA S.A.</v>
          </cell>
          <cell r="G5554" t="str">
            <v>AHORROS</v>
          </cell>
        </row>
        <row r="5555">
          <cell r="A5555">
            <v>19589368</v>
          </cell>
          <cell r="B5555" t="str">
            <v>MONTERROSA ARIZA FRAY LUIS</v>
          </cell>
          <cell r="C5555" t="str">
            <v>Fundacion (Mag)</v>
          </cell>
          <cell r="D5555">
            <v>375174224</v>
          </cell>
          <cell r="E5555" t="str">
            <v>Santa Marta (Mag)</v>
          </cell>
          <cell r="F5555" t="str">
            <v>BANCO BILBAO VIZCAYA BBVA COLOMBIA S.A.</v>
          </cell>
          <cell r="G5555" t="str">
            <v>AHORROS</v>
          </cell>
        </row>
        <row r="5556">
          <cell r="A5556">
            <v>19589425</v>
          </cell>
          <cell r="B5556" t="str">
            <v>ARIZA VARON VICENTE DANIEL</v>
          </cell>
          <cell r="C5556" t="str">
            <v>Fundacion (Mag)</v>
          </cell>
          <cell r="D5556">
            <v>375173465</v>
          </cell>
          <cell r="E5556" t="str">
            <v>Santa Marta (Mag)</v>
          </cell>
          <cell r="F5556" t="str">
            <v>BANCO BILBAO VIZCAYA BBVA COLOMBIA S.A.</v>
          </cell>
          <cell r="G5556" t="str">
            <v>AHORROS</v>
          </cell>
        </row>
        <row r="5557">
          <cell r="A5557">
            <v>19589642</v>
          </cell>
          <cell r="B5557" t="str">
            <v>JIMENEZ ORTEGA ALBERTO RAFAEL</v>
          </cell>
          <cell r="C5557" t="str">
            <v>Algarrobo (Mag)</v>
          </cell>
          <cell r="D5557">
            <v>375085156</v>
          </cell>
          <cell r="E5557" t="str">
            <v>Santa Marta (Mag)</v>
          </cell>
          <cell r="F5557" t="str">
            <v>BANCO BILBAO VIZCAYA BBVA COLOMBIA S.A.</v>
          </cell>
          <cell r="G5557" t="str">
            <v>AHORROS</v>
          </cell>
        </row>
        <row r="5558">
          <cell r="A5558">
            <v>19589677</v>
          </cell>
          <cell r="B5558" t="str">
            <v>SILVERA REDONDO ARLON ARTURO</v>
          </cell>
          <cell r="C5558" t="str">
            <v>Fundacion (Mag)</v>
          </cell>
          <cell r="D5558">
            <v>375174703</v>
          </cell>
          <cell r="E5558" t="str">
            <v>Santa Marta (Mag)</v>
          </cell>
          <cell r="F5558" t="str">
            <v>BANCO BILBAO VIZCAYA BBVA COLOMBIA S.A.</v>
          </cell>
          <cell r="G5558" t="str">
            <v>AHORROS</v>
          </cell>
        </row>
        <row r="5559">
          <cell r="A5559">
            <v>19589946</v>
          </cell>
          <cell r="B5559" t="str">
            <v>PALLARES ESCORCIA MAURICIO RAFAEL</v>
          </cell>
          <cell r="C5559" t="str">
            <v>Algarrobo (Mag)</v>
          </cell>
          <cell r="D5559">
            <v>375178639</v>
          </cell>
          <cell r="E5559" t="str">
            <v>Santa Marta (Mag)</v>
          </cell>
          <cell r="F5559" t="str">
            <v>BANCO BILBAO VIZCAYA BBVA COLOMBIA S.A.</v>
          </cell>
          <cell r="G5559" t="str">
            <v>AHORROS</v>
          </cell>
        </row>
        <row r="5560">
          <cell r="A5560">
            <v>19590082</v>
          </cell>
          <cell r="B5560" t="str">
            <v>GIL MANOTAS SAUL ANTONIO</v>
          </cell>
          <cell r="C5560" t="str">
            <v>El Banco (Mag)</v>
          </cell>
          <cell r="D5560">
            <v>375199239</v>
          </cell>
          <cell r="E5560" t="str">
            <v>Fundacion (Mag)</v>
          </cell>
          <cell r="F5560" t="str">
            <v>BANCO BILBAO VIZCAYA BBVA COLOMBIA S.A.</v>
          </cell>
          <cell r="G5560" t="str">
            <v>AHORROS</v>
          </cell>
        </row>
        <row r="5561">
          <cell r="A5561">
            <v>19590114</v>
          </cell>
          <cell r="B5561" t="str">
            <v>GONZALEZ ANDRADE ROBINSON GILBERTO</v>
          </cell>
          <cell r="C5561" t="str">
            <v>Fundacion (Mag)</v>
          </cell>
          <cell r="D5561">
            <v>375176559</v>
          </cell>
          <cell r="E5561" t="str">
            <v>Santa Marta (Mag)</v>
          </cell>
          <cell r="F5561" t="str">
            <v>BANCO BILBAO VIZCAYA BBVA COLOMBIA S.A.</v>
          </cell>
          <cell r="G5561" t="str">
            <v>AHORROS</v>
          </cell>
        </row>
        <row r="5562">
          <cell r="A5562">
            <v>19590177</v>
          </cell>
          <cell r="B5562" t="str">
            <v>CERVANTES CASTRO ARMANDO RAFAEL</v>
          </cell>
          <cell r="C5562" t="str">
            <v>Fundacion (Mag)</v>
          </cell>
          <cell r="D5562">
            <v>375176518</v>
          </cell>
          <cell r="E5562" t="str">
            <v>Santa Marta (Mag)</v>
          </cell>
          <cell r="F5562" t="str">
            <v>BANCO BILBAO VIZCAYA BBVA COLOMBIA S.A.</v>
          </cell>
          <cell r="G5562" t="str">
            <v>AHORROS</v>
          </cell>
        </row>
        <row r="5563">
          <cell r="A5563">
            <v>19590192</v>
          </cell>
          <cell r="B5563" t="str">
            <v>CACERES FERNANDEZ NEVER ALFONSO</v>
          </cell>
          <cell r="C5563" t="str">
            <v>Pivijay (Mag)</v>
          </cell>
          <cell r="D5563">
            <v>375236577</v>
          </cell>
          <cell r="E5563" t="str">
            <v>Santa Marta (Mag)</v>
          </cell>
          <cell r="F5563" t="str">
            <v>BANCO BILBAO VIZCAYA BBVA COLOMBIA S.A.</v>
          </cell>
          <cell r="G5563" t="str">
            <v>AHORROS</v>
          </cell>
        </row>
        <row r="5564">
          <cell r="A5564">
            <v>19590241</v>
          </cell>
          <cell r="B5564" t="str">
            <v>OCAMPO GOMEZ RAMON ENRIQUE</v>
          </cell>
          <cell r="C5564" t="str">
            <v>Concordia (Mag)</v>
          </cell>
          <cell r="D5564">
            <v>375059581</v>
          </cell>
          <cell r="E5564" t="str">
            <v>Santa Marta (Mag)</v>
          </cell>
          <cell r="F5564" t="str">
            <v>BANCO BILBAO VIZCAYA BBVA COLOMBIA S.A.</v>
          </cell>
          <cell r="G5564" t="str">
            <v>AHORROS</v>
          </cell>
        </row>
        <row r="5565">
          <cell r="A5565">
            <v>19590865</v>
          </cell>
          <cell r="B5565" t="str">
            <v>TEJEDA NARVAEZ JADER DE JESUS</v>
          </cell>
          <cell r="C5565" t="str">
            <v>Fundacion (Mag)</v>
          </cell>
          <cell r="D5565">
            <v>375177714</v>
          </cell>
          <cell r="E5565" t="str">
            <v>Santa Marta (Mag)</v>
          </cell>
          <cell r="F5565" t="str">
            <v>BANCO BILBAO VIZCAYA BBVA COLOMBIA S.A.</v>
          </cell>
          <cell r="G5565" t="str">
            <v>AHORROS</v>
          </cell>
        </row>
        <row r="5566">
          <cell r="A5566">
            <v>19590954</v>
          </cell>
          <cell r="B5566" t="str">
            <v>ACOSTA MENDOZA YESID JOSE</v>
          </cell>
          <cell r="C5566" t="str">
            <v>Fundacion (Mag)</v>
          </cell>
          <cell r="D5566">
            <v>375212727</v>
          </cell>
          <cell r="E5566" t="str">
            <v>Santa Marta (Mag)</v>
          </cell>
          <cell r="F5566" t="str">
            <v>BANCO BILBAO VIZCAYA BBVA COLOMBIA S.A.</v>
          </cell>
          <cell r="G5566" t="str">
            <v>AHORROS</v>
          </cell>
        </row>
        <row r="5567">
          <cell r="A5567">
            <v>19591026</v>
          </cell>
          <cell r="B5567" t="str">
            <v>BARRAZA OROZCO WALBERTO</v>
          </cell>
          <cell r="C5567" t="str">
            <v>Fundacion (Mag)</v>
          </cell>
          <cell r="D5567">
            <v>375175916</v>
          </cell>
          <cell r="E5567" t="str">
            <v>Santa Marta (Mag)</v>
          </cell>
          <cell r="F5567" t="str">
            <v>BANCO BILBAO VIZCAYA BBVA COLOMBIA S.A.</v>
          </cell>
          <cell r="G5567" t="str">
            <v>AHORROS</v>
          </cell>
        </row>
        <row r="5568">
          <cell r="A5568">
            <v>19591083</v>
          </cell>
          <cell r="B5568" t="str">
            <v>LUBO EBRATH JHONNY JESUS</v>
          </cell>
          <cell r="C5568" t="str">
            <v>Fundacion (Mag)</v>
          </cell>
          <cell r="D5568">
            <v>375345972</v>
          </cell>
          <cell r="E5568" t="str">
            <v>Santa Marta (Mag)</v>
          </cell>
          <cell r="F5568" t="str">
            <v>BANCO BILBAO VIZCAYA BBVA COLOMBIA S.A.</v>
          </cell>
          <cell r="G5568" t="str">
            <v>AHORROS</v>
          </cell>
        </row>
        <row r="5569">
          <cell r="A5569">
            <v>19591253</v>
          </cell>
          <cell r="B5569" t="str">
            <v>ZAMBRANO QUINTERO YHONYS RAFAEL</v>
          </cell>
          <cell r="C5569" t="str">
            <v>El Banco (Mag)</v>
          </cell>
          <cell r="D5569">
            <v>375235017</v>
          </cell>
          <cell r="E5569" t="str">
            <v>Santa Marta (Mag)</v>
          </cell>
          <cell r="F5569" t="str">
            <v>BANCO BILBAO VIZCAYA BBVA COLOMBIA S.A.</v>
          </cell>
          <cell r="G5569" t="str">
            <v>AHORROS</v>
          </cell>
        </row>
        <row r="5570">
          <cell r="A5570">
            <v>19591678</v>
          </cell>
          <cell r="B5570" t="str">
            <v>PEREZ MONTERO RUBEN ENRIQUE</v>
          </cell>
          <cell r="C5570" t="str">
            <v>Fundacion (Mag)</v>
          </cell>
          <cell r="D5570">
            <v>375087681</v>
          </cell>
          <cell r="E5570" t="str">
            <v>Fundacion (Mag)</v>
          </cell>
          <cell r="F5570" t="str">
            <v>BANCO BILBAO VIZCAYA BBVA COLOMBIA S.A.</v>
          </cell>
          <cell r="G5570" t="str">
            <v>AHORROS</v>
          </cell>
        </row>
        <row r="5571">
          <cell r="A5571">
            <v>19591754</v>
          </cell>
          <cell r="B5571" t="str">
            <v>GUILLEN VILORIA DAGER WALKER</v>
          </cell>
          <cell r="C5571" t="str">
            <v>Fundacion (Mag)</v>
          </cell>
          <cell r="D5571">
            <v>375176302</v>
          </cell>
          <cell r="E5571" t="str">
            <v>Santa Marta (Mag)</v>
          </cell>
          <cell r="F5571" t="str">
            <v>BANCO BILBAO VIZCAYA BBVA COLOMBIA S.A.</v>
          </cell>
          <cell r="G5571" t="str">
            <v>AHORROS</v>
          </cell>
        </row>
        <row r="5572">
          <cell r="A5572">
            <v>19591793</v>
          </cell>
          <cell r="B5572" t="str">
            <v>VILLARREAL MARTINEZ EDGARDO JOSE</v>
          </cell>
          <cell r="C5572" t="str">
            <v>Pivijay (Mag)</v>
          </cell>
          <cell r="D5572">
            <v>375238631</v>
          </cell>
          <cell r="E5572" t="str">
            <v>Santa Marta (Mag)</v>
          </cell>
          <cell r="F5572" t="str">
            <v>BANCO BILBAO VIZCAYA BBVA COLOMBIA S.A.</v>
          </cell>
          <cell r="G5572" t="str">
            <v>AHORROS</v>
          </cell>
        </row>
        <row r="5573">
          <cell r="A5573">
            <v>19591854</v>
          </cell>
          <cell r="B5573" t="str">
            <v>VERDOOREN GAMEZ JOSE LUIS</v>
          </cell>
          <cell r="C5573" t="str">
            <v>Algarrobo (Mag)</v>
          </cell>
          <cell r="D5573">
            <v>805430931</v>
          </cell>
          <cell r="E5573" t="str">
            <v>Santa Marta (Mag)</v>
          </cell>
          <cell r="F5573" t="str">
            <v>BANCO BILBAO VIZCAYA BBVA COLOMBIA S.A.</v>
          </cell>
          <cell r="G5573" t="str">
            <v>AHORROS</v>
          </cell>
        </row>
        <row r="5574">
          <cell r="A5574">
            <v>19592220</v>
          </cell>
          <cell r="B5574" t="str">
            <v>PABA CASADIEGO JUAN DE DIOS</v>
          </cell>
          <cell r="C5574" t="str">
            <v>Fundacion (Mag)</v>
          </cell>
          <cell r="D5574">
            <v>375138310</v>
          </cell>
          <cell r="E5574" t="str">
            <v>Santa Marta (Mag)</v>
          </cell>
          <cell r="F5574" t="str">
            <v>BANCO BILBAO VIZCAYA BBVA COLOMBIA S.A.</v>
          </cell>
          <cell r="G5574" t="str">
            <v>AHORROS</v>
          </cell>
        </row>
        <row r="5575">
          <cell r="A5575">
            <v>19592354</v>
          </cell>
          <cell r="B5575" t="str">
            <v>VIZCAINO FONTALVO JUAN CARLOS</v>
          </cell>
          <cell r="C5575" t="str">
            <v>Sabanas De San Angel (Mag)</v>
          </cell>
          <cell r="D5575">
            <v>375173739</v>
          </cell>
          <cell r="E5575" t="str">
            <v>Santa Marta (Mag)</v>
          </cell>
          <cell r="F5575" t="str">
            <v>BANCO BILBAO VIZCAYA BBVA COLOMBIA S.A.</v>
          </cell>
          <cell r="G5575" t="str">
            <v>AHORROS</v>
          </cell>
        </row>
        <row r="5576">
          <cell r="A5576">
            <v>19592469</v>
          </cell>
          <cell r="B5576" t="str">
            <v>RODRIGUEZ RAYO CARLOS ALBERTO</v>
          </cell>
          <cell r="C5576" t="str">
            <v>Fundacion (Mag)</v>
          </cell>
          <cell r="D5576">
            <v>375016102</v>
          </cell>
          <cell r="E5576" t="str">
            <v>Fundacion (Mag)</v>
          </cell>
          <cell r="F5576" t="str">
            <v>BANCO BILBAO VIZCAYA BBVA COLOMBIA S.A.</v>
          </cell>
          <cell r="G5576" t="str">
            <v>AHORROS</v>
          </cell>
        </row>
        <row r="5577">
          <cell r="A5577">
            <v>19593028</v>
          </cell>
          <cell r="B5577" t="str">
            <v>BENDECK  JORGE HUMBERTO</v>
          </cell>
          <cell r="C5577" t="str">
            <v>Fundacion (Mag)</v>
          </cell>
          <cell r="D5577">
            <v>375186236</v>
          </cell>
          <cell r="E5577" t="str">
            <v>Santa Marta (Mag)</v>
          </cell>
          <cell r="F5577" t="str">
            <v>BANCO BILBAO VIZCAYA BBVA COLOMBIA S.A.</v>
          </cell>
          <cell r="G5577" t="str">
            <v>AHORROS</v>
          </cell>
        </row>
        <row r="5578">
          <cell r="A5578">
            <v>19593602</v>
          </cell>
          <cell r="B5578" t="str">
            <v>TURIZZO BRAVO RODRIGO JOSE</v>
          </cell>
          <cell r="C5578" t="str">
            <v>Fundacion (Mag)</v>
          </cell>
          <cell r="D5578">
            <v>375198298</v>
          </cell>
          <cell r="E5578" t="str">
            <v>Fundacion (Mag)</v>
          </cell>
          <cell r="F5578" t="str">
            <v>BANCO BILBAO VIZCAYA BBVA COLOMBIA S.A.</v>
          </cell>
          <cell r="G5578" t="str">
            <v>AHORROS</v>
          </cell>
        </row>
        <row r="5579">
          <cell r="A5579">
            <v>19593865</v>
          </cell>
          <cell r="B5579" t="str">
            <v>BLANCO TERNERA JAVIER JOSE</v>
          </cell>
          <cell r="C5579" t="str">
            <v>Fundacion (Mag)</v>
          </cell>
          <cell r="D5579">
            <v>375188661</v>
          </cell>
          <cell r="E5579" t="str">
            <v>Fundacion (Mag)</v>
          </cell>
          <cell r="F5579" t="str">
            <v>BANCO BILBAO VIZCAYA BBVA COLOMBIA S.A.</v>
          </cell>
          <cell r="G5579" t="str">
            <v>AHORROS</v>
          </cell>
        </row>
        <row r="5580">
          <cell r="A5580">
            <v>19593972</v>
          </cell>
          <cell r="B5580" t="str">
            <v>JIMENEZ CAÑAS LUIS MIGUEL</v>
          </cell>
          <cell r="C5580" t="str">
            <v>Santa Marta (Mag)</v>
          </cell>
          <cell r="D5580">
            <v>375215803</v>
          </cell>
          <cell r="E5580" t="str">
            <v>Santa Marta (Mag)</v>
          </cell>
          <cell r="F5580" t="str">
            <v>BANCO BILBAO VIZCAYA BBVA COLOMBIA S.A.</v>
          </cell>
          <cell r="G5580" t="str">
            <v>AHORROS</v>
          </cell>
        </row>
        <row r="5581">
          <cell r="A5581">
            <v>19594117</v>
          </cell>
          <cell r="B5581" t="str">
            <v>MERCADO SAN JUAN ASMED DARIO</v>
          </cell>
          <cell r="C5581" t="str">
            <v>Nueva Granada (Mag)</v>
          </cell>
          <cell r="D5581">
            <v>375223179</v>
          </cell>
          <cell r="E5581" t="str">
            <v>Santa Marta (Mag)</v>
          </cell>
          <cell r="F5581" t="str">
            <v>BANCO BILBAO VIZCAYA BBVA COLOMBIA S.A.</v>
          </cell>
          <cell r="G5581" t="str">
            <v>AHORROS</v>
          </cell>
        </row>
        <row r="5582">
          <cell r="A5582">
            <v>19594123</v>
          </cell>
          <cell r="B5582" t="str">
            <v>VIZCAINO CALVO ERIBERTO</v>
          </cell>
          <cell r="C5582" t="str">
            <v>Algarrobo (Mag)</v>
          </cell>
          <cell r="D5582">
            <v>375345725</v>
          </cell>
          <cell r="E5582" t="str">
            <v>Santa Marta (Mag)</v>
          </cell>
          <cell r="F5582" t="str">
            <v>BANCO BILBAO VIZCAYA BBVA COLOMBIA S.A.</v>
          </cell>
          <cell r="G5582" t="str">
            <v>AHORROS</v>
          </cell>
        </row>
        <row r="5583">
          <cell r="A5583">
            <v>19594178</v>
          </cell>
          <cell r="B5583" t="str">
            <v>ANGULO PEÑA HUGO ALFONSO</v>
          </cell>
          <cell r="C5583" t="str">
            <v>Pivijay (Mag)</v>
          </cell>
          <cell r="D5583">
            <v>375009727</v>
          </cell>
          <cell r="E5583" t="str">
            <v>Santa Marta (Mag)</v>
          </cell>
          <cell r="F5583" t="str">
            <v>BANCO BILBAO VIZCAYA BBVA COLOMBIA S.A.</v>
          </cell>
          <cell r="G5583" t="str">
            <v>AHORROS</v>
          </cell>
        </row>
        <row r="5584">
          <cell r="A5584">
            <v>19594542</v>
          </cell>
          <cell r="B5584" t="str">
            <v>MARQUEZ  GUNSEY AKUNGUMU MAKU</v>
          </cell>
          <cell r="C5584" t="str">
            <v>Fundacion (Mag)</v>
          </cell>
          <cell r="D5584">
            <v>805131075</v>
          </cell>
          <cell r="E5584" t="str">
            <v>Santa Marta (Mag)</v>
          </cell>
          <cell r="F5584" t="str">
            <v>BANCO BILBAO VIZCAYA BBVA COLOMBIA S.A.</v>
          </cell>
          <cell r="G5584" t="str">
            <v>AHORROS</v>
          </cell>
        </row>
        <row r="5585">
          <cell r="A5585">
            <v>19594579</v>
          </cell>
          <cell r="B5585" t="str">
            <v>PEREZ RUBIO OSCAR FRANCISCO</v>
          </cell>
          <cell r="C5585" t="str">
            <v>Fundacion (Mag)</v>
          </cell>
          <cell r="D5585">
            <v>375089695</v>
          </cell>
          <cell r="E5585" t="str">
            <v>Santa Marta (Mag)</v>
          </cell>
          <cell r="F5585" t="str">
            <v>BANCO BILBAO VIZCAYA BBVA COLOMBIA S.A.</v>
          </cell>
          <cell r="G5585" t="str">
            <v>AHORROS</v>
          </cell>
        </row>
        <row r="5586">
          <cell r="A5586">
            <v>19594671</v>
          </cell>
          <cell r="B5586" t="str">
            <v>HOYOS MANOTAS EDUARDO JESUS</v>
          </cell>
          <cell r="C5586" t="str">
            <v>Fundacion (Mag)</v>
          </cell>
          <cell r="D5586">
            <v>375176765</v>
          </cell>
          <cell r="E5586" t="str">
            <v>Santa Marta (Mag)</v>
          </cell>
          <cell r="F5586" t="str">
            <v>BANCO BILBAO VIZCAYA BBVA COLOMBIA S.A.</v>
          </cell>
          <cell r="G5586" t="str">
            <v>AHORROS</v>
          </cell>
        </row>
        <row r="5587">
          <cell r="A5587">
            <v>19594772</v>
          </cell>
          <cell r="B5587" t="str">
            <v>DURAN GALINDO ALEXANDER OMAR</v>
          </cell>
          <cell r="C5587" t="str">
            <v>Fundacion (Mag)</v>
          </cell>
          <cell r="D5587">
            <v>375193018</v>
          </cell>
          <cell r="E5587" t="str">
            <v>Fundacion (Mag)</v>
          </cell>
          <cell r="F5587" t="str">
            <v>BANCO BILBAO VIZCAYA BBVA COLOMBIA S.A.</v>
          </cell>
          <cell r="G5587" t="str">
            <v>AHORROS</v>
          </cell>
        </row>
        <row r="5588">
          <cell r="A5588">
            <v>19594835</v>
          </cell>
          <cell r="B5588" t="str">
            <v>POLO DE LA ROSA CARLOS ANTONIO</v>
          </cell>
          <cell r="C5588" t="str">
            <v>Pivijay (Mag)</v>
          </cell>
          <cell r="D5588">
            <v>375227691</v>
          </cell>
          <cell r="E5588" t="str">
            <v>Santa Marta (Mag)</v>
          </cell>
          <cell r="F5588" t="str">
            <v>BANCO BILBAO VIZCAYA BBVA COLOMBIA S.A.</v>
          </cell>
          <cell r="G5588" t="str">
            <v>AHORROS</v>
          </cell>
        </row>
        <row r="5589">
          <cell r="A5589">
            <v>19595490</v>
          </cell>
          <cell r="B5589" t="str">
            <v>MOJICA AVENDAÑO OMAR DE JESUS</v>
          </cell>
          <cell r="C5589" t="str">
            <v>Aracataca (Mag)</v>
          </cell>
          <cell r="D5589">
            <v>375282753</v>
          </cell>
          <cell r="E5589" t="str">
            <v>Santa Marta (Mag)</v>
          </cell>
          <cell r="F5589" t="str">
            <v>BANCO BILBAO VIZCAYA BBVA COLOMBIA S.A.</v>
          </cell>
          <cell r="G5589" t="str">
            <v>AHORROS</v>
          </cell>
        </row>
        <row r="5590">
          <cell r="A5590">
            <v>19595620</v>
          </cell>
          <cell r="B5590" t="str">
            <v>ARGOTE SALGADO MIGUEL GREGORIO</v>
          </cell>
          <cell r="C5590" t="str">
            <v>El Reten (Mag)</v>
          </cell>
          <cell r="D5590">
            <v>805273497</v>
          </cell>
          <cell r="E5590" t="str">
            <v>Santa Marta (Mag)</v>
          </cell>
          <cell r="F5590" t="str">
            <v>BANCO BILBAO VIZCAYA BBVA COLOMBIA S.A.</v>
          </cell>
          <cell r="G5590" t="str">
            <v>AHORROS</v>
          </cell>
        </row>
        <row r="5591">
          <cell r="A5591">
            <v>19596556</v>
          </cell>
          <cell r="B5591" t="str">
            <v>JIMENEZ CAÑAS SAMUEL DAVID</v>
          </cell>
          <cell r="C5591" t="str">
            <v>Aracataca (Mag)</v>
          </cell>
          <cell r="D5591">
            <v>375125879</v>
          </cell>
          <cell r="E5591" t="str">
            <v>Fundacion (Mag)</v>
          </cell>
          <cell r="F5591" t="str">
            <v>BANCO BILBAO VIZCAYA BBVA COLOMBIA S.A.</v>
          </cell>
          <cell r="G5591" t="str">
            <v>AHORROS</v>
          </cell>
        </row>
        <row r="5592">
          <cell r="A5592">
            <v>19596587</v>
          </cell>
          <cell r="B5592" t="str">
            <v>CASALIN POLO JORGE MARIO</v>
          </cell>
          <cell r="C5592" t="str">
            <v>El Reten (Mag)</v>
          </cell>
          <cell r="D5592">
            <v>375197159</v>
          </cell>
          <cell r="E5592" t="str">
            <v>El Reten (Mag)</v>
          </cell>
          <cell r="F5592" t="str">
            <v>BANCO BILBAO VIZCAYA BBVA COLOMBIA S.A.</v>
          </cell>
          <cell r="G5592" t="str">
            <v>AHORROS</v>
          </cell>
        </row>
        <row r="5593">
          <cell r="A5593">
            <v>19597644</v>
          </cell>
          <cell r="B5593" t="str">
            <v>DE AGUAS MERCADO FARID ALONSO</v>
          </cell>
          <cell r="C5593" t="str">
            <v>Fundacion (Mag)</v>
          </cell>
          <cell r="D5593">
            <v>375240066</v>
          </cell>
          <cell r="E5593" t="str">
            <v>Fundacion (Mag)</v>
          </cell>
          <cell r="F5593" t="str">
            <v>BANCO BILBAO VIZCAYA BBVA COLOMBIA S.A.</v>
          </cell>
          <cell r="G5593" t="str">
            <v>AHORROS</v>
          </cell>
        </row>
        <row r="5594">
          <cell r="A5594">
            <v>19598578</v>
          </cell>
          <cell r="B5594" t="str">
            <v>BOSSA JARABA YESIR JOSE</v>
          </cell>
          <cell r="C5594" t="str">
            <v>Algarrobo (Mag)</v>
          </cell>
          <cell r="D5594">
            <v>375197621</v>
          </cell>
          <cell r="E5594" t="str">
            <v>Fundacion (Mag)</v>
          </cell>
          <cell r="F5594" t="str">
            <v>BANCO BILBAO VIZCAYA BBVA COLOMBIA S.A.</v>
          </cell>
          <cell r="G5594" t="str">
            <v>AHORROS</v>
          </cell>
        </row>
        <row r="5595">
          <cell r="A5595">
            <v>19598696</v>
          </cell>
          <cell r="B5595" t="str">
            <v>VILLARREAL CERA VICTOR JOAQUIN</v>
          </cell>
          <cell r="C5595" t="str">
            <v>Algarrobo (Mag)</v>
          </cell>
          <cell r="D5595">
            <v>375229432</v>
          </cell>
          <cell r="E5595" t="str">
            <v>Santa Marta (Mag)</v>
          </cell>
          <cell r="F5595" t="str">
            <v>BANCO BILBAO VIZCAYA BBVA COLOMBIA S.A.</v>
          </cell>
          <cell r="G5595" t="str">
            <v>AHORROS</v>
          </cell>
        </row>
        <row r="5596">
          <cell r="A5596">
            <v>19598767</v>
          </cell>
          <cell r="B5596" t="str">
            <v>RODRIGUEZ BARCINILLA ALBERTO DE JESUS</v>
          </cell>
          <cell r="C5596" t="str">
            <v>Fundacion (Mag)</v>
          </cell>
          <cell r="D5596">
            <v>375228632</v>
          </cell>
          <cell r="E5596" t="str">
            <v>Santa Marta (Mag)</v>
          </cell>
          <cell r="F5596" t="str">
            <v>BANCO BILBAO VIZCAYA BBVA COLOMBIA S.A.</v>
          </cell>
          <cell r="G5596" t="str">
            <v>AHORROS</v>
          </cell>
        </row>
        <row r="5597">
          <cell r="A5597">
            <v>19598784</v>
          </cell>
          <cell r="B5597" t="str">
            <v>CIRO HERNANDEZ PEDRO JULIO</v>
          </cell>
          <cell r="C5597" t="str">
            <v>Fundacion (Mag)</v>
          </cell>
          <cell r="D5597">
            <v>518165683</v>
          </cell>
          <cell r="E5597" t="str">
            <v>Santa Marta (Mag)</v>
          </cell>
          <cell r="F5597" t="str">
            <v>BANCO BILBAO VIZCAYA BBVA COLOMBIA S.A.</v>
          </cell>
          <cell r="G5597" t="str">
            <v>AHORROS</v>
          </cell>
        </row>
        <row r="5598">
          <cell r="A5598">
            <v>19598843</v>
          </cell>
          <cell r="B5598" t="str">
            <v>PEREA MONSALVO OSCAR IVAN</v>
          </cell>
          <cell r="C5598" t="str">
            <v>Fundacion (Mag)</v>
          </cell>
          <cell r="D5598">
            <v>375194834</v>
          </cell>
          <cell r="E5598" t="str">
            <v>El Banco (Mag)</v>
          </cell>
          <cell r="F5598" t="str">
            <v>BANCO BILBAO VIZCAYA BBVA COLOMBIA S.A.</v>
          </cell>
          <cell r="G5598" t="str">
            <v>AHORROS</v>
          </cell>
        </row>
        <row r="5599">
          <cell r="A5599">
            <v>19599151</v>
          </cell>
          <cell r="B5599" t="str">
            <v>VELEZ GARCIA GISFREDO</v>
          </cell>
          <cell r="C5599" t="str">
            <v>Sabanas De San Angel (Mag)</v>
          </cell>
          <cell r="D5599">
            <v>375200698</v>
          </cell>
          <cell r="E5599" t="str">
            <v>Santa Marta (Mag)</v>
          </cell>
          <cell r="F5599" t="str">
            <v>BANCO BILBAO VIZCAYA BBVA COLOMBIA S.A.</v>
          </cell>
          <cell r="G5599" t="str">
            <v>AHORROS</v>
          </cell>
        </row>
        <row r="5600">
          <cell r="A5600">
            <v>19599334</v>
          </cell>
          <cell r="B5600" t="str">
            <v>JIMENEZ ARIAS GLEN JHON</v>
          </cell>
          <cell r="C5600" t="str">
            <v>Pivijay (Mag)</v>
          </cell>
          <cell r="D5600">
            <v>375216371</v>
          </cell>
          <cell r="E5600" t="str">
            <v>Santa Marta (Mag)</v>
          </cell>
          <cell r="F5600" t="str">
            <v>BANCO BILBAO VIZCAYA BBVA COLOMBIA S.A.</v>
          </cell>
          <cell r="G5600" t="str">
            <v>AHORROS</v>
          </cell>
        </row>
        <row r="5601">
          <cell r="A5601">
            <v>19599598</v>
          </cell>
          <cell r="B5601" t="str">
            <v>ALVAREZ CONTRERAS ALBEIRO</v>
          </cell>
          <cell r="C5601" t="str">
            <v>Fundacion (Mag)</v>
          </cell>
          <cell r="D5601">
            <v>375188984</v>
          </cell>
          <cell r="E5601" t="str">
            <v>Fundacion (Mag)</v>
          </cell>
          <cell r="F5601" t="str">
            <v>BANCO BILBAO VIZCAYA BBVA COLOMBIA S.A.</v>
          </cell>
          <cell r="G5601" t="str">
            <v>AHORROS</v>
          </cell>
        </row>
        <row r="5602">
          <cell r="A5602">
            <v>19600173</v>
          </cell>
          <cell r="B5602" t="str">
            <v>SIMANCA CASTELLAR SAUL ANTONIO</v>
          </cell>
          <cell r="C5602" t="str">
            <v>Sabanas De San Angel (Mag)</v>
          </cell>
          <cell r="D5602">
            <v>255086852</v>
          </cell>
          <cell r="E5602" t="str">
            <v>Santa Marta (Mag)</v>
          </cell>
          <cell r="F5602" t="str">
            <v>BANCO BILBAO VIZCAYA BBVA COLOMBIA S.A.</v>
          </cell>
          <cell r="G5602" t="str">
            <v>AHORROS</v>
          </cell>
        </row>
        <row r="5603">
          <cell r="A5603">
            <v>19600758</v>
          </cell>
          <cell r="B5603" t="str">
            <v>CABALLERO CHACON FABIAN DAVID</v>
          </cell>
          <cell r="C5603" t="str">
            <v>Fundacion (Mag)</v>
          </cell>
          <cell r="D5603">
            <v>375234960</v>
          </cell>
          <cell r="E5603" t="str">
            <v>Santa Marta (Mag)</v>
          </cell>
          <cell r="F5603" t="str">
            <v>BANCO BILBAO VIZCAYA BBVA COLOMBIA S.A.</v>
          </cell>
          <cell r="G5603" t="str">
            <v>AHORROS</v>
          </cell>
        </row>
        <row r="5604">
          <cell r="A5604">
            <v>19601185</v>
          </cell>
          <cell r="B5604" t="str">
            <v>YANCE SILVA JUAN CARLOS</v>
          </cell>
          <cell r="C5604" t="str">
            <v>Algarrobo (Mag)</v>
          </cell>
          <cell r="D5604">
            <v>375212800</v>
          </cell>
          <cell r="E5604" t="str">
            <v>Santa Marta (Mag)</v>
          </cell>
          <cell r="F5604" t="str">
            <v>BANCO BILBAO VIZCAYA BBVA COLOMBIA S.A.</v>
          </cell>
          <cell r="G5604" t="str">
            <v>AHORROS</v>
          </cell>
        </row>
        <row r="5605">
          <cell r="A5605">
            <v>19601491</v>
          </cell>
          <cell r="B5605" t="str">
            <v>CALLEJAS CAMACHO OSCAR EMILIO</v>
          </cell>
          <cell r="C5605" t="str">
            <v>Aracataca (Mag)</v>
          </cell>
          <cell r="D5605">
            <v>375238425</v>
          </cell>
          <cell r="E5605" t="str">
            <v>Santa Marta (Mag)</v>
          </cell>
          <cell r="F5605" t="str">
            <v>BANCO BILBAO VIZCAYA BBVA COLOMBIA S.A.</v>
          </cell>
          <cell r="G5605" t="str">
            <v>AHORROS</v>
          </cell>
        </row>
        <row r="5606">
          <cell r="A5606">
            <v>19601545</v>
          </cell>
          <cell r="B5606" t="str">
            <v>PACHECO BARCINILLA ROGER FABIAN</v>
          </cell>
          <cell r="C5606" t="str">
            <v>Fundacion (Mag)</v>
          </cell>
          <cell r="D5606">
            <v>375198165</v>
          </cell>
          <cell r="E5606" t="str">
            <v>Algarrobo (Mag)</v>
          </cell>
          <cell r="F5606" t="str">
            <v>BANCO BILBAO VIZCAYA BBVA COLOMBIA S.A.</v>
          </cell>
          <cell r="G5606" t="str">
            <v>AHORROS</v>
          </cell>
        </row>
        <row r="5607">
          <cell r="A5607">
            <v>19601588</v>
          </cell>
          <cell r="B5607" t="str">
            <v>VILLEGAS BARBOSA TEOFILO</v>
          </cell>
          <cell r="C5607" t="str">
            <v>Fundacion (Mag)</v>
          </cell>
          <cell r="D5607">
            <v>375254364</v>
          </cell>
          <cell r="E5607" t="str">
            <v>Fundacion (Mag)</v>
          </cell>
          <cell r="F5607" t="str">
            <v>BANCO BILBAO VIZCAYA BBVA COLOMBIA S.A.</v>
          </cell>
          <cell r="G5607" t="str">
            <v>AHORROS</v>
          </cell>
        </row>
        <row r="5608">
          <cell r="A5608">
            <v>19601891</v>
          </cell>
          <cell r="B5608" t="str">
            <v>VEGA CONDE REINALDO CARLOS</v>
          </cell>
          <cell r="C5608" t="str">
            <v>El Reten (Mag)</v>
          </cell>
          <cell r="D5608">
            <v>375269073</v>
          </cell>
          <cell r="E5608" t="str">
            <v>Fundacion (Mag)</v>
          </cell>
          <cell r="F5608" t="str">
            <v>BANCO BILBAO VIZCAYA BBVA COLOMBIA S.A.</v>
          </cell>
          <cell r="G5608" t="str">
            <v>AHORROS</v>
          </cell>
        </row>
        <row r="5609">
          <cell r="A5609">
            <v>19601921</v>
          </cell>
          <cell r="B5609" t="str">
            <v>ROCHEL AVILA GRIMALDI JOSE</v>
          </cell>
          <cell r="C5609" t="str">
            <v>Fundacion (Mag)</v>
          </cell>
          <cell r="D5609">
            <v>805324324</v>
          </cell>
          <cell r="E5609" t="str">
            <v>Santa Marta (Mag)</v>
          </cell>
          <cell r="F5609" t="str">
            <v>BANCO BILBAO VIZCAYA BBVA COLOMBIA S.A.</v>
          </cell>
          <cell r="G5609" t="str">
            <v>AHORROS</v>
          </cell>
        </row>
        <row r="5610">
          <cell r="A5610">
            <v>19602858</v>
          </cell>
          <cell r="B5610" t="str">
            <v>AREVALO HERNANDEZ LUIS EDUARDO</v>
          </cell>
          <cell r="C5610" t="str">
            <v>Aracataca (Mag)</v>
          </cell>
          <cell r="D5610">
            <v>375304151</v>
          </cell>
          <cell r="E5610" t="str">
            <v>Fundacion (Mag)</v>
          </cell>
          <cell r="F5610" t="str">
            <v>BANCO BILBAO VIZCAYA BBVA COLOMBIA S.A.</v>
          </cell>
          <cell r="G5610" t="str">
            <v>AHORROS</v>
          </cell>
        </row>
        <row r="5611">
          <cell r="A5611">
            <v>19603538</v>
          </cell>
          <cell r="B5611" t="str">
            <v>SANJUANELO PEDROZA HERNANDO ADOLFO</v>
          </cell>
          <cell r="C5611" t="str">
            <v>El Reten (Mag)</v>
          </cell>
          <cell r="D5611">
            <v>375216256</v>
          </cell>
          <cell r="E5611" t="str">
            <v>Santa Marta (Mag)</v>
          </cell>
          <cell r="F5611" t="str">
            <v>BANCO BILBAO VIZCAYA BBVA COLOMBIA S.A.</v>
          </cell>
          <cell r="G5611" t="str">
            <v>AHORROS</v>
          </cell>
        </row>
        <row r="5612">
          <cell r="A5612">
            <v>19610091</v>
          </cell>
          <cell r="B5612" t="str">
            <v>OROZCO DELGADO PABLO MARCIAL</v>
          </cell>
          <cell r="C5612" t="str">
            <v>Zona Bananera (Mag)</v>
          </cell>
          <cell r="D5612">
            <v>375211521</v>
          </cell>
          <cell r="E5612" t="str">
            <v>Santa Marta (Mag)</v>
          </cell>
          <cell r="F5612" t="str">
            <v>BANCO BILBAO VIZCAYA BBVA COLOMBIA S.A.</v>
          </cell>
          <cell r="G5612" t="str">
            <v>AHORROS</v>
          </cell>
        </row>
        <row r="5613">
          <cell r="A5613">
            <v>19610116</v>
          </cell>
          <cell r="B5613" t="str">
            <v>PEÑA ACUÑA AZAEL</v>
          </cell>
          <cell r="C5613" t="str">
            <v>El Reten (Mag)</v>
          </cell>
          <cell r="D5613">
            <v>375184561</v>
          </cell>
          <cell r="E5613" t="str">
            <v>Santa Marta (Mag)</v>
          </cell>
          <cell r="F5613" t="str">
            <v>BANCO BILBAO VIZCAYA BBVA COLOMBIA S.A.</v>
          </cell>
          <cell r="G5613" t="str">
            <v>AHORROS</v>
          </cell>
        </row>
        <row r="5614">
          <cell r="A5614">
            <v>19610151</v>
          </cell>
          <cell r="B5614" t="str">
            <v>IRIARTE GRANADOS CARLOS</v>
          </cell>
          <cell r="C5614" t="str">
            <v>El Reten (Mag)</v>
          </cell>
          <cell r="D5614">
            <v>375199353</v>
          </cell>
          <cell r="E5614" t="str">
            <v>El Reten (Mag)</v>
          </cell>
          <cell r="F5614" t="str">
            <v>BANCO BILBAO VIZCAYA BBVA COLOMBIA S.A.</v>
          </cell>
          <cell r="G5614" t="str">
            <v>AHORROS</v>
          </cell>
        </row>
        <row r="5615">
          <cell r="A5615">
            <v>19610302</v>
          </cell>
          <cell r="B5615" t="str">
            <v>FLORAISON GONZALEZ JORGE</v>
          </cell>
          <cell r="C5615" t="str">
            <v>Aracataca (Mag)</v>
          </cell>
          <cell r="D5615">
            <v>375212230</v>
          </cell>
          <cell r="E5615" t="str">
            <v>Fundacion (Mag)</v>
          </cell>
          <cell r="F5615" t="str">
            <v>BANCO BILBAO VIZCAYA BBVA COLOMBIA S.A.</v>
          </cell>
          <cell r="G5615" t="str">
            <v>AHORROS</v>
          </cell>
        </row>
        <row r="5616">
          <cell r="A5616">
            <v>19610345</v>
          </cell>
          <cell r="B5616" t="str">
            <v>BOLIVAR CABRERA RAFAEL ARTURO</v>
          </cell>
          <cell r="C5616" t="str">
            <v>Aracataca (Mag)</v>
          </cell>
          <cell r="D5616">
            <v>375211950</v>
          </cell>
          <cell r="E5616" t="str">
            <v>Fundacion (Mag)</v>
          </cell>
          <cell r="F5616" t="str">
            <v>BANCO BILBAO VIZCAYA BBVA COLOMBIA S.A.</v>
          </cell>
          <cell r="G5616" t="str">
            <v>AHORROS</v>
          </cell>
        </row>
        <row r="5617">
          <cell r="A5617">
            <v>19610380</v>
          </cell>
          <cell r="B5617" t="str">
            <v>DOMINGUEZ VALIENTE FRANK ALFONSO</v>
          </cell>
          <cell r="C5617" t="str">
            <v>Aracataca (Mag)</v>
          </cell>
          <cell r="D5617">
            <v>375215852</v>
          </cell>
          <cell r="E5617" t="str">
            <v>Fundacion (Mag)</v>
          </cell>
          <cell r="F5617" t="str">
            <v>BANCO BILBAO VIZCAYA BBVA COLOMBIA S.A.</v>
          </cell>
          <cell r="G5617" t="str">
            <v>AHORROS</v>
          </cell>
        </row>
        <row r="5618">
          <cell r="A5618">
            <v>19610430</v>
          </cell>
          <cell r="B5618" t="str">
            <v>ORTIZ NIEBLES EUDALDO RAFAEL</v>
          </cell>
          <cell r="C5618" t="str">
            <v>Aracataca (Mag)</v>
          </cell>
          <cell r="D5618">
            <v>375211802</v>
          </cell>
          <cell r="E5618" t="str">
            <v>Fundacion (Mag)</v>
          </cell>
          <cell r="F5618" t="str">
            <v>BANCO BILBAO VIZCAYA BBVA COLOMBIA S.A.</v>
          </cell>
          <cell r="G5618" t="str">
            <v>AHORROS</v>
          </cell>
        </row>
        <row r="5619">
          <cell r="A5619">
            <v>19610655</v>
          </cell>
          <cell r="B5619" t="str">
            <v>BOLIVAR CABRERA SIMON JAVIER</v>
          </cell>
          <cell r="C5619" t="str">
            <v>Aracataca (Mag)</v>
          </cell>
          <cell r="D5619">
            <v>375252350</v>
          </cell>
          <cell r="E5619" t="str">
            <v>Santa Marta (Mag)</v>
          </cell>
          <cell r="F5619" t="str">
            <v>BANCO BILBAO VIZCAYA BBVA COLOMBIA S.A.</v>
          </cell>
          <cell r="G5619" t="str">
            <v>AHORROS</v>
          </cell>
        </row>
        <row r="5620">
          <cell r="A5620">
            <v>19610659</v>
          </cell>
          <cell r="B5620" t="str">
            <v>PAREJA DE LA ROSA LUIS ALBERTO</v>
          </cell>
          <cell r="C5620" t="str">
            <v>Fundacion (Mag)</v>
          </cell>
          <cell r="D5620">
            <v>375234812</v>
          </cell>
          <cell r="E5620" t="str">
            <v>Santa Marta (Mag)</v>
          </cell>
          <cell r="F5620" t="str">
            <v>BANCO BILBAO VIZCAYA BBVA COLOMBIA S.A.</v>
          </cell>
          <cell r="G5620" t="str">
            <v>AHORROS</v>
          </cell>
        </row>
        <row r="5621">
          <cell r="A5621">
            <v>19610849</v>
          </cell>
          <cell r="B5621" t="str">
            <v>GONZALEZ AVILA MIGUEL ANGEL</v>
          </cell>
          <cell r="C5621" t="str">
            <v>Aracataca (Mag)</v>
          </cell>
          <cell r="D5621">
            <v>375289220</v>
          </cell>
          <cell r="E5621" t="str">
            <v>Fundacion (Mag)</v>
          </cell>
          <cell r="F5621" t="str">
            <v>BANCO BILBAO VIZCAYA BBVA COLOMBIA S.A.</v>
          </cell>
          <cell r="G5621" t="str">
            <v>AHORROS</v>
          </cell>
        </row>
        <row r="5622">
          <cell r="A5622">
            <v>19611225</v>
          </cell>
          <cell r="B5622" t="str">
            <v>SANCHEZ RUEDA ORLANDO</v>
          </cell>
          <cell r="C5622" t="str">
            <v>Zona Bananera (Mag)</v>
          </cell>
          <cell r="D5622">
            <v>375290327</v>
          </cell>
          <cell r="E5622" t="str">
            <v>Fundacion (Mag)</v>
          </cell>
          <cell r="F5622" t="str">
            <v>BANCO BILBAO VIZCAYA BBVA COLOMBIA S.A.</v>
          </cell>
          <cell r="G5622" t="str">
            <v>AHORROS</v>
          </cell>
        </row>
        <row r="5623">
          <cell r="A5623">
            <v>19611242</v>
          </cell>
          <cell r="B5623" t="str">
            <v>BUITRAGO CABALLERO RICARDO ALFREDO</v>
          </cell>
          <cell r="C5623" t="str">
            <v>El Reten (Mag)</v>
          </cell>
          <cell r="D5623">
            <v>375179868</v>
          </cell>
          <cell r="E5623" t="str">
            <v>Santa Marta (Mag)</v>
          </cell>
          <cell r="F5623" t="str">
            <v>BANCO BILBAO VIZCAYA BBVA COLOMBIA S.A.</v>
          </cell>
          <cell r="G5623" t="str">
            <v>AHORROS</v>
          </cell>
        </row>
        <row r="5624">
          <cell r="A5624">
            <v>19611265</v>
          </cell>
          <cell r="B5624" t="str">
            <v>MARTINEZ FERNANDEZ ALVARO SILVANO</v>
          </cell>
          <cell r="C5624" t="str">
            <v>El Reten (Mag)</v>
          </cell>
          <cell r="D5624">
            <v>375179991</v>
          </cell>
          <cell r="E5624" t="str">
            <v>Santa Marta (Mag)</v>
          </cell>
          <cell r="F5624" t="str">
            <v>BANCO BILBAO VIZCAYA BBVA COLOMBIA S.A.</v>
          </cell>
          <cell r="G5624" t="str">
            <v>AHORROS</v>
          </cell>
        </row>
        <row r="5625">
          <cell r="A5625">
            <v>19611629</v>
          </cell>
          <cell r="B5625" t="str">
            <v>DEL VECHIO DOMINGUEZ ORESTE ANTONIO</v>
          </cell>
          <cell r="C5625" t="str">
            <v>Aracataca (Mag)</v>
          </cell>
          <cell r="D5625">
            <v>375211976</v>
          </cell>
          <cell r="E5625" t="str">
            <v>Santa Marta (Mag)</v>
          </cell>
          <cell r="F5625" t="str">
            <v>BANCO BILBAO VIZCAYA BBVA COLOMBIA S.A.</v>
          </cell>
          <cell r="G5625" t="str">
            <v>AHORROS</v>
          </cell>
        </row>
        <row r="5626">
          <cell r="A5626">
            <v>19611675</v>
          </cell>
          <cell r="B5626" t="str">
            <v>JARAMILLO ESCALANTE ALVARO</v>
          </cell>
          <cell r="C5626" t="str">
            <v>Aracataca (Mag)</v>
          </cell>
          <cell r="D5626">
            <v>375218484</v>
          </cell>
          <cell r="E5626" t="str">
            <v>Santa Marta (Mag)</v>
          </cell>
          <cell r="F5626" t="str">
            <v>BANCO BILBAO VIZCAYA BBVA COLOMBIA S.A.</v>
          </cell>
          <cell r="G5626" t="str">
            <v>AHORROS</v>
          </cell>
        </row>
        <row r="5627">
          <cell r="A5627">
            <v>19611818</v>
          </cell>
          <cell r="B5627" t="str">
            <v>TEJEDA BOLAÑO DIMAS RAMON</v>
          </cell>
          <cell r="C5627" t="str">
            <v>Aracataca (Mag)</v>
          </cell>
          <cell r="D5627">
            <v>375326196</v>
          </cell>
          <cell r="E5627" t="str">
            <v>Santa Marta (Mag)</v>
          </cell>
          <cell r="F5627" t="str">
            <v>BANCO BILBAO VIZCAYA BBVA COLOMBIA S.A.</v>
          </cell>
          <cell r="G5627" t="str">
            <v>AHORROS</v>
          </cell>
        </row>
        <row r="5628">
          <cell r="A5628">
            <v>19611919</v>
          </cell>
          <cell r="B5628" t="str">
            <v>LLANES CORRALES JOSE GREGORIO</v>
          </cell>
          <cell r="C5628" t="str">
            <v>Aracataca (Mag)</v>
          </cell>
          <cell r="D5628">
            <v>375222536</v>
          </cell>
          <cell r="E5628" t="str">
            <v>Fundacion (Mag)</v>
          </cell>
          <cell r="F5628" t="str">
            <v>BANCO BILBAO VIZCAYA BBVA COLOMBIA S.A.</v>
          </cell>
          <cell r="G5628" t="str">
            <v>AHORROS</v>
          </cell>
        </row>
        <row r="5629">
          <cell r="A5629">
            <v>19611969</v>
          </cell>
          <cell r="B5629" t="str">
            <v>PEREA ESCALANTE JORGE LUIS</v>
          </cell>
          <cell r="C5629" t="str">
            <v>Aracataca (Mag)</v>
          </cell>
          <cell r="D5629">
            <v>375282738</v>
          </cell>
          <cell r="E5629" t="str">
            <v>Santa Marta (Mag)</v>
          </cell>
          <cell r="F5629" t="str">
            <v>BANCO BILBAO VIZCAYA BBVA COLOMBIA S.A.</v>
          </cell>
          <cell r="G5629" t="str">
            <v>AHORROS</v>
          </cell>
        </row>
        <row r="5630">
          <cell r="A5630">
            <v>19612168</v>
          </cell>
          <cell r="B5630" t="str">
            <v>FERNANDEZ FERNANDEZ ARMANDO ANTONIO</v>
          </cell>
          <cell r="C5630" t="str">
            <v>Aracataca (Mag)</v>
          </cell>
          <cell r="D5630">
            <v>375211810</v>
          </cell>
          <cell r="E5630" t="str">
            <v>Santa Marta (Mag)</v>
          </cell>
          <cell r="F5630" t="str">
            <v>BANCO BILBAO VIZCAYA BBVA COLOMBIA S.A.</v>
          </cell>
          <cell r="G5630" t="str">
            <v>AHORROS</v>
          </cell>
        </row>
        <row r="5631">
          <cell r="A5631">
            <v>19612177</v>
          </cell>
          <cell r="B5631" t="str">
            <v>POLO HERNANDEZ NORBERTO ENRIQUE</v>
          </cell>
          <cell r="C5631" t="str">
            <v>Aracataca (Mag)</v>
          </cell>
          <cell r="D5631">
            <v>375212248</v>
          </cell>
          <cell r="E5631" t="str">
            <v>Fundacion (Mag)</v>
          </cell>
          <cell r="F5631" t="str">
            <v>BANCO BILBAO VIZCAYA BBVA COLOMBIA S.A.</v>
          </cell>
          <cell r="G5631" t="str">
            <v>AHORROS</v>
          </cell>
        </row>
        <row r="5632">
          <cell r="A5632">
            <v>19612208</v>
          </cell>
          <cell r="B5632" t="str">
            <v>BERRIO ACOSTA MIGUEL ANTONIO</v>
          </cell>
          <cell r="C5632" t="str">
            <v>Aracataca (Mag)</v>
          </cell>
          <cell r="D5632">
            <v>375294790</v>
          </cell>
          <cell r="E5632" t="str">
            <v>Santa Marta (Mag)</v>
          </cell>
          <cell r="F5632" t="str">
            <v>BANCO BILBAO VIZCAYA BBVA COLOMBIA S.A.</v>
          </cell>
          <cell r="G5632" t="str">
            <v>AHORROS</v>
          </cell>
        </row>
        <row r="5633">
          <cell r="A5633">
            <v>19612285</v>
          </cell>
          <cell r="B5633" t="str">
            <v>SANCHEZ RUEDA WILLIAM MIGUEL</v>
          </cell>
          <cell r="C5633" t="str">
            <v>Aracataca (Mag)</v>
          </cell>
          <cell r="D5633">
            <v>375186855</v>
          </cell>
          <cell r="E5633" t="str">
            <v>Santa Marta (Mag)</v>
          </cell>
          <cell r="F5633" t="str">
            <v>BANCO BILBAO VIZCAYA BBVA COLOMBIA S.A.</v>
          </cell>
          <cell r="G5633" t="str">
            <v>AHORROS</v>
          </cell>
        </row>
        <row r="5634">
          <cell r="A5634">
            <v>19612333</v>
          </cell>
          <cell r="B5634" t="str">
            <v>CAMACHO AMAYA EDGAR RAMON</v>
          </cell>
          <cell r="C5634" t="str">
            <v>Aracataca (Mag)</v>
          </cell>
          <cell r="D5634">
            <v>375212735</v>
          </cell>
          <cell r="E5634" t="str">
            <v>Santa Marta (Mag)</v>
          </cell>
          <cell r="F5634" t="str">
            <v>BANCO BILBAO VIZCAYA BBVA COLOMBIA S.A.</v>
          </cell>
          <cell r="G5634" t="str">
            <v>AHORROS</v>
          </cell>
        </row>
        <row r="5635">
          <cell r="A5635">
            <v>19612745</v>
          </cell>
          <cell r="B5635" t="str">
            <v>CALLE GARCIA SAMUEL ENRIQUE</v>
          </cell>
          <cell r="C5635" t="str">
            <v>Aracataca (Mag)</v>
          </cell>
          <cell r="D5635">
            <v>375296019</v>
          </cell>
          <cell r="E5635" t="str">
            <v>Santa Marta (Mag)</v>
          </cell>
          <cell r="F5635" t="str">
            <v>BANCO BILBAO VIZCAYA BBVA COLOMBIA S.A.</v>
          </cell>
          <cell r="G5635" t="str">
            <v>AHORROS</v>
          </cell>
        </row>
        <row r="5636">
          <cell r="A5636">
            <v>19612814</v>
          </cell>
          <cell r="B5636" t="str">
            <v>MORA SUAREZ DAIRO ELIAS</v>
          </cell>
          <cell r="C5636" t="str">
            <v>Aracataca (Mag)</v>
          </cell>
          <cell r="D5636">
            <v>375211984</v>
          </cell>
          <cell r="E5636" t="str">
            <v>Fundacion (Mag)</v>
          </cell>
          <cell r="F5636" t="str">
            <v>BANCO BILBAO VIZCAYA BBVA COLOMBIA S.A.</v>
          </cell>
          <cell r="G5636" t="str">
            <v>AHORROS</v>
          </cell>
        </row>
        <row r="5637">
          <cell r="A5637">
            <v>19613225</v>
          </cell>
          <cell r="B5637" t="str">
            <v>GONZALEZ ESCORCIA WILMER HEBERTO</v>
          </cell>
          <cell r="C5637" t="str">
            <v>Aracataca (Mag)</v>
          </cell>
          <cell r="D5637">
            <v>375246352</v>
          </cell>
          <cell r="E5637" t="str">
            <v>Santa Marta (Mag)</v>
          </cell>
          <cell r="F5637" t="str">
            <v>BANCO BILBAO VIZCAYA BBVA COLOMBIA S.A.</v>
          </cell>
          <cell r="G5637" t="str">
            <v>AHORROS</v>
          </cell>
        </row>
        <row r="5638">
          <cell r="A5638">
            <v>19613705</v>
          </cell>
          <cell r="B5638" t="str">
            <v>PERTUZ CABARCAS OBERTO ANTONIO</v>
          </cell>
          <cell r="C5638" t="str">
            <v>Aracataca (Mag)</v>
          </cell>
          <cell r="D5638">
            <v>375282761</v>
          </cell>
          <cell r="E5638" t="str">
            <v>Santa Marta (Mag)</v>
          </cell>
          <cell r="F5638" t="str">
            <v>BANCO BILBAO VIZCAYA BBVA COLOMBIA S.A.</v>
          </cell>
          <cell r="G5638" t="str">
            <v>AHORROS</v>
          </cell>
        </row>
        <row r="5639">
          <cell r="A5639">
            <v>19613819</v>
          </cell>
          <cell r="B5639" t="str">
            <v>FERNANDEZ DEL VECCHIO LUIS ANTONIO</v>
          </cell>
          <cell r="C5639" t="str">
            <v>Aracataca (Mag)</v>
          </cell>
          <cell r="D5639">
            <v>375228970</v>
          </cell>
          <cell r="E5639" t="str">
            <v>Santa Marta (Mag)</v>
          </cell>
          <cell r="F5639" t="str">
            <v>BANCO BILBAO VIZCAYA BBVA COLOMBIA S.A.</v>
          </cell>
          <cell r="G5639" t="str">
            <v>AHORROS</v>
          </cell>
        </row>
        <row r="5640">
          <cell r="A5640">
            <v>19613857</v>
          </cell>
          <cell r="B5640" t="str">
            <v>GUZMAN SANTOYA MANUEL DE JESUS</v>
          </cell>
          <cell r="C5640" t="str">
            <v>Aracataca (Mag)</v>
          </cell>
          <cell r="D5640">
            <v>375332152</v>
          </cell>
          <cell r="E5640" t="str">
            <v>Santa Marta (Mag)</v>
          </cell>
          <cell r="F5640" t="str">
            <v>BANCO BILBAO VIZCAYA BBVA COLOMBIA S.A.</v>
          </cell>
          <cell r="G5640" t="str">
            <v>AHORROS</v>
          </cell>
        </row>
        <row r="5641">
          <cell r="A5641">
            <v>19613892</v>
          </cell>
          <cell r="B5641" t="str">
            <v>RETAMOZO MANOTAS JAMITH</v>
          </cell>
          <cell r="C5641" t="str">
            <v>Aracataca (Mag)</v>
          </cell>
          <cell r="D5641">
            <v>518190111</v>
          </cell>
          <cell r="E5641" t="str">
            <v>Santa Marta (Mag)</v>
          </cell>
          <cell r="F5641" t="str">
            <v>BANCO BILBAO VIZCAYA BBVA COLOMBIA S.A.</v>
          </cell>
          <cell r="G5641" t="str">
            <v>AHORROS</v>
          </cell>
        </row>
        <row r="5642">
          <cell r="A5642">
            <v>19613962</v>
          </cell>
          <cell r="B5642" t="str">
            <v>BOSSA MARIÑO ORLANDO RODRIGO</v>
          </cell>
          <cell r="C5642" t="str">
            <v>Aracataca (Mag)</v>
          </cell>
          <cell r="D5642">
            <v>375216389</v>
          </cell>
          <cell r="E5642" t="str">
            <v>Santa Marta (Mag)</v>
          </cell>
          <cell r="F5642" t="str">
            <v>BANCO BILBAO VIZCAYA BBVA COLOMBIA S.A.</v>
          </cell>
          <cell r="G5642" t="str">
            <v>AHORROS</v>
          </cell>
        </row>
        <row r="5643">
          <cell r="A5643">
            <v>19614113</v>
          </cell>
          <cell r="B5643" t="str">
            <v>PEREZ MORALES ALVARO RAFAEL</v>
          </cell>
          <cell r="C5643" t="str">
            <v>Aracataca (Mag)</v>
          </cell>
          <cell r="D5643">
            <v>375289568</v>
          </cell>
          <cell r="E5643" t="str">
            <v>Santa Marta (Mag)</v>
          </cell>
          <cell r="F5643" t="str">
            <v>BANCO BILBAO VIZCAYA BBVA COLOMBIA S.A.</v>
          </cell>
          <cell r="G5643" t="str">
            <v>AHORROS</v>
          </cell>
        </row>
        <row r="5644">
          <cell r="A5644">
            <v>19614123</v>
          </cell>
          <cell r="B5644" t="str">
            <v>ALMANZA CASTRO RONAL EDGARDO</v>
          </cell>
          <cell r="C5644" t="str">
            <v>Aracataca (Mag)</v>
          </cell>
          <cell r="D5644">
            <v>375215878</v>
          </cell>
          <cell r="E5644" t="str">
            <v>Santa Marta (Mag)</v>
          </cell>
          <cell r="F5644" t="str">
            <v>BANCO BILBAO VIZCAYA BBVA COLOMBIA S.A.</v>
          </cell>
          <cell r="G5644" t="str">
            <v>AHORROS</v>
          </cell>
        </row>
        <row r="5645">
          <cell r="A5645">
            <v>19614347</v>
          </cell>
          <cell r="B5645" t="str">
            <v>DIAZ DIAZ JAVIER ENRIQUE</v>
          </cell>
          <cell r="C5645" t="str">
            <v>Aracataca (Mag)</v>
          </cell>
          <cell r="D5645">
            <v>375211315</v>
          </cell>
          <cell r="E5645" t="str">
            <v>Fundacion (Mag)</v>
          </cell>
          <cell r="F5645" t="str">
            <v>BANCO BILBAO VIZCAYA BBVA COLOMBIA S.A.</v>
          </cell>
          <cell r="G5645" t="str">
            <v>AHORROS</v>
          </cell>
        </row>
        <row r="5646">
          <cell r="A5646">
            <v>19615039</v>
          </cell>
          <cell r="B5646" t="str">
            <v>CARDENAS DE HORTA ANTONY MARLON</v>
          </cell>
          <cell r="C5646" t="str">
            <v>Aracataca (Mag)</v>
          </cell>
          <cell r="D5646">
            <v>518210695</v>
          </cell>
          <cell r="E5646" t="str">
            <v>Santa Marta (Mag)</v>
          </cell>
          <cell r="F5646" t="str">
            <v>BANCO BILBAO VIZCAYA BBVA COLOMBIA S.A.</v>
          </cell>
          <cell r="G5646" t="str">
            <v>AHORROS</v>
          </cell>
        </row>
        <row r="5647">
          <cell r="A5647">
            <v>19615142</v>
          </cell>
          <cell r="B5647" t="str">
            <v>MARQUEZ NIÑO RAMANCIO</v>
          </cell>
          <cell r="C5647" t="str">
            <v>Fundacion (Mag)</v>
          </cell>
          <cell r="D5647">
            <v>805128881</v>
          </cell>
          <cell r="E5647" t="str">
            <v>Santa Marta (Mag)</v>
          </cell>
          <cell r="F5647" t="str">
            <v>BANCO BILBAO VIZCAYA BBVA COLOMBIA S.A.</v>
          </cell>
          <cell r="G5647" t="str">
            <v>AHORROS</v>
          </cell>
        </row>
        <row r="5648">
          <cell r="A5648">
            <v>19615241</v>
          </cell>
          <cell r="B5648" t="str">
            <v>MARTINEZ JIMENEZ EDILBERTO</v>
          </cell>
          <cell r="C5648" t="str">
            <v>Aracataca (Mag)</v>
          </cell>
          <cell r="D5648">
            <v>375230646</v>
          </cell>
          <cell r="E5648" t="str">
            <v>Santa Marta (Mag)</v>
          </cell>
          <cell r="F5648" t="str">
            <v>BANCO BILBAO VIZCAYA BBVA COLOMBIA S.A.</v>
          </cell>
          <cell r="G5648" t="str">
            <v>AHORROS</v>
          </cell>
        </row>
        <row r="5649">
          <cell r="A5649">
            <v>19615448</v>
          </cell>
          <cell r="B5649" t="str">
            <v>FONSECA BROCHERO EVER JOSE</v>
          </cell>
          <cell r="C5649" t="str">
            <v>Zona Bananera (Mag)</v>
          </cell>
          <cell r="D5649">
            <v>375239506</v>
          </cell>
          <cell r="E5649" t="str">
            <v>Santa Marta (Mag)</v>
          </cell>
          <cell r="F5649" t="str">
            <v>BANCO BILBAO VIZCAYA BBVA COLOMBIA S.A.</v>
          </cell>
          <cell r="G5649" t="str">
            <v>AHORROS</v>
          </cell>
        </row>
        <row r="5650">
          <cell r="A5650">
            <v>19615849</v>
          </cell>
          <cell r="B5650" t="str">
            <v>YANCE SILVA LUIS FERNANDO</v>
          </cell>
          <cell r="C5650" t="str">
            <v>El Banco (Mag)</v>
          </cell>
          <cell r="D5650">
            <v>375234689</v>
          </cell>
          <cell r="E5650" t="str">
            <v>Santa Marta (Mag)</v>
          </cell>
          <cell r="F5650" t="str">
            <v>BANCO BILBAO VIZCAYA BBVA COLOMBIA S.A.</v>
          </cell>
          <cell r="G5650" t="str">
            <v>AHORROS</v>
          </cell>
        </row>
        <row r="5651">
          <cell r="A5651">
            <v>19616571</v>
          </cell>
          <cell r="B5651" t="str">
            <v>VILLAMIL GUERRA JUAN CARLOS</v>
          </cell>
          <cell r="C5651" t="str">
            <v>El Reten (Mag)</v>
          </cell>
          <cell r="D5651">
            <v>375088416</v>
          </cell>
          <cell r="E5651" t="str">
            <v>Santa Marta (Mag)</v>
          </cell>
          <cell r="F5651" t="str">
            <v>BANCO BILBAO VIZCAYA BBVA COLOMBIA S.A.</v>
          </cell>
          <cell r="G5651" t="str">
            <v>AHORROS</v>
          </cell>
        </row>
        <row r="5652">
          <cell r="A5652">
            <v>19616753</v>
          </cell>
          <cell r="B5652" t="str">
            <v>MORENO GARIZABAL JAIDER ALFONSO</v>
          </cell>
          <cell r="C5652" t="str">
            <v>El Reten (Mag)</v>
          </cell>
          <cell r="D5652">
            <v>375201522</v>
          </cell>
          <cell r="E5652" t="str">
            <v>El Reten (Mag)</v>
          </cell>
          <cell r="F5652" t="str">
            <v>BANCO BILBAO VIZCAYA BBVA COLOMBIA S.A.</v>
          </cell>
          <cell r="G5652" t="str">
            <v>AHORROS</v>
          </cell>
        </row>
        <row r="5653">
          <cell r="A5653">
            <v>19616838</v>
          </cell>
          <cell r="B5653" t="str">
            <v>ORTEGA LARA FERNANDO ENRIQUE</v>
          </cell>
          <cell r="C5653" t="str">
            <v>El Reten (Mag)</v>
          </cell>
          <cell r="D5653">
            <v>375088796</v>
          </cell>
          <cell r="E5653" t="str">
            <v>Santa Marta (Mag)</v>
          </cell>
          <cell r="F5653" t="str">
            <v>BANCO BILBAO VIZCAYA BBVA COLOMBIA S.A.</v>
          </cell>
          <cell r="G5653" t="str">
            <v>AHORROS</v>
          </cell>
        </row>
        <row r="5654">
          <cell r="A5654">
            <v>19617006</v>
          </cell>
          <cell r="B5654" t="str">
            <v>RIVAS ORTEGA GEINER ALFONSO</v>
          </cell>
          <cell r="C5654" t="str">
            <v>El Reten (Mag)</v>
          </cell>
          <cell r="D5654">
            <v>375216439</v>
          </cell>
          <cell r="E5654" t="str">
            <v>Santa Marta (Mag)</v>
          </cell>
          <cell r="F5654" t="str">
            <v>BANCO BILBAO VIZCAYA BBVA COLOMBIA S.A.</v>
          </cell>
          <cell r="G5654" t="str">
            <v>AHORROS</v>
          </cell>
        </row>
        <row r="5655">
          <cell r="A5655">
            <v>19617009</v>
          </cell>
          <cell r="B5655" t="str">
            <v>GARIZABALO VIVIC EUDES SEGUNDO</v>
          </cell>
          <cell r="C5655" t="str">
            <v>El Reten (Mag)</v>
          </cell>
          <cell r="D5655">
            <v>517045167</v>
          </cell>
          <cell r="E5655" t="str">
            <v>Santa Marta (Mag)</v>
          </cell>
          <cell r="F5655" t="str">
            <v>BANCO BILBAO VIZCAYA BBVA COLOMBIA S.A.</v>
          </cell>
          <cell r="G5655" t="str">
            <v>AHORROS</v>
          </cell>
        </row>
        <row r="5656">
          <cell r="A5656">
            <v>19617022</v>
          </cell>
          <cell r="B5656" t="str">
            <v>LOPEZ CANTILLO CARLOS ALBERTO</v>
          </cell>
          <cell r="C5656" t="str">
            <v>El Reten (Mag)</v>
          </cell>
          <cell r="D5656">
            <v>375074044</v>
          </cell>
          <cell r="E5656" t="str">
            <v>Santa Marta (Mag)</v>
          </cell>
          <cell r="F5656" t="str">
            <v>BANCO BILBAO VIZCAYA BBVA COLOMBIA S.A.</v>
          </cell>
          <cell r="G5656" t="str">
            <v>AHORROS</v>
          </cell>
        </row>
        <row r="5657">
          <cell r="A5657">
            <v>19617275</v>
          </cell>
          <cell r="B5657" t="str">
            <v>MENDOZA DIAZ LUIS CARLOS</v>
          </cell>
          <cell r="C5657" t="str">
            <v>Tenerife (Mag)</v>
          </cell>
          <cell r="D5657">
            <v>375216124</v>
          </cell>
          <cell r="E5657" t="str">
            <v>Santa Marta (Mag)</v>
          </cell>
          <cell r="F5657" t="str">
            <v>BANCO BILBAO VIZCAYA BBVA COLOMBIA S.A.</v>
          </cell>
          <cell r="G5657" t="str">
            <v>AHORROS</v>
          </cell>
        </row>
        <row r="5658">
          <cell r="A5658">
            <v>19617616</v>
          </cell>
          <cell r="B5658" t="str">
            <v>DE LA HOZ JIMENEZ JHONNY JAVIER</v>
          </cell>
          <cell r="C5658" t="str">
            <v>Aracataca (Mag)</v>
          </cell>
          <cell r="D5658">
            <v>375212743</v>
          </cell>
          <cell r="E5658" t="str">
            <v>Santa Marta (Mag)</v>
          </cell>
          <cell r="F5658" t="str">
            <v>BANCO BILBAO VIZCAYA BBVA COLOMBIA S.A.</v>
          </cell>
          <cell r="G5658" t="str">
            <v>AHORROS</v>
          </cell>
        </row>
        <row r="5659">
          <cell r="A5659">
            <v>19617875</v>
          </cell>
          <cell r="B5659" t="str">
            <v>SOCARRAS POLO GERARDO RAFAEL</v>
          </cell>
          <cell r="C5659" t="str">
            <v>Aracataca (Mag)</v>
          </cell>
          <cell r="D5659">
            <v>375300704</v>
          </cell>
          <cell r="E5659" t="str">
            <v>Fundacion (Mag)</v>
          </cell>
          <cell r="F5659" t="str">
            <v>BANCO BILBAO VIZCAYA BBVA COLOMBIA S.A.</v>
          </cell>
          <cell r="G5659" t="str">
            <v>AHORROS</v>
          </cell>
        </row>
        <row r="5660">
          <cell r="A5660">
            <v>19617928</v>
          </cell>
          <cell r="B5660" t="str">
            <v>PEREIRA IBAÑEZ JOGLI SADOC</v>
          </cell>
          <cell r="C5660" t="str">
            <v>El Reten (Mag)</v>
          </cell>
          <cell r="D5660">
            <v>375197258</v>
          </cell>
          <cell r="E5660" t="str">
            <v>El Reten (Mag)</v>
          </cell>
          <cell r="F5660" t="str">
            <v>BANCO BILBAO VIZCAYA BBVA COLOMBIA S.A.</v>
          </cell>
          <cell r="G5660" t="str">
            <v>AHORROS</v>
          </cell>
        </row>
        <row r="5661">
          <cell r="A5661">
            <v>19617952</v>
          </cell>
          <cell r="B5661" t="str">
            <v>SANCHEZ RUEDA JUAN CARLOS</v>
          </cell>
          <cell r="C5661" t="str">
            <v>Aracataca (Mag)</v>
          </cell>
          <cell r="D5661">
            <v>375273646</v>
          </cell>
          <cell r="E5661" t="str">
            <v>Fundacion (Mag)</v>
          </cell>
          <cell r="F5661" t="str">
            <v>BANCO BILBAO VIZCAYA BBVA COLOMBIA S.A.</v>
          </cell>
          <cell r="G5661" t="str">
            <v>AHORROS</v>
          </cell>
        </row>
        <row r="5662">
          <cell r="A5662">
            <v>19618032</v>
          </cell>
          <cell r="B5662" t="str">
            <v>AREVALO ACOSTA JUAN JOSE</v>
          </cell>
          <cell r="C5662" t="str">
            <v>El Reten (Mag)</v>
          </cell>
          <cell r="D5662">
            <v>518396809</v>
          </cell>
          <cell r="E5662" t="str">
            <v>Santa Marta (Mag)</v>
          </cell>
          <cell r="F5662" t="str">
            <v>BANCO BILBAO VIZCAYA BBVA COLOMBIA S.A.</v>
          </cell>
          <cell r="G5662" t="str">
            <v>AHORROS</v>
          </cell>
        </row>
        <row r="5663">
          <cell r="A5663">
            <v>19618889</v>
          </cell>
          <cell r="B5663" t="str">
            <v>PEÑA BALLESTEROS JORGE MARIO</v>
          </cell>
          <cell r="C5663" t="str">
            <v>El Reten (Mag)</v>
          </cell>
          <cell r="D5663">
            <v>518341961</v>
          </cell>
          <cell r="E5663" t="str">
            <v>Santa Marta (Mag)</v>
          </cell>
          <cell r="F5663" t="str">
            <v>BANCO BILBAO VIZCAYA BBVA COLOMBIA S.A.</v>
          </cell>
          <cell r="G5663" t="str">
            <v>AHORROS</v>
          </cell>
        </row>
        <row r="5664">
          <cell r="A5664">
            <v>19619091</v>
          </cell>
          <cell r="B5664" t="str">
            <v>VILLALOBOS CASTRO ANGEL DAVID</v>
          </cell>
          <cell r="C5664" t="str">
            <v>Aracataca (Mag)</v>
          </cell>
          <cell r="D5664">
            <v>805316486</v>
          </cell>
          <cell r="E5664" t="str">
            <v>Santa Marta (Mag)</v>
          </cell>
          <cell r="F5664" t="str">
            <v>BANCO BILBAO VIZCAYA BBVA COLOMBIA S.A.</v>
          </cell>
          <cell r="G5664" t="str">
            <v>AHORROS</v>
          </cell>
        </row>
        <row r="5665">
          <cell r="A5665">
            <v>19619690</v>
          </cell>
          <cell r="B5665" t="str">
            <v>VALENCIA CABALLERO JAVIER ISAAC</v>
          </cell>
          <cell r="C5665" t="str">
            <v>Fundacion (Mag)</v>
          </cell>
          <cell r="D5665">
            <v>375254372</v>
          </cell>
          <cell r="E5665" t="str">
            <v>Santa Marta (Mag)</v>
          </cell>
          <cell r="F5665" t="str">
            <v>BANCO BILBAO VIZCAYA BBVA COLOMBIA S.A.</v>
          </cell>
          <cell r="G5665" t="str">
            <v>AHORROS</v>
          </cell>
        </row>
        <row r="5666">
          <cell r="A5666">
            <v>19619917</v>
          </cell>
          <cell r="B5666" t="str">
            <v>RUEDA CHARRIS WALTER ENRIQUE</v>
          </cell>
          <cell r="C5666" t="str">
            <v>Aracataca (Mag)</v>
          </cell>
          <cell r="D5666">
            <v>375216132</v>
          </cell>
          <cell r="E5666" t="str">
            <v>Santa Marta (Mag)</v>
          </cell>
          <cell r="F5666" t="str">
            <v>BANCO BILBAO VIZCAYA BBVA COLOMBIA S.A.</v>
          </cell>
          <cell r="G5666" t="str">
            <v>AHORROS</v>
          </cell>
        </row>
        <row r="5667">
          <cell r="A5667">
            <v>19620196</v>
          </cell>
          <cell r="B5667" t="str">
            <v>MARTINEZ APARICIO JAIR ANTONIO</v>
          </cell>
          <cell r="C5667" t="str">
            <v>El Reten (Mag)</v>
          </cell>
          <cell r="D5667">
            <v>375307626</v>
          </cell>
          <cell r="E5667" t="str">
            <v>Fundacion (Mag)</v>
          </cell>
          <cell r="F5667" t="str">
            <v>BANCO BILBAO VIZCAYA BBVA COLOMBIA S.A.</v>
          </cell>
          <cell r="G5667" t="str">
            <v>AHORROS</v>
          </cell>
        </row>
        <row r="5668">
          <cell r="A5668">
            <v>19620381</v>
          </cell>
          <cell r="B5668" t="str">
            <v>MORENO VILLAMIL MIGUEL ANTONIO</v>
          </cell>
          <cell r="C5668" t="str">
            <v>El Banco (Mag)</v>
          </cell>
          <cell r="D5668">
            <v>375230869</v>
          </cell>
          <cell r="E5668" t="str">
            <v>Santa Marta (Mag)</v>
          </cell>
          <cell r="F5668" t="str">
            <v>BANCO BILBAO VIZCAYA BBVA COLOMBIA S.A.</v>
          </cell>
          <cell r="G5668" t="str">
            <v>AHORROS</v>
          </cell>
        </row>
        <row r="5669">
          <cell r="A5669">
            <v>19768316</v>
          </cell>
          <cell r="B5669" t="str">
            <v>HERRERA OSPINO JUAN PABLO</v>
          </cell>
          <cell r="C5669" t="str">
            <v>San Zenon (Mag)</v>
          </cell>
          <cell r="D5669">
            <v>604183343</v>
          </cell>
          <cell r="E5669" t="str">
            <v>Santa Marta (Mag)</v>
          </cell>
          <cell r="F5669" t="str">
            <v>BANCO BILBAO VIZCAYA BBVA COLOMBIA S.A.</v>
          </cell>
          <cell r="G5669" t="str">
            <v>AHORROS</v>
          </cell>
        </row>
        <row r="5670">
          <cell r="A5670">
            <v>19768427</v>
          </cell>
          <cell r="B5670" t="str">
            <v>OLIVARES MORALES JUAN CARLOS</v>
          </cell>
          <cell r="C5670" t="str">
            <v>San Sebastian De Buenavista (M</v>
          </cell>
          <cell r="D5670">
            <v>604243782</v>
          </cell>
          <cell r="E5670" t="str">
            <v>Santa Marta (Mag)</v>
          </cell>
          <cell r="F5670" t="str">
            <v>BANCO BILBAO VIZCAYA BBVA COLOMBIA S.A.</v>
          </cell>
          <cell r="G5670" t="str">
            <v>AHORROS</v>
          </cell>
        </row>
        <row r="5671">
          <cell r="A5671">
            <v>19769587</v>
          </cell>
          <cell r="B5671" t="str">
            <v>MARTINEZ HERRERA JEAN CARLOS</v>
          </cell>
          <cell r="C5671" t="str">
            <v>San Sebastian De Buenavista (M</v>
          </cell>
          <cell r="D5671">
            <v>604185751</v>
          </cell>
          <cell r="E5671" t="str">
            <v>Santa Marta (Mag)</v>
          </cell>
          <cell r="F5671" t="str">
            <v>BANCO BILBAO VIZCAYA BBVA COLOMBIA S.A.</v>
          </cell>
          <cell r="G5671" t="str">
            <v>AHORROS</v>
          </cell>
        </row>
        <row r="5672">
          <cell r="A5672">
            <v>19772536</v>
          </cell>
          <cell r="B5672" t="str">
            <v>RAMOS MONROY WALBERTO</v>
          </cell>
          <cell r="C5672" t="str">
            <v>El Banco (Mag)</v>
          </cell>
          <cell r="D5672">
            <v>330194655</v>
          </cell>
          <cell r="E5672" t="str">
            <v>El Banco (Mag)</v>
          </cell>
          <cell r="F5672" t="str">
            <v>BANCO BILBAO VIZCAYA BBVA COLOMBIA S.A.</v>
          </cell>
          <cell r="G5672" t="str">
            <v>AHORROS</v>
          </cell>
        </row>
        <row r="5673">
          <cell r="A5673">
            <v>19773266</v>
          </cell>
          <cell r="B5673" t="str">
            <v>PINILLOS MATUTE JUAN DE LA CRUZ</v>
          </cell>
          <cell r="C5673" t="str">
            <v>San Sebastian De Buenavista (M</v>
          </cell>
          <cell r="D5673">
            <v>604226209</v>
          </cell>
          <cell r="E5673" t="str">
            <v>Santa Marta (Mag)</v>
          </cell>
          <cell r="F5673" t="str">
            <v>BANCO BILBAO VIZCAYA BBVA COLOMBIA S.A.</v>
          </cell>
          <cell r="G5673" t="str">
            <v>AHORROS</v>
          </cell>
        </row>
        <row r="5674">
          <cell r="A5674">
            <v>20565801</v>
          </cell>
          <cell r="B5674" t="str">
            <v>CRUZ CLAVIJO ANA EDELMIRA</v>
          </cell>
          <cell r="C5674" t="str">
            <v>El Banco (Mag)</v>
          </cell>
          <cell r="D5674">
            <v>330131178</v>
          </cell>
          <cell r="E5674" t="str">
            <v>Santa Marta (Mag)</v>
          </cell>
          <cell r="F5674" t="str">
            <v>BANCO BILBAO VIZCAYA BBVA COLOMBIA S.A.</v>
          </cell>
          <cell r="G5674" t="str">
            <v>AHORROS</v>
          </cell>
        </row>
        <row r="5675">
          <cell r="A5675">
            <v>20759141</v>
          </cell>
          <cell r="B5675" t="str">
            <v>CUADRADO IGUARAN HILI RUTH</v>
          </cell>
          <cell r="C5675" t="str">
            <v>Plato (Mag)</v>
          </cell>
          <cell r="D5675">
            <v>719162448</v>
          </cell>
          <cell r="E5675" t="str">
            <v>Plato (Mag)</v>
          </cell>
          <cell r="F5675" t="str">
            <v>BANCO BILBAO VIZCAYA BBVA COLOMBIA S.A.</v>
          </cell>
          <cell r="G5675" t="str">
            <v>AHORROS</v>
          </cell>
        </row>
        <row r="5676">
          <cell r="A5676">
            <v>20795846</v>
          </cell>
          <cell r="B5676" t="str">
            <v>ESMERAL FANDIÑO JOSEFA ANTONIA</v>
          </cell>
          <cell r="C5676" t="str">
            <v>El Reten (Mag)</v>
          </cell>
          <cell r="D5676">
            <v>375179710</v>
          </cell>
          <cell r="E5676" t="str">
            <v>Santa Marta (Mag)</v>
          </cell>
          <cell r="F5676" t="str">
            <v>BANCO BILBAO VIZCAYA BBVA COLOMBIA S.A.</v>
          </cell>
          <cell r="G5676" t="str">
            <v>AHORROS</v>
          </cell>
        </row>
        <row r="5677">
          <cell r="A5677">
            <v>21080629</v>
          </cell>
          <cell r="B5677" t="str">
            <v>BELTRAN DE SANGREGORIO RITA FLOR</v>
          </cell>
          <cell r="C5677" t="str">
            <v>El Banco (Mag)</v>
          </cell>
          <cell r="D5677">
            <v>330035783</v>
          </cell>
          <cell r="E5677" t="str">
            <v>Santa Marta (Mag)</v>
          </cell>
          <cell r="F5677" t="str">
            <v>BANCO BILBAO VIZCAYA BBVA COLOMBIA S.A.</v>
          </cell>
          <cell r="G5677" t="str">
            <v>AHORROS</v>
          </cell>
        </row>
        <row r="5678">
          <cell r="A5678">
            <v>22397452</v>
          </cell>
          <cell r="B5678" t="str">
            <v>ACOSTA ALTAMAR CARMEN CECILIA</v>
          </cell>
          <cell r="C5678" t="str">
            <v>Fundacion (Mag)</v>
          </cell>
          <cell r="D5678">
            <v>375175080</v>
          </cell>
          <cell r="E5678" t="str">
            <v>Santa Marta (Mag)</v>
          </cell>
          <cell r="F5678" t="str">
            <v>BANCO BILBAO VIZCAYA BBVA COLOMBIA S.A.</v>
          </cell>
          <cell r="G5678" t="str">
            <v>AHORROS</v>
          </cell>
        </row>
        <row r="5679">
          <cell r="A5679">
            <v>22417436</v>
          </cell>
          <cell r="B5679" t="str">
            <v>RETAMOZO MERIÑO LEXIS ZENITH</v>
          </cell>
          <cell r="C5679" t="str">
            <v>Sitionuevo (Mag)</v>
          </cell>
          <cell r="D5679">
            <v>464063148</v>
          </cell>
          <cell r="E5679" t="str">
            <v>Santa Marta (Mag)</v>
          </cell>
          <cell r="F5679" t="str">
            <v>BANCO BILBAO VIZCAYA BBVA COLOMBIA S.A.</v>
          </cell>
          <cell r="G5679" t="str">
            <v>AHORROS</v>
          </cell>
        </row>
        <row r="5680">
          <cell r="A5680">
            <v>22422513</v>
          </cell>
          <cell r="B5680" t="str">
            <v>VILARDY RAMIREZ ELIZABETH</v>
          </cell>
          <cell r="C5680" t="str">
            <v>El Banco (Mag)</v>
          </cell>
          <cell r="D5680">
            <v>330106733</v>
          </cell>
          <cell r="E5680" t="str">
            <v>Santa Marta (Mag)</v>
          </cell>
          <cell r="F5680" t="str">
            <v>BANCO BILBAO VIZCAYA BBVA COLOMBIA S.A.</v>
          </cell>
          <cell r="G5680" t="str">
            <v>AHORROS</v>
          </cell>
        </row>
        <row r="5681">
          <cell r="A5681">
            <v>22424685</v>
          </cell>
          <cell r="B5681" t="str">
            <v>PALOMINO LEMUS ALICIA ESTHER</v>
          </cell>
          <cell r="C5681" t="str">
            <v>Fundacion (Mag)</v>
          </cell>
          <cell r="D5681">
            <v>375175478</v>
          </cell>
          <cell r="E5681" t="str">
            <v>Santa Marta (Mag)</v>
          </cell>
          <cell r="F5681" t="str">
            <v>BANCO BILBAO VIZCAYA BBVA COLOMBIA S.A.</v>
          </cell>
          <cell r="G5681" t="str">
            <v>AHORROS</v>
          </cell>
        </row>
        <row r="5682">
          <cell r="A5682">
            <v>22427778</v>
          </cell>
          <cell r="B5682" t="str">
            <v>NADAL CAMPO BEATRIZ TULIA</v>
          </cell>
          <cell r="C5682" t="str">
            <v xml:space="preserve">San Sebastian De Buenavista </v>
          </cell>
          <cell r="D5682">
            <v>604163618</v>
          </cell>
          <cell r="E5682" t="str">
            <v>Santa Marta (Mag)</v>
          </cell>
          <cell r="F5682" t="str">
            <v>BANCO BILBAO VIZCAYA BBVA COLOMBIA S.A.</v>
          </cell>
          <cell r="G5682" t="str">
            <v>AHORROS</v>
          </cell>
        </row>
        <row r="5683">
          <cell r="A5683">
            <v>22429264</v>
          </cell>
          <cell r="B5683" t="str">
            <v>BARROS VARGAS NURYS ESTHER</v>
          </cell>
          <cell r="C5683" t="str">
            <v>Concordia (Mag)</v>
          </cell>
          <cell r="D5683">
            <v>111091146</v>
          </cell>
          <cell r="E5683" t="str">
            <v>Santa Marta (Mag)</v>
          </cell>
          <cell r="F5683" t="str">
            <v>BANCO BILBAO VIZCAYA BBVA COLOMBIA S.A.</v>
          </cell>
          <cell r="G5683" t="str">
            <v>AHORROS</v>
          </cell>
        </row>
        <row r="5684">
          <cell r="A5684">
            <v>22432191</v>
          </cell>
          <cell r="B5684" t="str">
            <v>FONSECA GARCIA ANA AGUSTINA</v>
          </cell>
          <cell r="C5684" t="str">
            <v>Algarrobo (Mag)</v>
          </cell>
          <cell r="D5684">
            <v>375176534</v>
          </cell>
          <cell r="E5684" t="str">
            <v>Santa Marta (Mag)</v>
          </cell>
          <cell r="F5684" t="str">
            <v>BANCO BILBAO VIZCAYA BBVA COLOMBIA S.A.</v>
          </cell>
          <cell r="G5684" t="str">
            <v>AHORROS</v>
          </cell>
        </row>
        <row r="5685">
          <cell r="A5685">
            <v>22440962</v>
          </cell>
          <cell r="B5685" t="str">
            <v>TORO VILLALOBOS OSIRIS</v>
          </cell>
          <cell r="C5685" t="str">
            <v>Guamal (Mag)</v>
          </cell>
          <cell r="D5685">
            <v>604194217</v>
          </cell>
          <cell r="E5685" t="str">
            <v>Santa Marta (Mag)</v>
          </cell>
          <cell r="F5685" t="str">
            <v>BANCO BILBAO VIZCAYA BBVA COLOMBIA S.A.</v>
          </cell>
          <cell r="G5685" t="str">
            <v>AHORROS</v>
          </cell>
        </row>
        <row r="5686">
          <cell r="A5686">
            <v>22442710</v>
          </cell>
          <cell r="B5686" t="str">
            <v>JIMENEZ ESTRADA YUDY MERCEDES</v>
          </cell>
          <cell r="C5686" t="str">
            <v>Fundacion (Mag)</v>
          </cell>
          <cell r="D5686">
            <v>375175031</v>
          </cell>
          <cell r="E5686" t="str">
            <v>Santa Marta (Mag)</v>
          </cell>
          <cell r="F5686" t="str">
            <v>BANCO BILBAO VIZCAYA BBVA COLOMBIA S.A.</v>
          </cell>
          <cell r="G5686" t="str">
            <v>AHORROS</v>
          </cell>
        </row>
        <row r="5687">
          <cell r="A5687">
            <v>22443222</v>
          </cell>
          <cell r="B5687" t="str">
            <v>GARCIA CABARCAS ALEXI DEL CARMEN</v>
          </cell>
          <cell r="C5687" t="str">
            <v>Zona Bananera (Mag)</v>
          </cell>
          <cell r="D5687">
            <v>111016861</v>
          </cell>
          <cell r="E5687" t="str">
            <v>Santa Marta (Mag)</v>
          </cell>
          <cell r="F5687" t="str">
            <v>BANCO BILBAO VIZCAYA BBVA COLOMBIA S.A.</v>
          </cell>
          <cell r="G5687" t="str">
            <v>AHORROS</v>
          </cell>
        </row>
        <row r="5688">
          <cell r="A5688">
            <v>22444252</v>
          </cell>
          <cell r="B5688" t="str">
            <v>CAÑAS MARTINEZ FELICIA ANTONIA</v>
          </cell>
          <cell r="C5688" t="str">
            <v>Fundacion (Mag)</v>
          </cell>
          <cell r="D5688">
            <v>375178076</v>
          </cell>
          <cell r="E5688" t="str">
            <v>Santa Marta (Mag)</v>
          </cell>
          <cell r="F5688" t="str">
            <v>BANCO BILBAO VIZCAYA BBVA COLOMBIA S.A.</v>
          </cell>
          <cell r="G5688" t="str">
            <v>AHORROS</v>
          </cell>
        </row>
        <row r="5689">
          <cell r="A5689">
            <v>22444447</v>
          </cell>
          <cell r="B5689" t="str">
            <v>LUNA PEREZ ZOOIDETH TRINIDAD</v>
          </cell>
          <cell r="C5689" t="str">
            <v>Sitionuevo (Mag)</v>
          </cell>
          <cell r="D5689">
            <v>111136834</v>
          </cell>
          <cell r="E5689" t="str">
            <v>Santa Marta (Mag)</v>
          </cell>
          <cell r="F5689" t="str">
            <v>BANCO BILBAO VIZCAYA BBVA COLOMBIA S.A.</v>
          </cell>
          <cell r="G5689" t="str">
            <v>AHORROS</v>
          </cell>
        </row>
        <row r="5690">
          <cell r="A5690">
            <v>22446977</v>
          </cell>
          <cell r="B5690" t="str">
            <v>REAL PUENTES LORENA DEL CARMEN</v>
          </cell>
          <cell r="C5690" t="str">
            <v>Fundacion (Mag)</v>
          </cell>
          <cell r="D5690">
            <v>375174034</v>
          </cell>
          <cell r="E5690" t="str">
            <v>Santa Marta (Mag)</v>
          </cell>
          <cell r="F5690" t="str">
            <v>BANCO BILBAO VIZCAYA BBVA COLOMBIA S.A.</v>
          </cell>
          <cell r="G5690" t="str">
            <v>AHORROS</v>
          </cell>
        </row>
        <row r="5691">
          <cell r="A5691">
            <v>22447370</v>
          </cell>
          <cell r="B5691" t="str">
            <v>AREVALO ASCANIO YOLANDA</v>
          </cell>
          <cell r="C5691" t="str">
            <v>Fundacion (Mag)</v>
          </cell>
          <cell r="D5691">
            <v>348094905</v>
          </cell>
          <cell r="E5691" t="str">
            <v>Santa Marta (Mag)</v>
          </cell>
          <cell r="F5691" t="str">
            <v>BANCO BILBAO VIZCAYA BBVA COLOMBIA S.A.</v>
          </cell>
          <cell r="G5691" t="str">
            <v>AHORROS</v>
          </cell>
        </row>
        <row r="5692">
          <cell r="A5692">
            <v>22447727</v>
          </cell>
          <cell r="B5692" t="str">
            <v>PAREJO BOVEA RITA ANTONIA</v>
          </cell>
          <cell r="C5692" t="str">
            <v>Zona Bananera (Mag)</v>
          </cell>
          <cell r="D5692">
            <v>273105163</v>
          </cell>
          <cell r="E5692" t="str">
            <v>Santa Marta (Mag)</v>
          </cell>
          <cell r="F5692" t="str">
            <v>BANCO BILBAO VIZCAYA BBVA COLOMBIA S.A.</v>
          </cell>
          <cell r="G5692" t="str">
            <v>AHORROS</v>
          </cell>
        </row>
        <row r="5693">
          <cell r="A5693">
            <v>22455027</v>
          </cell>
          <cell r="B5693" t="str">
            <v>SUAREZ LECHUGA TERESA DE JESUS</v>
          </cell>
          <cell r="C5693" t="str">
            <v>Aracataca (Mag)</v>
          </cell>
          <cell r="D5693">
            <v>375295268</v>
          </cell>
          <cell r="E5693" t="str">
            <v>Santa Marta (Mag)</v>
          </cell>
          <cell r="F5693" t="str">
            <v>BANCO BILBAO VIZCAYA BBVA COLOMBIA S.A.</v>
          </cell>
          <cell r="G5693" t="str">
            <v>AHORROS</v>
          </cell>
        </row>
        <row r="5694">
          <cell r="A5694">
            <v>22459536</v>
          </cell>
          <cell r="B5694" t="str">
            <v>REDONDO PEDRAZA SOBEIDA DEL SOCORRO</v>
          </cell>
          <cell r="C5694" t="str">
            <v>El Banco (Mag)</v>
          </cell>
          <cell r="D5694">
            <v>330180118</v>
          </cell>
          <cell r="E5694" t="str">
            <v>Santa Marta (Mag)</v>
          </cell>
          <cell r="F5694" t="str">
            <v>BANCO BILBAO VIZCAYA BBVA COLOMBIA S.A.</v>
          </cell>
          <cell r="G5694" t="str">
            <v>AHORROS</v>
          </cell>
        </row>
        <row r="5695">
          <cell r="A5695">
            <v>22461482</v>
          </cell>
          <cell r="B5695" t="str">
            <v>BENITES MONSALVE OLGA JANNETT</v>
          </cell>
          <cell r="C5695" t="str">
            <v>Algarrobo (Mag)</v>
          </cell>
          <cell r="D5695">
            <v>518396510</v>
          </cell>
          <cell r="E5695" t="str">
            <v>Santa Marta (Mag)</v>
          </cell>
          <cell r="F5695" t="str">
            <v>BANCO BILBAO VIZCAYA BBVA COLOMBIA S.A.</v>
          </cell>
          <cell r="G5695" t="str">
            <v>AHORROS</v>
          </cell>
        </row>
        <row r="5696">
          <cell r="A5696">
            <v>22463406</v>
          </cell>
          <cell r="B5696" t="str">
            <v>CANTILLO RODRIGUEZ DALGY MARIA</v>
          </cell>
          <cell r="C5696" t="str">
            <v>El Banco (Mag)</v>
          </cell>
          <cell r="D5696">
            <v>620196428</v>
          </cell>
          <cell r="E5696" t="str">
            <v>El Banco (Mag)</v>
          </cell>
          <cell r="F5696" t="str">
            <v>BANCO BILBAO VIZCAYA BBVA COLOMBIA S.A.</v>
          </cell>
          <cell r="G5696" t="str">
            <v>AHORROS</v>
          </cell>
        </row>
        <row r="5697">
          <cell r="A5697">
            <v>22466288</v>
          </cell>
          <cell r="B5697" t="str">
            <v>ANGARITA SANTOS ANA MARIA</v>
          </cell>
          <cell r="C5697" t="str">
            <v>Fundacion (Mag)</v>
          </cell>
          <cell r="D5697">
            <v>375338605</v>
          </cell>
          <cell r="E5697" t="str">
            <v>Santa Marta (Mag)</v>
          </cell>
          <cell r="F5697" t="str">
            <v>BANCO BILBAO VIZCAYA BBVA COLOMBIA S.A.</v>
          </cell>
          <cell r="G5697" t="str">
            <v>AHORROS</v>
          </cell>
        </row>
        <row r="5698">
          <cell r="A5698">
            <v>22494438</v>
          </cell>
          <cell r="B5698" t="str">
            <v>REPIZO MENA GLENIA PAOLA</v>
          </cell>
          <cell r="C5698" t="str">
            <v>Sitionuevo (Mag)</v>
          </cell>
          <cell r="D5698">
            <v>759312036</v>
          </cell>
          <cell r="E5698" t="str">
            <v>Santa Marta (Mag)</v>
          </cell>
          <cell r="F5698" t="str">
            <v>BANCO BILBAO VIZCAYA BBVA COLOMBIA S.A.</v>
          </cell>
          <cell r="G5698" t="str">
            <v>AHORROS</v>
          </cell>
        </row>
        <row r="5699">
          <cell r="A5699">
            <v>22502584</v>
          </cell>
          <cell r="B5699" t="str">
            <v>PALOMINO DELGADO ANGELA</v>
          </cell>
          <cell r="C5699" t="str">
            <v>Santa Ana (Mag)</v>
          </cell>
          <cell r="D5699">
            <v>604015438</v>
          </cell>
          <cell r="E5699" t="str">
            <v>Santa Marta (Mag)</v>
          </cell>
          <cell r="F5699" t="str">
            <v>BANCO BILBAO VIZCAYA BBVA COLOMBIA S.A.</v>
          </cell>
          <cell r="G5699" t="str">
            <v>AHORROS</v>
          </cell>
        </row>
        <row r="5700">
          <cell r="A5700">
            <v>22519697</v>
          </cell>
          <cell r="B5700" t="str">
            <v>GUTIERREZ BELEÑO NAURYS DE LOS ANGELES</v>
          </cell>
          <cell r="C5700" t="str">
            <v>Zona Bananera (Mag)</v>
          </cell>
          <cell r="D5700">
            <v>517166625</v>
          </cell>
          <cell r="E5700" t="str">
            <v>Santa Marta (Mag)</v>
          </cell>
          <cell r="F5700" t="str">
            <v>BANCO BILBAO VIZCAYA BBVA COLOMBIA S.A.</v>
          </cell>
          <cell r="G5700" t="str">
            <v>AHORROS</v>
          </cell>
        </row>
        <row r="5701">
          <cell r="A5701">
            <v>22520276</v>
          </cell>
          <cell r="B5701" t="str">
            <v>LEJARDE ORTEGA LOURDES LETICIA</v>
          </cell>
          <cell r="C5701" t="str">
            <v>Sitionuevo (Mag)</v>
          </cell>
          <cell r="D5701">
            <v>955039847</v>
          </cell>
          <cell r="E5701" t="str">
            <v>Santa Marta (Mag)</v>
          </cell>
          <cell r="F5701" t="str">
            <v>BANCO BILBAO VIZCAYA BBVA COLOMBIA S.A.</v>
          </cell>
          <cell r="G5701" t="str">
            <v>AHORROS</v>
          </cell>
        </row>
        <row r="5702">
          <cell r="A5702">
            <v>22523578</v>
          </cell>
          <cell r="B5702" t="str">
            <v>ROJAS ORDOÑEZ YUSMEYDIS BEATRIZ</v>
          </cell>
          <cell r="C5702" t="str">
            <v>Guamal (Mag)</v>
          </cell>
          <cell r="D5702">
            <v>604257097</v>
          </cell>
          <cell r="E5702" t="str">
            <v>Santa Marta (Mag)</v>
          </cell>
          <cell r="F5702" t="str">
            <v>BANCO BILBAO VIZCAYA BBVA COLOMBIA S.A.</v>
          </cell>
          <cell r="G5702" t="str">
            <v>AHORROS</v>
          </cell>
        </row>
        <row r="5703">
          <cell r="A5703">
            <v>22527411</v>
          </cell>
          <cell r="B5703" t="str">
            <v>SAN JOSE FERNANDEZ ANA MARIA</v>
          </cell>
          <cell r="C5703" t="str">
            <v>Sitionuevo (Mag)</v>
          </cell>
          <cell r="D5703">
            <v>348129024</v>
          </cell>
          <cell r="E5703" t="str">
            <v>Santa Marta (Mag)</v>
          </cell>
          <cell r="F5703" t="str">
            <v>BANCO BILBAO VIZCAYA BBVA COLOMBIA S.A.</v>
          </cell>
          <cell r="G5703" t="str">
            <v>AHORROS</v>
          </cell>
        </row>
        <row r="5704">
          <cell r="A5704">
            <v>22536838</v>
          </cell>
          <cell r="B5704" t="str">
            <v>MUÑOZ CERA BEATRIZ ELENA</v>
          </cell>
          <cell r="C5704" t="str">
            <v>El Banco (Mag)</v>
          </cell>
          <cell r="D5704">
            <v>330077702</v>
          </cell>
          <cell r="E5704" t="str">
            <v>Santa Marta (Mag)</v>
          </cell>
          <cell r="F5704" t="str">
            <v>BANCO BILBAO VIZCAYA BBVA COLOMBIA S.A.</v>
          </cell>
          <cell r="G5704" t="str">
            <v>AHORROS</v>
          </cell>
        </row>
        <row r="5705">
          <cell r="A5705">
            <v>22536841</v>
          </cell>
          <cell r="B5705" t="str">
            <v>ESCORCIA CANTILLO JULIA DEL CARMEN</v>
          </cell>
          <cell r="C5705" t="str">
            <v>El Banco (Mag)</v>
          </cell>
          <cell r="D5705">
            <v>759105414</v>
          </cell>
          <cell r="E5705" t="str">
            <v>Santa Marta (Mag)</v>
          </cell>
          <cell r="F5705" t="str">
            <v>BANCO BILBAO VIZCAYA BBVA COLOMBIA S.A.</v>
          </cell>
          <cell r="G5705" t="str">
            <v>AHORROS</v>
          </cell>
        </row>
        <row r="5706">
          <cell r="A5706">
            <v>22537098</v>
          </cell>
          <cell r="B5706" t="str">
            <v>FONTALVO GARCIA ELIZABETH</v>
          </cell>
          <cell r="C5706" t="str">
            <v>El Banco (Mag)</v>
          </cell>
          <cell r="D5706">
            <v>330093758</v>
          </cell>
          <cell r="E5706" t="str">
            <v>Santa Marta (Mag)</v>
          </cell>
          <cell r="F5706" t="str">
            <v>BANCO BILBAO VIZCAYA BBVA COLOMBIA S.A.</v>
          </cell>
          <cell r="G5706" t="str">
            <v>AHORROS</v>
          </cell>
        </row>
        <row r="5707">
          <cell r="A5707">
            <v>22537289</v>
          </cell>
          <cell r="B5707" t="str">
            <v>RIZO HORTA GLADYS JUDITH</v>
          </cell>
          <cell r="C5707" t="str">
            <v>El Banco (Mag)</v>
          </cell>
          <cell r="D5707">
            <v>330044934</v>
          </cell>
          <cell r="E5707" t="str">
            <v>Santa Marta (Mag)</v>
          </cell>
          <cell r="F5707" t="str">
            <v>BANCO BILBAO VIZCAYA BBVA COLOMBIA S.A.</v>
          </cell>
          <cell r="G5707" t="str">
            <v>AHORROS</v>
          </cell>
        </row>
        <row r="5708">
          <cell r="A5708">
            <v>22537415</v>
          </cell>
          <cell r="B5708" t="str">
            <v>ESCOBAR ARIZA MERCEDES REGINA</v>
          </cell>
          <cell r="C5708" t="str">
            <v>El Banco (Mag)</v>
          </cell>
          <cell r="D5708">
            <v>330049990</v>
          </cell>
          <cell r="E5708" t="str">
            <v>Santa Marta (Mag)</v>
          </cell>
          <cell r="F5708" t="str">
            <v>BANCO BILBAO VIZCAYA BBVA COLOMBIA S.A.</v>
          </cell>
          <cell r="G5708" t="str">
            <v>AHORROS</v>
          </cell>
        </row>
        <row r="5709">
          <cell r="A5709">
            <v>22537575</v>
          </cell>
          <cell r="B5709" t="str">
            <v>AVILA BERDUGO LUZ MARINA</v>
          </cell>
          <cell r="C5709" t="str">
            <v>Concordia (Mag)</v>
          </cell>
          <cell r="D5709">
            <v>330077991</v>
          </cell>
          <cell r="E5709" t="str">
            <v>Santa Marta (Mag)</v>
          </cell>
          <cell r="F5709" t="str">
            <v>BANCO BILBAO VIZCAYA BBVA COLOMBIA S.A.</v>
          </cell>
          <cell r="G5709" t="str">
            <v>AHORROS</v>
          </cell>
        </row>
        <row r="5710">
          <cell r="A5710">
            <v>22539048</v>
          </cell>
          <cell r="B5710" t="str">
            <v>HORTA CERA MARTA JOSEFINA</v>
          </cell>
          <cell r="C5710" t="str">
            <v>El Banco (Mag)</v>
          </cell>
          <cell r="D5710">
            <v>330077157</v>
          </cell>
          <cell r="E5710" t="str">
            <v>Santa Marta (Mag)</v>
          </cell>
          <cell r="F5710" t="str">
            <v>BANCO BILBAO VIZCAYA BBVA COLOMBIA S.A.</v>
          </cell>
          <cell r="G5710" t="str">
            <v>AHORROS</v>
          </cell>
        </row>
        <row r="5711">
          <cell r="A5711">
            <v>22539052</v>
          </cell>
          <cell r="B5711" t="str">
            <v>CANTILLO CERA MARIA INMACULADA</v>
          </cell>
          <cell r="C5711" t="str">
            <v>El Banco (Mag)</v>
          </cell>
          <cell r="D5711">
            <v>330078536</v>
          </cell>
          <cell r="E5711" t="str">
            <v>Santa Marta (Mag)</v>
          </cell>
          <cell r="F5711" t="str">
            <v>BANCO BILBAO VIZCAYA BBVA COLOMBIA S.A.</v>
          </cell>
          <cell r="G5711" t="str">
            <v>AHORROS</v>
          </cell>
        </row>
        <row r="5712">
          <cell r="A5712">
            <v>22539668</v>
          </cell>
          <cell r="B5712" t="str">
            <v>CERVANTES RIVERA ERIKA ISABEL</v>
          </cell>
          <cell r="C5712" t="str">
            <v>Guamal (Mag)</v>
          </cell>
          <cell r="D5712">
            <v>604267807</v>
          </cell>
          <cell r="E5712" t="str">
            <v>Santa Marta (Mag)</v>
          </cell>
          <cell r="F5712" t="str">
            <v>BANCO BILBAO VIZCAYA BBVA COLOMBIA S.A.</v>
          </cell>
          <cell r="G5712" t="str">
            <v>AHORROS</v>
          </cell>
        </row>
        <row r="5713">
          <cell r="A5713">
            <v>22540675</v>
          </cell>
          <cell r="B5713" t="str">
            <v>MAZA CERA TANIA LUCIA</v>
          </cell>
          <cell r="C5713" t="str">
            <v>El Banco (Mag)</v>
          </cell>
          <cell r="D5713">
            <v>330081746</v>
          </cell>
          <cell r="E5713" t="str">
            <v>Santa Marta (Mag)</v>
          </cell>
          <cell r="F5713" t="str">
            <v>BANCO BILBAO VIZCAYA BBVA COLOMBIA S.A.</v>
          </cell>
          <cell r="G5713" t="str">
            <v>AHORROS</v>
          </cell>
        </row>
        <row r="5714">
          <cell r="A5714">
            <v>22540719</v>
          </cell>
          <cell r="B5714" t="str">
            <v>CANTILLO CERA PIERINA ISABEL</v>
          </cell>
          <cell r="C5714" t="str">
            <v>Salamina (Mag)</v>
          </cell>
          <cell r="D5714">
            <v>330081324</v>
          </cell>
          <cell r="E5714" t="str">
            <v>Santa Marta (Mag)</v>
          </cell>
          <cell r="F5714" t="str">
            <v>BANCO BILBAO VIZCAYA BBVA COLOMBIA S.A.</v>
          </cell>
          <cell r="G5714" t="str">
            <v>AHORROS</v>
          </cell>
        </row>
        <row r="5715">
          <cell r="A5715">
            <v>22540851</v>
          </cell>
          <cell r="B5715" t="str">
            <v>RODADO SANTANA ZAIDA ELENA</v>
          </cell>
          <cell r="C5715" t="str">
            <v>El Banco (Mag)</v>
          </cell>
          <cell r="D5715">
            <v>330081340</v>
          </cell>
          <cell r="E5715" t="str">
            <v>Santa Marta (Mag)</v>
          </cell>
          <cell r="F5715" t="str">
            <v>BANCO BILBAO VIZCAYA BBVA COLOMBIA S.A.</v>
          </cell>
          <cell r="G5715" t="str">
            <v>AHORROS</v>
          </cell>
        </row>
        <row r="5716">
          <cell r="A5716">
            <v>22589421</v>
          </cell>
          <cell r="B5716" t="str">
            <v>GRONDONA BARRIOS KAREN MILENA</v>
          </cell>
          <cell r="C5716" t="str">
            <v>Aracataca (Mag)</v>
          </cell>
          <cell r="D5716">
            <v>375212263</v>
          </cell>
          <cell r="E5716" t="str">
            <v>Fundacion (Mag)</v>
          </cell>
          <cell r="F5716" t="str">
            <v>BANCO BILBAO VIZCAYA BBVA COLOMBIA S.A.</v>
          </cell>
          <cell r="G5716" t="str">
            <v>AHORROS</v>
          </cell>
        </row>
        <row r="5717">
          <cell r="A5717">
            <v>22589787</v>
          </cell>
          <cell r="B5717" t="str">
            <v>EGUIS MARTINEZ YENERIS JUDITH</v>
          </cell>
          <cell r="C5717" t="str">
            <v>Ariguani (El Dificil) (Mag)</v>
          </cell>
          <cell r="D5717">
            <v>111048161</v>
          </cell>
          <cell r="E5717" t="str">
            <v>Santa Marta (Mag)</v>
          </cell>
          <cell r="F5717" t="str">
            <v>BANCO BILBAO VIZCAYA BBVA COLOMBIA S.A.</v>
          </cell>
          <cell r="G5717" t="str">
            <v>AHORROS</v>
          </cell>
        </row>
        <row r="5718">
          <cell r="A5718">
            <v>22590034</v>
          </cell>
          <cell r="B5718" t="str">
            <v>CASTILLA PEÑA ANA YOLENIS</v>
          </cell>
          <cell r="C5718" t="str">
            <v>Zona Bananera (Mag)</v>
          </cell>
          <cell r="D5718">
            <v>780062154</v>
          </cell>
          <cell r="E5718" t="str">
            <v>Santa Marta (Mag)</v>
          </cell>
          <cell r="F5718" t="str">
            <v>BANCO BILBAO VIZCAYA BBVA COLOMBIA S.A.</v>
          </cell>
          <cell r="G5718" t="str">
            <v>AHORROS</v>
          </cell>
        </row>
        <row r="5719">
          <cell r="A5719">
            <v>22590227</v>
          </cell>
          <cell r="B5719" t="str">
            <v>SERRANO AFANADOR LUZ MARINA</v>
          </cell>
          <cell r="C5719" t="str">
            <v>Fundacion (Mag)</v>
          </cell>
          <cell r="D5719">
            <v>375280831</v>
          </cell>
          <cell r="E5719" t="str">
            <v>Fundacion (Mag)</v>
          </cell>
          <cell r="F5719" t="str">
            <v>BANCO BILBAO VIZCAYA BBVA COLOMBIA S.A.</v>
          </cell>
          <cell r="G5719" t="str">
            <v>AHORROS</v>
          </cell>
        </row>
        <row r="5720">
          <cell r="A5720">
            <v>22605512</v>
          </cell>
          <cell r="B5720" t="str">
            <v>RANGEL FONTALVO ADRIANA CRISTINA</v>
          </cell>
          <cell r="C5720" t="str">
            <v>Remolino (Mag)</v>
          </cell>
          <cell r="D5720">
            <v>620058537</v>
          </cell>
          <cell r="E5720" t="str">
            <v>Santa Marta (Mag)</v>
          </cell>
          <cell r="F5720" t="str">
            <v>BANCO BILBAO VIZCAYA BBVA COLOMBIA S.A.</v>
          </cell>
          <cell r="G5720" t="str">
            <v>AHORROS</v>
          </cell>
        </row>
        <row r="5721">
          <cell r="A5721">
            <v>22623139</v>
          </cell>
          <cell r="B5721" t="str">
            <v>ORTEGA CONRADO YORLEY MARINA</v>
          </cell>
          <cell r="C5721" t="str">
            <v>El Reten (Mag)</v>
          </cell>
          <cell r="D5721">
            <v>375088630</v>
          </cell>
          <cell r="E5721" t="str">
            <v>Santa Marta (Mag)</v>
          </cell>
          <cell r="F5721" t="str">
            <v>BANCO BILBAO VIZCAYA BBVA COLOMBIA S.A.</v>
          </cell>
          <cell r="G5721" t="str">
            <v>AHORROS</v>
          </cell>
        </row>
        <row r="5722">
          <cell r="A5722">
            <v>22633695</v>
          </cell>
          <cell r="B5722" t="str">
            <v>PACHECO CORONADO RUBY ESTHER</v>
          </cell>
          <cell r="C5722" t="str">
            <v>El Banco (Mag)</v>
          </cell>
          <cell r="D5722">
            <v>330077454</v>
          </cell>
          <cell r="E5722" t="str">
            <v>Santa Marta (Mag)</v>
          </cell>
          <cell r="F5722" t="str">
            <v>BANCO BILBAO VIZCAYA BBVA COLOMBIA S.A.</v>
          </cell>
          <cell r="G5722" t="str">
            <v>AHORROS</v>
          </cell>
        </row>
        <row r="5723">
          <cell r="A5723">
            <v>22634950</v>
          </cell>
          <cell r="B5723" t="str">
            <v>CUENTAS DE LOS REYES FRIDYS ISABEL</v>
          </cell>
          <cell r="C5723" t="str">
            <v>El Banco (Mag)</v>
          </cell>
          <cell r="D5723">
            <v>330079799</v>
          </cell>
          <cell r="E5723" t="str">
            <v>Santa Marta (Mag)</v>
          </cell>
          <cell r="F5723" t="str">
            <v>BANCO BILBAO VIZCAYA BBVA COLOMBIA S.A.</v>
          </cell>
          <cell r="G5723" t="str">
            <v>AHORROS</v>
          </cell>
        </row>
        <row r="5724">
          <cell r="A5724">
            <v>22635032</v>
          </cell>
          <cell r="B5724" t="str">
            <v>MUÑOZ PEÑA YADIRA</v>
          </cell>
          <cell r="C5724" t="str">
            <v>Sitionuevo (Mag)</v>
          </cell>
          <cell r="D5724">
            <v>348171364</v>
          </cell>
          <cell r="E5724" t="str">
            <v>Santa Marta (Mag)</v>
          </cell>
          <cell r="F5724" t="str">
            <v>BANCO BILBAO VIZCAYA BBVA COLOMBIA S.A.</v>
          </cell>
          <cell r="G5724" t="str">
            <v>AHORROS</v>
          </cell>
        </row>
        <row r="5725">
          <cell r="A5725">
            <v>22638816</v>
          </cell>
          <cell r="B5725" t="str">
            <v>CANTILLO HERNANDEZ ELSY BEATRIZ</v>
          </cell>
          <cell r="C5725" t="str">
            <v>Pivijay (Mag)</v>
          </cell>
          <cell r="D5725">
            <v>375281318</v>
          </cell>
          <cell r="E5725" t="str">
            <v>Santa Marta (Mag)</v>
          </cell>
          <cell r="F5725" t="str">
            <v>BANCO BILBAO VIZCAYA BBVA COLOMBIA S.A.</v>
          </cell>
          <cell r="G5725" t="str">
            <v>AHORROS</v>
          </cell>
        </row>
        <row r="5726">
          <cell r="A5726">
            <v>22638991</v>
          </cell>
          <cell r="B5726" t="str">
            <v>DE LA HOZ BOLAÑO GUILLERMINA ELENA</v>
          </cell>
          <cell r="C5726" t="str">
            <v>Concordia (Mag)</v>
          </cell>
          <cell r="D5726">
            <v>759317316</v>
          </cell>
          <cell r="E5726" t="str">
            <v>Santa Marta (Mag)</v>
          </cell>
          <cell r="F5726" t="str">
            <v>BANCO BILBAO VIZCAYA BBVA COLOMBIA S.A.</v>
          </cell>
          <cell r="G5726" t="str">
            <v>AHORROS</v>
          </cell>
        </row>
        <row r="5727">
          <cell r="A5727">
            <v>22639202</v>
          </cell>
          <cell r="B5727" t="str">
            <v>RANGEL MUÑOZ ROSMY ROCIO</v>
          </cell>
          <cell r="C5727" t="str">
            <v>Concordia (Mag)</v>
          </cell>
          <cell r="D5727">
            <v>111106324</v>
          </cell>
          <cell r="E5727" t="str">
            <v>Santa Marta (Mag)</v>
          </cell>
          <cell r="F5727" t="str">
            <v>BANCO BILBAO VIZCAYA BBVA COLOMBIA S.A.</v>
          </cell>
          <cell r="G5727" t="str">
            <v>AHORROS</v>
          </cell>
        </row>
        <row r="5728">
          <cell r="A5728">
            <v>22639207</v>
          </cell>
          <cell r="B5728" t="str">
            <v>ALTAHONA RODRIGUEZ ADRIANA LUZ</v>
          </cell>
          <cell r="C5728" t="str">
            <v>El Reten (Mag)</v>
          </cell>
          <cell r="D5728">
            <v>375183316</v>
          </cell>
          <cell r="E5728" t="str">
            <v>Santa Marta (Mag)</v>
          </cell>
          <cell r="F5728" t="str">
            <v>BANCO BILBAO VIZCAYA BBVA COLOMBIA S.A.</v>
          </cell>
          <cell r="G5728" t="str">
            <v>AHORROS</v>
          </cell>
        </row>
        <row r="5729">
          <cell r="A5729">
            <v>22656766</v>
          </cell>
          <cell r="B5729" t="str">
            <v>CASTRO GUTIERREZ IVETH IRINA</v>
          </cell>
          <cell r="C5729" t="str">
            <v>Piji#O Del Carmen (Mag)</v>
          </cell>
          <cell r="D5729">
            <v>604162487</v>
          </cell>
          <cell r="E5729" t="str">
            <v>Mompos (Bol)</v>
          </cell>
          <cell r="F5729" t="str">
            <v>BANCO BILBAO VIZCAYA BBVA COLOMBIA S.A.</v>
          </cell>
          <cell r="G5729" t="str">
            <v>AHORROS</v>
          </cell>
        </row>
        <row r="5730">
          <cell r="A5730">
            <v>22664959</v>
          </cell>
          <cell r="B5730" t="str">
            <v>RODRIGUEZ CAMACHO NEREIDA DEL CARMEN</v>
          </cell>
          <cell r="C5730" t="str">
            <v>Zapayán (Mag)</v>
          </cell>
          <cell r="D5730">
            <v>90329210</v>
          </cell>
          <cell r="E5730" t="str">
            <v>Barranquilla (Atl)</v>
          </cell>
          <cell r="F5730" t="str">
            <v>BANCO BILBAO VIZCAYA BBVA COLOMBIA S.A.</v>
          </cell>
          <cell r="G5730" t="str">
            <v>AHORROS</v>
          </cell>
        </row>
        <row r="5731">
          <cell r="A5731">
            <v>22668693</v>
          </cell>
          <cell r="B5731" t="str">
            <v>COLON ALFARO NELCY JUDITH</v>
          </cell>
          <cell r="C5731" t="str">
            <v>Sitionuevo (Mag)</v>
          </cell>
          <cell r="D5731">
            <v>111046769</v>
          </cell>
          <cell r="E5731" t="str">
            <v>Barranquilla (Atl)</v>
          </cell>
          <cell r="F5731" t="str">
            <v>BANCO BILBAO VIZCAYA BBVA COLOMBIA S.A.</v>
          </cell>
          <cell r="G5731" t="str">
            <v>AHORROS</v>
          </cell>
        </row>
        <row r="5732">
          <cell r="A5732">
            <v>22675969</v>
          </cell>
          <cell r="B5732" t="str">
            <v>ESCOBAR RIZZO SANDRA LUCIA</v>
          </cell>
          <cell r="C5732" t="str">
            <v>San Sebastian De Buenavista (M</v>
          </cell>
          <cell r="D5732">
            <v>604205385</v>
          </cell>
          <cell r="E5732" t="str">
            <v>Santa Marta (Mag)</v>
          </cell>
          <cell r="F5732" t="str">
            <v>BANCO BILBAO VIZCAYA BBVA COLOMBIA S.A.</v>
          </cell>
          <cell r="G5732" t="str">
            <v>AHORROS</v>
          </cell>
        </row>
        <row r="5733">
          <cell r="A5733">
            <v>22690127</v>
          </cell>
          <cell r="B5733" t="str">
            <v>MORENO DE LA CRUZ LEDYS JUDITH</v>
          </cell>
          <cell r="C5733" t="str">
            <v>Fundacion (Mag)</v>
          </cell>
          <cell r="D5733">
            <v>375177441</v>
          </cell>
          <cell r="E5733" t="str">
            <v>Santa Marta (Mag)</v>
          </cell>
          <cell r="F5733" t="str">
            <v>BANCO BILBAO VIZCAYA BBVA COLOMBIA S.A.</v>
          </cell>
          <cell r="G5733" t="str">
            <v>AHORROS</v>
          </cell>
        </row>
        <row r="5734">
          <cell r="A5734">
            <v>22693387</v>
          </cell>
          <cell r="B5734" t="str">
            <v>SUAREZ SUAREZ MARIA DEL CARMEN</v>
          </cell>
          <cell r="C5734" t="str">
            <v>Sitionuevo (Mag)</v>
          </cell>
          <cell r="D5734">
            <v>430168567</v>
          </cell>
          <cell r="E5734" t="str">
            <v>Santa Marta (Mag)</v>
          </cell>
          <cell r="F5734" t="str">
            <v>BANCO BILBAO VIZCAYA BBVA COLOMBIA S.A.</v>
          </cell>
          <cell r="G5734" t="str">
            <v>AHORROS</v>
          </cell>
        </row>
        <row r="5735">
          <cell r="A5735">
            <v>22697384</v>
          </cell>
          <cell r="B5735" t="str">
            <v>GUTIERREZ TORNE EDNA MARGARITA</v>
          </cell>
          <cell r="C5735" t="str">
            <v>Concordia (Mag)</v>
          </cell>
          <cell r="D5735">
            <v>98179823</v>
          </cell>
          <cell r="E5735" t="str">
            <v>Santa Marta (Mag)</v>
          </cell>
          <cell r="F5735" t="str">
            <v>BANCO BILBAO VIZCAYA BBVA COLOMBIA S.A.</v>
          </cell>
          <cell r="G5735" t="str">
            <v>AHORROS</v>
          </cell>
        </row>
        <row r="5736">
          <cell r="A5736">
            <v>22697757</v>
          </cell>
          <cell r="B5736" t="str">
            <v>MEZA RAMOS MARIA DEL ROSARIO</v>
          </cell>
          <cell r="C5736" t="str">
            <v>Cerro San Antonio (Mag)</v>
          </cell>
          <cell r="D5736">
            <v>620372839</v>
          </cell>
          <cell r="E5736" t="str">
            <v>Santa Marta (Mag)</v>
          </cell>
          <cell r="F5736" t="str">
            <v>BANCO BILBAO VIZCAYA BBVA COLOMBIA S.A.</v>
          </cell>
          <cell r="G5736" t="str">
            <v>AHORROS</v>
          </cell>
        </row>
        <row r="5737">
          <cell r="A5737">
            <v>22800795</v>
          </cell>
          <cell r="B5737" t="str">
            <v>RAMOS PEREZ LUCEIDYS</v>
          </cell>
          <cell r="C5737" t="str">
            <v>Plato (Mag)</v>
          </cell>
          <cell r="D5737">
            <v>719159014</v>
          </cell>
          <cell r="E5737" t="str">
            <v>Santa Marta (Mag)</v>
          </cell>
          <cell r="F5737" t="str">
            <v>BANCO BILBAO VIZCAYA BBVA COLOMBIA S.A.</v>
          </cell>
          <cell r="G5737" t="str">
            <v>AHORROS</v>
          </cell>
        </row>
        <row r="5738">
          <cell r="A5738">
            <v>22843381</v>
          </cell>
          <cell r="B5738" t="str">
            <v>FRANCO VILLANUEVA LILIA ESTHER</v>
          </cell>
          <cell r="C5738" t="str">
            <v>El Banco (Mag)</v>
          </cell>
          <cell r="D5738">
            <v>330104324</v>
          </cell>
          <cell r="E5738" t="str">
            <v>Santa Marta (Mag)</v>
          </cell>
          <cell r="F5738" t="str">
            <v>BANCO BILBAO VIZCAYA BBVA COLOMBIA S.A.</v>
          </cell>
          <cell r="G5738" t="str">
            <v>AHORROS</v>
          </cell>
        </row>
        <row r="5739">
          <cell r="A5739">
            <v>22844316</v>
          </cell>
          <cell r="B5739" t="str">
            <v>OSPINO SALAS CILSA ISABEL</v>
          </cell>
          <cell r="C5739" t="str">
            <v>Concordia (Mag)</v>
          </cell>
          <cell r="D5739">
            <v>90267113</v>
          </cell>
          <cell r="E5739" t="str">
            <v>Santa Marta (Mag)</v>
          </cell>
          <cell r="F5739" t="str">
            <v>BANCO BILBAO VIZCAYA BBVA COLOMBIA S.A.</v>
          </cell>
          <cell r="G5739" t="str">
            <v>AHORROS</v>
          </cell>
        </row>
        <row r="5740">
          <cell r="A5740">
            <v>22867993</v>
          </cell>
          <cell r="B5740" t="str">
            <v>COLON VERGARA ELIZABETH LUCIA</v>
          </cell>
          <cell r="C5740" t="str">
            <v>El Banco (Mag)</v>
          </cell>
          <cell r="D5740">
            <v>330089392</v>
          </cell>
          <cell r="E5740" t="str">
            <v>El Banco (Mag)</v>
          </cell>
          <cell r="F5740" t="str">
            <v>BANCO BILBAO VIZCAYA BBVA COLOMBIA S.A.</v>
          </cell>
          <cell r="G5740" t="str">
            <v>AHORROS</v>
          </cell>
        </row>
        <row r="5741">
          <cell r="A5741">
            <v>22955530</v>
          </cell>
          <cell r="B5741" t="str">
            <v>GUTIERREZ CANTILLO BENILDA</v>
          </cell>
          <cell r="C5741" t="str">
            <v>San Zenon (Mag)</v>
          </cell>
          <cell r="D5741">
            <v>604176115</v>
          </cell>
          <cell r="E5741" t="str">
            <v>Santa Marta (Mag)</v>
          </cell>
          <cell r="F5741" t="str">
            <v>BANCO BILBAO VIZCAYA BBVA COLOMBIA S.A.</v>
          </cell>
          <cell r="G5741" t="str">
            <v>AHORROS</v>
          </cell>
        </row>
        <row r="5742">
          <cell r="A5742">
            <v>22968683</v>
          </cell>
          <cell r="B5742" t="str">
            <v>GUARDO BAHOQUE NUBIOLA ROSA</v>
          </cell>
          <cell r="C5742" t="str">
            <v>El Banco (Mag)</v>
          </cell>
          <cell r="D5742">
            <v>330129487</v>
          </cell>
          <cell r="E5742" t="str">
            <v>Santa Marta (Mag)</v>
          </cell>
          <cell r="F5742" t="str">
            <v>BANCO BILBAO VIZCAYA BBVA COLOMBIA S.A.</v>
          </cell>
          <cell r="G5742" t="str">
            <v>AHORROS</v>
          </cell>
        </row>
        <row r="5743">
          <cell r="A5743">
            <v>23074589</v>
          </cell>
          <cell r="B5743" t="str">
            <v>GARCES OSPINO BETTY</v>
          </cell>
          <cell r="C5743" t="str">
            <v>San Sebastian De Buenavista (M</v>
          </cell>
          <cell r="D5743">
            <v>604072421</v>
          </cell>
          <cell r="E5743" t="str">
            <v>Santa Marta (Mag)</v>
          </cell>
          <cell r="F5743" t="str">
            <v>BANCO BILBAO VIZCAYA BBVA COLOMBIA S.A.</v>
          </cell>
          <cell r="G5743" t="str">
            <v>AHORROS</v>
          </cell>
        </row>
        <row r="5744">
          <cell r="A5744">
            <v>23074711</v>
          </cell>
          <cell r="B5744" t="str">
            <v>RANGEL DE LA CRUZ NORIS</v>
          </cell>
          <cell r="C5744" t="str">
            <v>San Sebastian De Buenavista (M</v>
          </cell>
          <cell r="D5744">
            <v>510185739</v>
          </cell>
          <cell r="E5744" t="str">
            <v>Santa Marta (Mag)</v>
          </cell>
          <cell r="F5744" t="str">
            <v>BANCO BILBAO VIZCAYA BBVA COLOMBIA S.A.</v>
          </cell>
          <cell r="G5744" t="str">
            <v>AHORROS</v>
          </cell>
        </row>
        <row r="5745">
          <cell r="A5745">
            <v>23074802</v>
          </cell>
          <cell r="B5745" t="str">
            <v>GARCES BELEÑO LEIDA DEL CARMEN</v>
          </cell>
          <cell r="C5745" t="str">
            <v>San Sebastian De Buenavista (M</v>
          </cell>
          <cell r="D5745">
            <v>604057653</v>
          </cell>
          <cell r="E5745" t="str">
            <v>Santa Marta (Mag)</v>
          </cell>
          <cell r="F5745" t="str">
            <v>BANCO BILBAO VIZCAYA BBVA COLOMBIA S.A.</v>
          </cell>
          <cell r="G5745" t="str">
            <v>AHORROS</v>
          </cell>
        </row>
        <row r="5746">
          <cell r="A5746">
            <v>23074821</v>
          </cell>
          <cell r="B5746" t="str">
            <v>MORALES TINOCO LENY MARIA</v>
          </cell>
          <cell r="C5746" t="str">
            <v>San Sebastian De Buenavista (M</v>
          </cell>
          <cell r="D5746">
            <v>604202044</v>
          </cell>
          <cell r="E5746" t="str">
            <v>Santa Marta (Mag)</v>
          </cell>
          <cell r="F5746" t="str">
            <v>BANCO BILBAO VIZCAYA BBVA COLOMBIA S.A.</v>
          </cell>
          <cell r="G5746" t="str">
            <v>AHORROS</v>
          </cell>
        </row>
        <row r="5747">
          <cell r="A5747">
            <v>23074965</v>
          </cell>
          <cell r="B5747" t="str">
            <v>JIMENEZ RODRIGUEZ SEVERIANA</v>
          </cell>
          <cell r="C5747" t="str">
            <v>San Sebastian De Buenavista (M</v>
          </cell>
          <cell r="D5747">
            <v>604187500</v>
          </cell>
          <cell r="E5747" t="str">
            <v>Santa Marta (Mag)</v>
          </cell>
          <cell r="F5747" t="str">
            <v>BANCO BILBAO VIZCAYA BBVA COLOMBIA S.A.</v>
          </cell>
          <cell r="G5747" t="str">
            <v>AHORROS</v>
          </cell>
        </row>
        <row r="5748">
          <cell r="A5748">
            <v>23075027</v>
          </cell>
          <cell r="B5748" t="str">
            <v>MARTINEZ SIERRA INES</v>
          </cell>
          <cell r="C5748" t="str">
            <v>San Sebastian De Buenavista (M</v>
          </cell>
          <cell r="D5748">
            <v>604187989</v>
          </cell>
          <cell r="E5748" t="str">
            <v>Santa Marta (Mag)</v>
          </cell>
          <cell r="F5748" t="str">
            <v>BANCO BILBAO VIZCAYA BBVA COLOMBIA S.A.</v>
          </cell>
          <cell r="G5748" t="str">
            <v>AHORROS</v>
          </cell>
        </row>
        <row r="5749">
          <cell r="A5749">
            <v>23114253</v>
          </cell>
          <cell r="B5749" t="str">
            <v>GALAN MARTINEZ MILADIS ESTHER</v>
          </cell>
          <cell r="C5749" t="str">
            <v>El Banco (Mag)</v>
          </cell>
          <cell r="D5749">
            <v>330160698</v>
          </cell>
          <cell r="E5749" t="str">
            <v>Santa Marta (Mag)</v>
          </cell>
          <cell r="F5749" t="str">
            <v>BANCO BILBAO VIZCAYA BBVA COLOMBIA S.A.</v>
          </cell>
          <cell r="G5749" t="str">
            <v>AHORROS</v>
          </cell>
        </row>
        <row r="5750">
          <cell r="A5750">
            <v>23183671</v>
          </cell>
          <cell r="B5750" t="str">
            <v>CAMPO SALGADO LISET ESTELLA</v>
          </cell>
          <cell r="C5750" t="str">
            <v>El Banco (Mag)</v>
          </cell>
          <cell r="D5750">
            <v>330195140</v>
          </cell>
          <cell r="E5750" t="str">
            <v>El Banco (Mag)</v>
          </cell>
          <cell r="F5750" t="str">
            <v>BANCO BILBAO VIZCAYA BBVA COLOMBIA S.A.</v>
          </cell>
          <cell r="G5750" t="str">
            <v>AHORROS</v>
          </cell>
        </row>
        <row r="5751">
          <cell r="A5751">
            <v>24686267</v>
          </cell>
          <cell r="B5751" t="str">
            <v>RAMIREZ MONCADA ESTHER JULIA</v>
          </cell>
          <cell r="C5751" t="str">
            <v>Fundacion (Mag)</v>
          </cell>
          <cell r="D5751">
            <v>375179033</v>
          </cell>
          <cell r="E5751" t="str">
            <v>Santa Marta (Mag)</v>
          </cell>
          <cell r="F5751" t="str">
            <v>BANCO BILBAO VIZCAYA BBVA COLOMBIA S.A.</v>
          </cell>
          <cell r="G5751" t="str">
            <v>AHORROS</v>
          </cell>
        </row>
        <row r="5752">
          <cell r="A5752">
            <v>25852568</v>
          </cell>
          <cell r="B5752" t="str">
            <v>DEL TORO RUIZ HELENA TERESA</v>
          </cell>
          <cell r="C5752" t="str">
            <v>El Banco (Mag)</v>
          </cell>
          <cell r="D5752">
            <v>330107616</v>
          </cell>
          <cell r="E5752" t="str">
            <v>Santa Marta (Mag)</v>
          </cell>
          <cell r="F5752" t="str">
            <v>BANCO BILBAO VIZCAYA BBVA COLOMBIA S.A.</v>
          </cell>
          <cell r="G5752" t="str">
            <v>AHORROS</v>
          </cell>
        </row>
        <row r="5753">
          <cell r="A5753">
            <v>26534811</v>
          </cell>
          <cell r="B5753" t="str">
            <v>GARCIA SOLANO CIELO DEL ROCIO</v>
          </cell>
          <cell r="C5753" t="str">
            <v>Aracataca (Mag)</v>
          </cell>
          <cell r="D5753">
            <v>375213071</v>
          </cell>
          <cell r="E5753" t="str">
            <v>Fundacion (Mag)</v>
          </cell>
          <cell r="F5753" t="str">
            <v>BANCO BILBAO VIZCAYA BBVA COLOMBIA S.A.</v>
          </cell>
          <cell r="G5753" t="str">
            <v>AHORROS</v>
          </cell>
        </row>
        <row r="5754">
          <cell r="A5754">
            <v>26588387</v>
          </cell>
          <cell r="B5754" t="str">
            <v>OROZCO DE LA HOZ DORIS JUDITH</v>
          </cell>
          <cell r="C5754" t="str">
            <v>Algarrobo (Mag)</v>
          </cell>
          <cell r="D5754">
            <v>375138260</v>
          </cell>
          <cell r="E5754" t="str">
            <v>Santa Marta (Mag)</v>
          </cell>
          <cell r="F5754" t="str">
            <v>BANCO BILBAO VIZCAYA BBVA COLOMBIA S.A.</v>
          </cell>
          <cell r="G5754" t="str">
            <v>AHORROS</v>
          </cell>
        </row>
        <row r="5755">
          <cell r="A5755">
            <v>26670993</v>
          </cell>
          <cell r="B5755" t="str">
            <v>HERRERA UTRIA KATY LUZ</v>
          </cell>
          <cell r="C5755" t="str">
            <v>Zona Bananera (Mag)</v>
          </cell>
          <cell r="D5755">
            <v>805322476</v>
          </cell>
          <cell r="E5755" t="str">
            <v>Santa Marta (Mag)</v>
          </cell>
          <cell r="F5755" t="str">
            <v>BANCO BILBAO VIZCAYA BBVA COLOMBIA S.A.</v>
          </cell>
          <cell r="G5755" t="str">
            <v>AHORROS</v>
          </cell>
        </row>
        <row r="5756">
          <cell r="A5756">
            <v>26671577</v>
          </cell>
          <cell r="B5756" t="str">
            <v>MORENO RUIDIAZ SANDRA MILENA</v>
          </cell>
          <cell r="C5756" t="str">
            <v>Sitionuevo (Mag)</v>
          </cell>
          <cell r="D5756">
            <v>330174038</v>
          </cell>
          <cell r="E5756" t="str">
            <v>Santa Marta (Mag)</v>
          </cell>
          <cell r="F5756" t="str">
            <v>BANCO BILBAO VIZCAYA BBVA COLOMBIA S.A.</v>
          </cell>
          <cell r="G5756" t="str">
            <v>AHORROS</v>
          </cell>
        </row>
        <row r="5757">
          <cell r="A5757">
            <v>26687775</v>
          </cell>
          <cell r="B5757" t="str">
            <v>PERTUZ MONTENEGRO BEATRIZ ELENA</v>
          </cell>
          <cell r="C5757" t="str">
            <v>Fundacion (Mag)</v>
          </cell>
          <cell r="D5757">
            <v>375095023</v>
          </cell>
          <cell r="E5757" t="str">
            <v>Santa Marta (Mag)</v>
          </cell>
          <cell r="F5757" t="str">
            <v>BANCO BILBAO VIZCAYA BBVA COLOMBIA S.A.</v>
          </cell>
          <cell r="G5757" t="str">
            <v>AHORROS</v>
          </cell>
        </row>
        <row r="5758">
          <cell r="A5758">
            <v>26687938</v>
          </cell>
          <cell r="B5758" t="str">
            <v>MORA SUAREZ MEIRA MERCEDES</v>
          </cell>
          <cell r="C5758" t="str">
            <v>Zona Bananera (Mag)</v>
          </cell>
          <cell r="D5758">
            <v>375262664</v>
          </cell>
          <cell r="E5758" t="str">
            <v>Santa Marta (Mag)</v>
          </cell>
          <cell r="F5758" t="str">
            <v>BANCO BILBAO VIZCAYA BBVA COLOMBIA S.A.</v>
          </cell>
          <cell r="G5758" t="str">
            <v>AHORROS</v>
          </cell>
        </row>
        <row r="5759">
          <cell r="A5759">
            <v>26687961</v>
          </cell>
          <cell r="B5759" t="str">
            <v>THERAN SALAS MERIS MARIA</v>
          </cell>
          <cell r="C5759" t="str">
            <v>El Reten (Mag)</v>
          </cell>
          <cell r="D5759">
            <v>375184017</v>
          </cell>
          <cell r="E5759" t="str">
            <v>Santa Marta (Mag)</v>
          </cell>
          <cell r="F5759" t="str">
            <v>BANCO BILBAO VIZCAYA BBVA COLOMBIA S.A.</v>
          </cell>
          <cell r="G5759" t="str">
            <v>AHORROS</v>
          </cell>
        </row>
        <row r="5760">
          <cell r="A5760">
            <v>26687979</v>
          </cell>
          <cell r="B5760" t="str">
            <v>AARON GOMEZ LOURDES ISABEL</v>
          </cell>
          <cell r="C5760" t="str">
            <v>Aracataca (Mag)</v>
          </cell>
          <cell r="D5760">
            <v>375264462</v>
          </cell>
          <cell r="E5760" t="str">
            <v>Santa Marta (Mag)</v>
          </cell>
          <cell r="F5760" t="str">
            <v>BANCO BILBAO VIZCAYA BBVA COLOMBIA S.A.</v>
          </cell>
          <cell r="G5760" t="str">
            <v>AHORROS</v>
          </cell>
        </row>
        <row r="5761">
          <cell r="A5761">
            <v>26687988</v>
          </cell>
          <cell r="B5761" t="str">
            <v>CRUZ MIRANDA ZAIDA MERCEDES</v>
          </cell>
          <cell r="C5761" t="str">
            <v>Aracataca (Mag)</v>
          </cell>
          <cell r="D5761">
            <v>375238904</v>
          </cell>
          <cell r="E5761" t="str">
            <v>Santa Marta (Mag)</v>
          </cell>
          <cell r="F5761" t="str">
            <v>BANCO BILBAO VIZCAYA BBVA COLOMBIA S.A.</v>
          </cell>
          <cell r="G5761" t="str">
            <v>AHORROS</v>
          </cell>
        </row>
        <row r="5762">
          <cell r="A5762">
            <v>26688001</v>
          </cell>
          <cell r="B5762" t="str">
            <v>THOMAS JIMENEZ DUVER MARY</v>
          </cell>
          <cell r="C5762" t="str">
            <v>El Reten (Mag)</v>
          </cell>
          <cell r="D5762">
            <v>375180510</v>
          </cell>
          <cell r="E5762" t="str">
            <v>Santa Marta (Mag)</v>
          </cell>
          <cell r="F5762" t="str">
            <v>BANCO BILBAO VIZCAYA BBVA COLOMBIA S.A.</v>
          </cell>
          <cell r="G5762" t="str">
            <v>AHORROS</v>
          </cell>
        </row>
        <row r="5763">
          <cell r="A5763">
            <v>26688024</v>
          </cell>
          <cell r="B5763" t="str">
            <v>AGAMEZ DE PAREJA NANCY JUDITH</v>
          </cell>
          <cell r="C5763" t="str">
            <v>Aracataca (Mag)</v>
          </cell>
          <cell r="D5763">
            <v>375172434</v>
          </cell>
          <cell r="E5763" t="str">
            <v>Santa Marta (Mag)</v>
          </cell>
          <cell r="F5763" t="str">
            <v>BANCO BILBAO VIZCAYA BBVA COLOMBIA S.A.</v>
          </cell>
          <cell r="G5763" t="str">
            <v>AHORROS</v>
          </cell>
        </row>
        <row r="5764">
          <cell r="A5764">
            <v>26688035</v>
          </cell>
          <cell r="B5764" t="str">
            <v>BARLETA DE CERVANTES JANETT CECILIA</v>
          </cell>
          <cell r="C5764" t="str">
            <v>Aracataca (Mag)</v>
          </cell>
          <cell r="D5764">
            <v>375223047</v>
          </cell>
          <cell r="E5764" t="str">
            <v>Fundacion (Mag)</v>
          </cell>
          <cell r="F5764" t="str">
            <v>BANCO BILBAO VIZCAYA BBVA COLOMBIA S.A.</v>
          </cell>
          <cell r="G5764" t="str">
            <v>AHORROS</v>
          </cell>
        </row>
        <row r="5765">
          <cell r="A5765">
            <v>26688393</v>
          </cell>
          <cell r="B5765" t="str">
            <v>ISEDA OLIVE SARA ELENA</v>
          </cell>
          <cell r="C5765" t="str">
            <v>Aracataca (Mag)</v>
          </cell>
          <cell r="D5765">
            <v>375208220</v>
          </cell>
          <cell r="E5765" t="str">
            <v>Fundacion (Mag)</v>
          </cell>
          <cell r="F5765" t="str">
            <v>BANCO BILBAO VIZCAYA BBVA COLOMBIA S.A.</v>
          </cell>
          <cell r="G5765" t="str">
            <v>AHORROS</v>
          </cell>
        </row>
        <row r="5766">
          <cell r="A5766">
            <v>26688429</v>
          </cell>
          <cell r="B5766" t="str">
            <v>BARRAZA VARGAS JOSEFA MARIA</v>
          </cell>
          <cell r="C5766" t="str">
            <v>Aracataca (Mag)</v>
          </cell>
          <cell r="D5766">
            <v>375253267</v>
          </cell>
          <cell r="E5766" t="str">
            <v>Santa Marta (Mag)</v>
          </cell>
          <cell r="F5766" t="str">
            <v>BANCO BILBAO VIZCAYA BBVA COLOMBIA S.A.</v>
          </cell>
          <cell r="G5766" t="str">
            <v>AHORROS</v>
          </cell>
        </row>
        <row r="5767">
          <cell r="A5767">
            <v>26688439</v>
          </cell>
          <cell r="B5767" t="str">
            <v>LARA DE LA ROSA LEONOR MARINA</v>
          </cell>
          <cell r="C5767" t="str">
            <v>Nueva Granada (Mag)</v>
          </cell>
          <cell r="D5767">
            <v>375216058</v>
          </cell>
          <cell r="E5767" t="str">
            <v>Santa Marta (Mag)</v>
          </cell>
          <cell r="F5767" t="str">
            <v>BANCO BILBAO VIZCAYA BBVA COLOMBIA S.A.</v>
          </cell>
          <cell r="G5767" t="str">
            <v>AHORROS</v>
          </cell>
        </row>
        <row r="5768">
          <cell r="A5768">
            <v>26688458</v>
          </cell>
          <cell r="B5768" t="str">
            <v>FRANCIS TORRES ROSALINA</v>
          </cell>
          <cell r="C5768" t="str">
            <v>Algarrobo (Mag)</v>
          </cell>
          <cell r="D5768">
            <v>375137361</v>
          </cell>
          <cell r="E5768" t="str">
            <v>Santa Marta (Mag)</v>
          </cell>
          <cell r="F5768" t="str">
            <v>BANCO BILBAO VIZCAYA BBVA COLOMBIA S.A.</v>
          </cell>
          <cell r="G5768" t="str">
            <v>AHORROS</v>
          </cell>
        </row>
        <row r="5769">
          <cell r="A5769">
            <v>26688552</v>
          </cell>
          <cell r="B5769" t="str">
            <v>PEDROZA ACOSTA FABIOLA</v>
          </cell>
          <cell r="C5769" t="str">
            <v>Aracataca (Mag)</v>
          </cell>
          <cell r="D5769">
            <v>375221264</v>
          </cell>
          <cell r="E5769" t="str">
            <v>Fundacion (Mag)</v>
          </cell>
          <cell r="F5769" t="str">
            <v>BANCO BILBAO VIZCAYA BBVA COLOMBIA S.A.</v>
          </cell>
          <cell r="G5769" t="str">
            <v>AHORROS</v>
          </cell>
        </row>
        <row r="5770">
          <cell r="A5770">
            <v>26688589</v>
          </cell>
          <cell r="B5770" t="str">
            <v>RICARDO BLANCO NEMESIA</v>
          </cell>
          <cell r="C5770" t="str">
            <v>Fundacion (Mag)</v>
          </cell>
          <cell r="D5770">
            <v>375040870</v>
          </cell>
          <cell r="E5770" t="str">
            <v>Santa Marta (Mag)</v>
          </cell>
          <cell r="F5770" t="str">
            <v>BANCO BILBAO VIZCAYA BBVA COLOMBIA S.A.</v>
          </cell>
          <cell r="G5770" t="str">
            <v>AHORROS</v>
          </cell>
        </row>
        <row r="5771">
          <cell r="A5771">
            <v>26688673</v>
          </cell>
          <cell r="B5771" t="str">
            <v>PEREZ PASCUALES BLASINA TRINIDAD</v>
          </cell>
          <cell r="C5771" t="str">
            <v>Aracataca (Mag)</v>
          </cell>
          <cell r="D5771">
            <v>375222478</v>
          </cell>
          <cell r="E5771" t="str">
            <v>Fundacion (Mag)</v>
          </cell>
          <cell r="F5771" t="str">
            <v>BANCO BILBAO VIZCAYA BBVA COLOMBIA S.A.</v>
          </cell>
          <cell r="G5771" t="str">
            <v>AHORROS</v>
          </cell>
        </row>
        <row r="5772">
          <cell r="A5772">
            <v>26688805</v>
          </cell>
          <cell r="B5772" t="str">
            <v>BARRAZA VARGAS MARTHA DE JESUS</v>
          </cell>
          <cell r="C5772" t="str">
            <v>Fundacion (Mag)</v>
          </cell>
          <cell r="D5772">
            <v>375178142</v>
          </cell>
          <cell r="E5772" t="str">
            <v>Santa Marta (Mag)</v>
          </cell>
          <cell r="F5772" t="str">
            <v>BANCO BILBAO VIZCAYA BBVA COLOMBIA S.A.</v>
          </cell>
          <cell r="G5772" t="str">
            <v>AHORROS</v>
          </cell>
        </row>
        <row r="5773">
          <cell r="A5773">
            <v>26688831</v>
          </cell>
          <cell r="B5773" t="str">
            <v>DE AVILA VISBAL YUDIS ESTHER</v>
          </cell>
          <cell r="C5773" t="str">
            <v>Aracataca (Mag)</v>
          </cell>
          <cell r="D5773">
            <v>375229457</v>
          </cell>
          <cell r="E5773" t="str">
            <v>Santa Marta (Mag)</v>
          </cell>
          <cell r="F5773" t="str">
            <v>BANCO BILBAO VIZCAYA BBVA COLOMBIA S.A.</v>
          </cell>
          <cell r="G5773" t="str">
            <v>AHORROS</v>
          </cell>
        </row>
        <row r="5774">
          <cell r="A5774">
            <v>26688883</v>
          </cell>
          <cell r="B5774" t="str">
            <v>JIMENEZ VERGARA ESTHER JUDITH</v>
          </cell>
          <cell r="C5774" t="str">
            <v>Aracataca (Mag)</v>
          </cell>
          <cell r="D5774">
            <v>375250412</v>
          </cell>
          <cell r="E5774" t="str">
            <v>Santa Marta (Mag)</v>
          </cell>
          <cell r="F5774" t="str">
            <v>BANCO BILBAO VIZCAYA BBVA COLOMBIA S.A.</v>
          </cell>
          <cell r="G5774" t="str">
            <v>AHORROS</v>
          </cell>
        </row>
        <row r="5775">
          <cell r="A5775">
            <v>26688952</v>
          </cell>
          <cell r="B5775" t="str">
            <v>GUERRERO ACEVEDO OFELIA</v>
          </cell>
          <cell r="C5775" t="str">
            <v>Aracataca (Mag)</v>
          </cell>
          <cell r="D5775">
            <v>375234663</v>
          </cell>
          <cell r="E5775" t="str">
            <v>Santa Marta (Mag)</v>
          </cell>
          <cell r="F5775" t="str">
            <v>BANCO BILBAO VIZCAYA BBVA COLOMBIA S.A.</v>
          </cell>
          <cell r="G5775" t="str">
            <v>AHORROS</v>
          </cell>
        </row>
        <row r="5776">
          <cell r="A5776">
            <v>26689000</v>
          </cell>
          <cell r="B5776" t="str">
            <v>GUTIERREZ DIAZ JOSEFA</v>
          </cell>
          <cell r="C5776" t="str">
            <v>El Reten (Mag)</v>
          </cell>
          <cell r="D5776">
            <v>375180197</v>
          </cell>
          <cell r="E5776" t="str">
            <v>Santa Marta (Mag)</v>
          </cell>
          <cell r="F5776" t="str">
            <v>BANCO BILBAO VIZCAYA BBVA COLOMBIA S.A.</v>
          </cell>
          <cell r="G5776" t="str">
            <v>AHORROS</v>
          </cell>
        </row>
        <row r="5777">
          <cell r="A5777">
            <v>26689006</v>
          </cell>
          <cell r="B5777" t="str">
            <v>BAYENA ZAMBRANO GLORIA YANETT</v>
          </cell>
          <cell r="C5777" t="str">
            <v>Aracataca (Mag)</v>
          </cell>
          <cell r="D5777">
            <v>375311529</v>
          </cell>
          <cell r="E5777" t="str">
            <v>Santa Marta (Mag)</v>
          </cell>
          <cell r="F5777" t="str">
            <v>BANCO BILBAO VIZCAYA BBVA COLOMBIA S.A.</v>
          </cell>
          <cell r="G5777" t="str">
            <v>AHORROS</v>
          </cell>
        </row>
        <row r="5778">
          <cell r="A5778">
            <v>26689009</v>
          </cell>
          <cell r="B5778" t="str">
            <v>BARLETTA NOGUERA YOMAIRA ESTHER</v>
          </cell>
          <cell r="C5778" t="str">
            <v>Aracataca (Mag)</v>
          </cell>
          <cell r="D5778">
            <v>375223039</v>
          </cell>
          <cell r="E5778" t="str">
            <v>Fundacion (Mag)</v>
          </cell>
          <cell r="F5778" t="str">
            <v>BANCO BILBAO VIZCAYA BBVA COLOMBIA S.A.</v>
          </cell>
          <cell r="G5778" t="str">
            <v>AHORROS</v>
          </cell>
        </row>
        <row r="5779">
          <cell r="A5779">
            <v>26689072</v>
          </cell>
          <cell r="B5779" t="str">
            <v>LARA DE LA ROSA SARA MERCEDES</v>
          </cell>
          <cell r="C5779" t="str">
            <v>Fundacion (Mag)</v>
          </cell>
          <cell r="D5779">
            <v>375216082</v>
          </cell>
          <cell r="E5779" t="str">
            <v>Santa Marta (Mag)</v>
          </cell>
          <cell r="F5779" t="str">
            <v>BANCO BILBAO VIZCAYA BBVA COLOMBIA S.A.</v>
          </cell>
          <cell r="G5779" t="str">
            <v>AHORROS</v>
          </cell>
        </row>
        <row r="5780">
          <cell r="A5780">
            <v>26689127</v>
          </cell>
          <cell r="B5780" t="str">
            <v>AYALA GONZALEZ MARTHA ZORAIDA</v>
          </cell>
          <cell r="C5780" t="str">
            <v>Aracataca (Mag)</v>
          </cell>
          <cell r="D5780">
            <v>375069697</v>
          </cell>
          <cell r="E5780" t="str">
            <v>Fundacion (Mag)</v>
          </cell>
          <cell r="F5780" t="str">
            <v>BANCO BILBAO VIZCAYA BBVA COLOMBIA S.A.</v>
          </cell>
          <cell r="G5780" t="str">
            <v>AHORROS</v>
          </cell>
        </row>
        <row r="5781">
          <cell r="A5781">
            <v>26689138</v>
          </cell>
          <cell r="B5781" t="str">
            <v>OROZCO DELGADO BETTY MERCEDES</v>
          </cell>
          <cell r="C5781" t="str">
            <v>Aracataca (Mag)</v>
          </cell>
          <cell r="D5781">
            <v>375231917</v>
          </cell>
          <cell r="E5781" t="str">
            <v>Santa Marta (Mag)</v>
          </cell>
          <cell r="F5781" t="str">
            <v>BANCO BILBAO VIZCAYA BBVA COLOMBIA S.A.</v>
          </cell>
          <cell r="G5781" t="str">
            <v>AHORROS</v>
          </cell>
        </row>
        <row r="5782">
          <cell r="A5782">
            <v>26689219</v>
          </cell>
          <cell r="B5782" t="str">
            <v>BAHOQUEZ DAZA OROSIA ISABEL</v>
          </cell>
          <cell r="C5782" t="str">
            <v>Zona Bananera (Mag)</v>
          </cell>
          <cell r="D5782">
            <v>375163516</v>
          </cell>
          <cell r="E5782" t="str">
            <v>Santa Marta (Mag)</v>
          </cell>
          <cell r="F5782" t="str">
            <v>BANCO BILBAO VIZCAYA BBVA COLOMBIA S.A.</v>
          </cell>
          <cell r="G5782" t="str">
            <v>AHORROS</v>
          </cell>
        </row>
        <row r="5783">
          <cell r="A5783">
            <v>26689238</v>
          </cell>
          <cell r="B5783" t="str">
            <v>CANTILLO PERTUZ ARACELI DE LUZ</v>
          </cell>
          <cell r="C5783" t="str">
            <v>Zona Bananera (Mag)</v>
          </cell>
          <cell r="D5783">
            <v>518187976</v>
          </cell>
          <cell r="E5783" t="str">
            <v>Santa Marta (Mag)</v>
          </cell>
          <cell r="F5783" t="str">
            <v>BANCO BILBAO VIZCAYA BBVA COLOMBIA S.A.</v>
          </cell>
          <cell r="G5783" t="str">
            <v>AHORROS</v>
          </cell>
        </row>
        <row r="5784">
          <cell r="A5784">
            <v>26689341</v>
          </cell>
          <cell r="B5784" t="str">
            <v>REALES SIMANCA DENIS MARIA</v>
          </cell>
          <cell r="C5784" t="str">
            <v>El Reten (Mag)</v>
          </cell>
          <cell r="D5784">
            <v>375180221</v>
          </cell>
          <cell r="E5784" t="str">
            <v>Santa Marta (Mag)</v>
          </cell>
          <cell r="F5784" t="str">
            <v>BANCO BILBAO VIZCAYA BBVA COLOMBIA S.A.</v>
          </cell>
          <cell r="G5784" t="str">
            <v>AHORROS</v>
          </cell>
        </row>
        <row r="5785">
          <cell r="A5785">
            <v>26689342</v>
          </cell>
          <cell r="B5785" t="str">
            <v>GUTIERREZ DIAZ ANA BEATRIZ</v>
          </cell>
          <cell r="C5785" t="str">
            <v>Aracataca (Mag)</v>
          </cell>
          <cell r="D5785">
            <v>375239563</v>
          </cell>
          <cell r="E5785" t="str">
            <v>Santa Marta (Mag)</v>
          </cell>
          <cell r="F5785" t="str">
            <v>BANCO BILBAO VIZCAYA BBVA COLOMBIA S.A.</v>
          </cell>
          <cell r="G5785" t="str">
            <v>AHORROS</v>
          </cell>
        </row>
        <row r="5786">
          <cell r="A5786">
            <v>26689381</v>
          </cell>
          <cell r="B5786" t="str">
            <v>POLO LINDADO ESPERANZA LUCIA</v>
          </cell>
          <cell r="C5786" t="str">
            <v>Fundacion (Mag)</v>
          </cell>
          <cell r="D5786">
            <v>375174265</v>
          </cell>
          <cell r="E5786" t="str">
            <v>Santa Marta (Mag)</v>
          </cell>
          <cell r="F5786" t="str">
            <v>BANCO BILBAO VIZCAYA BBVA COLOMBIA S.A.</v>
          </cell>
          <cell r="G5786" t="str">
            <v>AHORROS</v>
          </cell>
        </row>
        <row r="5787">
          <cell r="A5787">
            <v>26689413</v>
          </cell>
          <cell r="B5787" t="str">
            <v>MORA DE MARTINEZ ABIGAIL MARIA</v>
          </cell>
          <cell r="C5787" t="str">
            <v>Aracataca (Mag)</v>
          </cell>
          <cell r="D5787">
            <v>375238557</v>
          </cell>
          <cell r="E5787" t="str">
            <v>Santa Marta (Mag)</v>
          </cell>
          <cell r="F5787" t="str">
            <v>BANCO BILBAO VIZCAYA BBVA COLOMBIA S.A.</v>
          </cell>
          <cell r="G5787" t="str">
            <v>AHORROS</v>
          </cell>
        </row>
        <row r="5788">
          <cell r="A5788">
            <v>26689418</v>
          </cell>
          <cell r="B5788" t="str">
            <v>CORREA SANCHEZ HENA MARINA</v>
          </cell>
          <cell r="C5788" t="str">
            <v>Aracataca (Mag)</v>
          </cell>
          <cell r="D5788">
            <v>375229572</v>
          </cell>
          <cell r="E5788" t="str">
            <v>Santa Marta (Mag)</v>
          </cell>
          <cell r="F5788" t="str">
            <v>BANCO BILBAO VIZCAYA BBVA COLOMBIA S.A.</v>
          </cell>
          <cell r="G5788" t="str">
            <v>AHORROS</v>
          </cell>
        </row>
        <row r="5789">
          <cell r="A5789">
            <v>26689525</v>
          </cell>
          <cell r="B5789" t="str">
            <v>BUITRAGO CABALLERO EPIMENIA ESTHER</v>
          </cell>
          <cell r="C5789" t="str">
            <v>Aracataca (Mag)</v>
          </cell>
          <cell r="D5789">
            <v>375222460</v>
          </cell>
          <cell r="E5789" t="str">
            <v>Fundacion (Mag)</v>
          </cell>
          <cell r="F5789" t="str">
            <v>BANCO BILBAO VIZCAYA BBVA COLOMBIA S.A.</v>
          </cell>
          <cell r="G5789" t="str">
            <v>AHORROS</v>
          </cell>
        </row>
        <row r="5790">
          <cell r="A5790">
            <v>26689606</v>
          </cell>
          <cell r="B5790" t="str">
            <v>OSPINO MARTINEZ PATRICIA DE JESUS</v>
          </cell>
          <cell r="C5790" t="str">
            <v>Aracataca (Mag)</v>
          </cell>
          <cell r="D5790">
            <v>375307733</v>
          </cell>
          <cell r="E5790" t="str">
            <v>Fundacion (Mag)</v>
          </cell>
          <cell r="F5790" t="str">
            <v>BANCO BILBAO VIZCAYA BBVA COLOMBIA S.A.</v>
          </cell>
          <cell r="G5790" t="str">
            <v>AHORROS</v>
          </cell>
        </row>
        <row r="5791">
          <cell r="A5791">
            <v>26689684</v>
          </cell>
          <cell r="B5791" t="str">
            <v>POLO LINDADO HELDA LUZ</v>
          </cell>
          <cell r="C5791" t="str">
            <v>Fundacion (Mag)</v>
          </cell>
          <cell r="D5791">
            <v>375174935</v>
          </cell>
          <cell r="E5791" t="str">
            <v>Santa Marta (Mag)</v>
          </cell>
          <cell r="F5791" t="str">
            <v>BANCO BILBAO VIZCAYA BBVA COLOMBIA S.A.</v>
          </cell>
          <cell r="G5791" t="str">
            <v>AHORROS</v>
          </cell>
        </row>
        <row r="5792">
          <cell r="A5792">
            <v>26689735</v>
          </cell>
          <cell r="B5792" t="str">
            <v>GUILLEN VILLAMIL DIONISIA</v>
          </cell>
          <cell r="C5792" t="str">
            <v>Fundacion (Mag)</v>
          </cell>
          <cell r="D5792">
            <v>375175320</v>
          </cell>
          <cell r="E5792" t="str">
            <v>Santa Marta (Mag)</v>
          </cell>
          <cell r="F5792" t="str">
            <v>BANCO BILBAO VIZCAYA BBVA COLOMBIA S.A.</v>
          </cell>
          <cell r="G5792" t="str">
            <v>AHORROS</v>
          </cell>
        </row>
        <row r="5793">
          <cell r="A5793">
            <v>26689766</v>
          </cell>
          <cell r="B5793" t="str">
            <v>PIZARRO GUILLEN AIBED MARIA</v>
          </cell>
          <cell r="C5793" t="str">
            <v>El Reten (Mag)</v>
          </cell>
          <cell r="D5793">
            <v>375180536</v>
          </cell>
          <cell r="E5793" t="str">
            <v>Santa Marta (Mag)</v>
          </cell>
          <cell r="F5793" t="str">
            <v>BANCO BILBAO VIZCAYA BBVA COLOMBIA S.A.</v>
          </cell>
          <cell r="G5793" t="str">
            <v>AHORROS</v>
          </cell>
        </row>
        <row r="5794">
          <cell r="A5794">
            <v>26689767</v>
          </cell>
          <cell r="B5794" t="str">
            <v>ARIAS CRUZ JAQUELINE DEL SOCORRO</v>
          </cell>
          <cell r="C5794" t="str">
            <v>Aracataca (Mag)</v>
          </cell>
          <cell r="D5794">
            <v>375267176</v>
          </cell>
          <cell r="E5794" t="str">
            <v>Santa Marta (Mag)</v>
          </cell>
          <cell r="F5794" t="str">
            <v>BANCO BILBAO VIZCAYA BBVA COLOMBIA S.A.</v>
          </cell>
          <cell r="G5794" t="str">
            <v>AHORROS</v>
          </cell>
        </row>
        <row r="5795">
          <cell r="A5795">
            <v>26689846</v>
          </cell>
          <cell r="B5795" t="str">
            <v>OÑATE BRUJES OLFA MARINA</v>
          </cell>
          <cell r="C5795" t="str">
            <v>Aracataca (Mag)</v>
          </cell>
          <cell r="D5795">
            <v>375147691</v>
          </cell>
          <cell r="E5795" t="str">
            <v>Santa Marta (Mag)</v>
          </cell>
          <cell r="F5795" t="str">
            <v>BANCO BILBAO VIZCAYA BBVA COLOMBIA S.A.</v>
          </cell>
          <cell r="G5795" t="str">
            <v>AHORROS</v>
          </cell>
        </row>
        <row r="5796">
          <cell r="A5796">
            <v>26689926</v>
          </cell>
          <cell r="B5796" t="str">
            <v>FONSECA BROCHERO ARELIS MARIA</v>
          </cell>
          <cell r="C5796" t="str">
            <v>Aracataca (Mag)</v>
          </cell>
          <cell r="D5796">
            <v>375211158</v>
          </cell>
          <cell r="E5796" t="str">
            <v>Santa Marta (Mag)</v>
          </cell>
          <cell r="F5796" t="str">
            <v>BANCO BILBAO VIZCAYA BBVA COLOMBIA S.A.</v>
          </cell>
          <cell r="G5796" t="str">
            <v>AHORROS</v>
          </cell>
        </row>
        <row r="5797">
          <cell r="A5797">
            <v>26690821</v>
          </cell>
          <cell r="B5797" t="str">
            <v>LONDOÑO BARRAZA SIXTA TULIA</v>
          </cell>
          <cell r="C5797" t="str">
            <v>Fundacion (Mag)</v>
          </cell>
          <cell r="D5797">
            <v>375175346</v>
          </cell>
          <cell r="E5797" t="str">
            <v>Santa Marta (Mag)</v>
          </cell>
          <cell r="F5797" t="str">
            <v>BANCO BILBAO VIZCAYA BBVA COLOMBIA S.A.</v>
          </cell>
          <cell r="G5797" t="str">
            <v>AHORROS</v>
          </cell>
        </row>
        <row r="5798">
          <cell r="A5798">
            <v>26690900</v>
          </cell>
          <cell r="B5798" t="str">
            <v>SUAREZ BONETT EMILSE SORID</v>
          </cell>
          <cell r="C5798" t="str">
            <v>Fundacion (Mag)</v>
          </cell>
          <cell r="D5798">
            <v>375177458</v>
          </cell>
          <cell r="E5798" t="str">
            <v>Santa Marta (Mag)</v>
          </cell>
          <cell r="F5798" t="str">
            <v>BANCO BILBAO VIZCAYA BBVA COLOMBIA S.A.</v>
          </cell>
          <cell r="G5798" t="str">
            <v>AHORROS</v>
          </cell>
        </row>
        <row r="5799">
          <cell r="A5799">
            <v>26690956</v>
          </cell>
          <cell r="B5799" t="str">
            <v>MARTINEZ MADERO SOFI ROCIO</v>
          </cell>
          <cell r="C5799" t="str">
            <v>Aracataca (Mag)</v>
          </cell>
          <cell r="D5799">
            <v>375211836</v>
          </cell>
          <cell r="E5799" t="str">
            <v>Santa Marta (Mag)</v>
          </cell>
          <cell r="F5799" t="str">
            <v>BANCO BILBAO VIZCAYA BBVA COLOMBIA S.A.</v>
          </cell>
          <cell r="G5799" t="str">
            <v>AHORROS</v>
          </cell>
        </row>
        <row r="5800">
          <cell r="A5800">
            <v>26692220</v>
          </cell>
          <cell r="B5800" t="str">
            <v>IBAÑEZ ROMERO YADIRA ISABEL</v>
          </cell>
          <cell r="C5800" t="str">
            <v>El Reten (Mag)</v>
          </cell>
          <cell r="D5800">
            <v>375167905</v>
          </cell>
          <cell r="E5800" t="str">
            <v>Santa Marta (Mag)</v>
          </cell>
          <cell r="F5800" t="str">
            <v>BANCO BILBAO VIZCAYA BBVA COLOMBIA S.A.</v>
          </cell>
          <cell r="G5800" t="str">
            <v>AHORROS</v>
          </cell>
        </row>
        <row r="5801">
          <cell r="A5801">
            <v>26692235</v>
          </cell>
          <cell r="B5801" t="str">
            <v>FERNANDEZ DE DE LA VALLE ELIZABETH ESTER</v>
          </cell>
          <cell r="C5801" t="str">
            <v>Fundacion (Mag)</v>
          </cell>
          <cell r="D5801">
            <v>375173457</v>
          </cell>
          <cell r="E5801" t="str">
            <v>Santa Marta (Mag)</v>
          </cell>
          <cell r="F5801" t="str">
            <v>BANCO BILBAO VIZCAYA BBVA COLOMBIA S.A.</v>
          </cell>
          <cell r="G5801" t="str">
            <v>AHORROS</v>
          </cell>
        </row>
        <row r="5802">
          <cell r="A5802">
            <v>26692268</v>
          </cell>
          <cell r="B5802" t="str">
            <v>CHACON DE CABALLERO ROCIO DEL ROSARIO</v>
          </cell>
          <cell r="C5802" t="str">
            <v>El Reten (Mag)</v>
          </cell>
          <cell r="D5802">
            <v>375179678</v>
          </cell>
          <cell r="E5802" t="str">
            <v>Santa Marta (Mag)</v>
          </cell>
          <cell r="F5802" t="str">
            <v>BANCO BILBAO VIZCAYA BBVA COLOMBIA S.A.</v>
          </cell>
          <cell r="G5802" t="str">
            <v>AHORROS</v>
          </cell>
        </row>
        <row r="5803">
          <cell r="A5803">
            <v>26692454</v>
          </cell>
          <cell r="B5803" t="str">
            <v>DOMINGUEZ GARIZABAL NELLYS ROSA</v>
          </cell>
          <cell r="C5803" t="str">
            <v>El Reten (Mag)</v>
          </cell>
          <cell r="D5803">
            <v>375181161</v>
          </cell>
          <cell r="E5803" t="str">
            <v>Santa Marta (Mag)</v>
          </cell>
          <cell r="F5803" t="str">
            <v>BANCO BILBAO VIZCAYA BBVA COLOMBIA S.A.</v>
          </cell>
          <cell r="G5803" t="str">
            <v>AHORROS</v>
          </cell>
        </row>
        <row r="5804">
          <cell r="A5804">
            <v>26692484</v>
          </cell>
          <cell r="B5804" t="str">
            <v>PERTUZ GONZALEZ FANNY</v>
          </cell>
          <cell r="C5804" t="str">
            <v>El Reten (Mag)</v>
          </cell>
          <cell r="D5804">
            <v>780028536</v>
          </cell>
          <cell r="E5804" t="str">
            <v>Santa Marta (Mag)</v>
          </cell>
          <cell r="F5804" t="str">
            <v>BANCO BILBAO VIZCAYA BBVA COLOMBIA S.A.</v>
          </cell>
          <cell r="G5804" t="str">
            <v>AHORROS</v>
          </cell>
        </row>
        <row r="5805">
          <cell r="A5805">
            <v>26692486</v>
          </cell>
          <cell r="B5805" t="str">
            <v>CABANA FERRER AURA PETRA</v>
          </cell>
          <cell r="C5805" t="str">
            <v>El Reten (Mag)</v>
          </cell>
          <cell r="D5805">
            <v>375060845</v>
          </cell>
          <cell r="E5805" t="str">
            <v>Santa Marta (Mag)</v>
          </cell>
          <cell r="F5805" t="str">
            <v>BANCO BILBAO VIZCAYA BBVA COLOMBIA S.A.</v>
          </cell>
          <cell r="G5805" t="str">
            <v>AHORROS</v>
          </cell>
        </row>
        <row r="5806">
          <cell r="A5806">
            <v>26694226</v>
          </cell>
          <cell r="B5806" t="str">
            <v>RAMOS MEZA ROSMARY</v>
          </cell>
          <cell r="C5806" t="str">
            <v>Cerro San Antonio (Mag)</v>
          </cell>
          <cell r="D5806">
            <v>902002963</v>
          </cell>
          <cell r="E5806" t="str">
            <v>Santa Marta (Mag)</v>
          </cell>
          <cell r="F5806" t="str">
            <v>BANCO BILBAO VIZCAYA BBVA COLOMBIA S.A.</v>
          </cell>
          <cell r="G5806" t="str">
            <v>AHORROS</v>
          </cell>
        </row>
        <row r="5807">
          <cell r="A5807">
            <v>26694378</v>
          </cell>
          <cell r="B5807" t="str">
            <v>SALGADO CASTRO AMANDA DE LOS MILAGROS</v>
          </cell>
          <cell r="C5807" t="str">
            <v>Sitionuevo (Mag)</v>
          </cell>
          <cell r="D5807">
            <v>518151139</v>
          </cell>
          <cell r="E5807" t="str">
            <v>Santa Marta (Mag)</v>
          </cell>
          <cell r="F5807" t="str">
            <v>BANCO BILBAO VIZCAYA BBVA COLOMBIA S.A.</v>
          </cell>
          <cell r="G5807" t="str">
            <v>AHORROS</v>
          </cell>
        </row>
        <row r="5808">
          <cell r="A5808">
            <v>26694402</v>
          </cell>
          <cell r="B5808" t="str">
            <v>BOLAÑO POLO OSIRIS MARIA</v>
          </cell>
          <cell r="C5808" t="str">
            <v>Fundacion (Mag)</v>
          </cell>
          <cell r="D5808">
            <v>375176930</v>
          </cell>
          <cell r="E5808" t="str">
            <v>Santa Marta (Mag)</v>
          </cell>
          <cell r="F5808" t="str">
            <v>BANCO BILBAO VIZCAYA BBVA COLOMBIA S.A.</v>
          </cell>
          <cell r="G5808" t="str">
            <v>AHORROS</v>
          </cell>
        </row>
        <row r="5809">
          <cell r="A5809">
            <v>26694479</v>
          </cell>
          <cell r="B5809" t="str">
            <v>CARRILLO VILLAR ASTRID RAQUEL</v>
          </cell>
          <cell r="C5809" t="str">
            <v>Cerro San Antonio (Mag)</v>
          </cell>
          <cell r="D5809">
            <v>111112082</v>
          </cell>
          <cell r="E5809" t="str">
            <v>Santa Marta (Mag)</v>
          </cell>
          <cell r="F5809" t="str">
            <v>BANCO BILBAO VIZCAYA BBVA COLOMBIA S.A.</v>
          </cell>
          <cell r="G5809" t="str">
            <v>AHORROS</v>
          </cell>
        </row>
        <row r="5810">
          <cell r="A5810">
            <v>26694603</v>
          </cell>
          <cell r="B5810" t="str">
            <v>PEREZ CASTRO MARLITH JUDITH</v>
          </cell>
          <cell r="C5810" t="str">
            <v>Concordia (Mag)</v>
          </cell>
          <cell r="D5810">
            <v>255075244</v>
          </cell>
          <cell r="E5810" t="str">
            <v>Santa Marta (Mag)</v>
          </cell>
          <cell r="F5810" t="str">
            <v>BANCO BILBAO VIZCAYA BBVA COLOMBIA S.A.</v>
          </cell>
          <cell r="G5810" t="str">
            <v>AHORROS</v>
          </cell>
        </row>
        <row r="5811">
          <cell r="A5811">
            <v>26694695</v>
          </cell>
          <cell r="B5811" t="str">
            <v>DIAZ ISAZA ISOLINA ESTHER</v>
          </cell>
          <cell r="C5811" t="str">
            <v>Chivolo (Mag)</v>
          </cell>
          <cell r="D5811">
            <v>518271465</v>
          </cell>
          <cell r="E5811" t="str">
            <v>Santa Marta (Mag)</v>
          </cell>
          <cell r="F5811" t="str">
            <v>BANCO BILBAO VIZCAYA BBVA COLOMBIA S.A.</v>
          </cell>
          <cell r="G5811" t="str">
            <v>AHORROS</v>
          </cell>
        </row>
        <row r="5812">
          <cell r="A5812">
            <v>26695052</v>
          </cell>
          <cell r="B5812" t="str">
            <v>HERAS RAMBAL MONICA DEL AMPARO</v>
          </cell>
          <cell r="C5812" t="str">
            <v>Concordia (Mag)</v>
          </cell>
          <cell r="D5812">
            <v>90386947</v>
          </cell>
          <cell r="E5812" t="str">
            <v>Santa Marta (Mag)</v>
          </cell>
          <cell r="F5812" t="str">
            <v>BANCO BILBAO VIZCAYA BBVA COLOMBIA S.A.</v>
          </cell>
          <cell r="G5812" t="str">
            <v>AHORROS</v>
          </cell>
        </row>
        <row r="5813">
          <cell r="A5813">
            <v>26695114</v>
          </cell>
          <cell r="B5813" t="str">
            <v>CARRILLO DIAZ NASLY YANETH</v>
          </cell>
          <cell r="C5813" t="str">
            <v>Cerro San Antonio (Mag)</v>
          </cell>
          <cell r="D5813">
            <v>111112066</v>
          </cell>
          <cell r="E5813" t="str">
            <v>Santa Marta (Mag)</v>
          </cell>
          <cell r="F5813" t="str">
            <v>BANCO BILBAO VIZCAYA BBVA COLOMBIA S.A.</v>
          </cell>
          <cell r="G5813" t="str">
            <v>AHORROS</v>
          </cell>
        </row>
        <row r="5814">
          <cell r="A5814">
            <v>26699618</v>
          </cell>
          <cell r="B5814" t="str">
            <v>OSPINO BARRIOS CANDELARIA ISABEL</v>
          </cell>
          <cell r="C5814" t="str">
            <v>Concordia (Mag)</v>
          </cell>
          <cell r="D5814">
            <v>805462827</v>
          </cell>
          <cell r="E5814" t="str">
            <v>Santa Marta (Mag)</v>
          </cell>
          <cell r="F5814" t="str">
            <v>BANCO BILBAO VIZCAYA BBVA COLOMBIA S.A.</v>
          </cell>
          <cell r="G5814" t="str">
            <v>AHORROS</v>
          </cell>
        </row>
        <row r="5815">
          <cell r="A5815">
            <v>26699738</v>
          </cell>
          <cell r="B5815" t="str">
            <v>TORNE CASTAÑEDA YOLVYS YOLANDA</v>
          </cell>
          <cell r="C5815" t="str">
            <v>Fundacion (Mag)</v>
          </cell>
          <cell r="D5815">
            <v>375184694</v>
          </cell>
          <cell r="E5815" t="str">
            <v>Santa Marta (Mag)</v>
          </cell>
          <cell r="F5815" t="str">
            <v>BANCO BILBAO VIZCAYA BBVA COLOMBIA S.A.</v>
          </cell>
          <cell r="G5815" t="str">
            <v>AHORROS</v>
          </cell>
        </row>
        <row r="5816">
          <cell r="A5816">
            <v>26699826</v>
          </cell>
          <cell r="B5816" t="str">
            <v>THORNE CASTRO BERTA MARIA</v>
          </cell>
          <cell r="C5816" t="str">
            <v>Concordia (Mag)</v>
          </cell>
          <cell r="D5816">
            <v>98206220</v>
          </cell>
          <cell r="E5816" t="str">
            <v>Santa Marta (Mag)</v>
          </cell>
          <cell r="F5816" t="str">
            <v>BANCO BILBAO VIZCAYA BBVA COLOMBIA S.A.</v>
          </cell>
          <cell r="G5816" t="str">
            <v>AHORROS</v>
          </cell>
        </row>
        <row r="5817">
          <cell r="A5817">
            <v>26712719</v>
          </cell>
          <cell r="B5817" t="str">
            <v>BORREGO DE SERRANO PRUDENCIA BEATRIZ</v>
          </cell>
          <cell r="C5817" t="str">
            <v>Fundacion (Mag)</v>
          </cell>
          <cell r="D5817">
            <v>375177789</v>
          </cell>
          <cell r="E5817" t="str">
            <v>Santa Marta (Mag)</v>
          </cell>
          <cell r="F5817" t="str">
            <v>BANCO BILBAO VIZCAYA BBVA COLOMBIA S.A.</v>
          </cell>
          <cell r="G5817" t="str">
            <v>AHORROS</v>
          </cell>
        </row>
        <row r="5818">
          <cell r="A5818">
            <v>26719423</v>
          </cell>
          <cell r="B5818" t="str">
            <v>CABALLERO CALDERON LUZ ESTELA</v>
          </cell>
          <cell r="C5818" t="str">
            <v>Algarrobo (Mag)</v>
          </cell>
          <cell r="D5818">
            <v>805307824</v>
          </cell>
          <cell r="E5818" t="str">
            <v>Santa Marta (Mag)</v>
          </cell>
          <cell r="F5818" t="str">
            <v>BANCO BILBAO VIZCAYA BBVA COLOMBIA S.A.</v>
          </cell>
          <cell r="G5818" t="str">
            <v>AHORROS</v>
          </cell>
        </row>
        <row r="5819">
          <cell r="A5819">
            <v>26722792</v>
          </cell>
          <cell r="B5819" t="str">
            <v>JIMENEZ BOLIVAR GLADYS MARGOTH</v>
          </cell>
          <cell r="C5819" t="str">
            <v>El Banco (Mag)</v>
          </cell>
          <cell r="D5819">
            <v>330116385</v>
          </cell>
          <cell r="E5819" t="str">
            <v>Santa Marta (Mag)</v>
          </cell>
          <cell r="F5819" t="str">
            <v>BANCO BILBAO VIZCAYA BBVA COLOMBIA S.A.</v>
          </cell>
          <cell r="G5819" t="str">
            <v>AHORROS</v>
          </cell>
        </row>
        <row r="5820">
          <cell r="A5820">
            <v>26723154</v>
          </cell>
          <cell r="B5820" t="str">
            <v>MORON DE MORON ASUNCION</v>
          </cell>
          <cell r="C5820" t="str">
            <v>Fundacion (Mag)</v>
          </cell>
          <cell r="D5820">
            <v>375149739</v>
          </cell>
          <cell r="E5820" t="str">
            <v>Santa Marta (Mag)</v>
          </cell>
          <cell r="F5820" t="str">
            <v>BANCO BILBAO VIZCAYA BBVA COLOMBIA S.A.</v>
          </cell>
          <cell r="G5820" t="str">
            <v>AHORROS</v>
          </cell>
        </row>
        <row r="5821">
          <cell r="A5821">
            <v>26728389</v>
          </cell>
          <cell r="B5821" t="str">
            <v>VIDES ORTIZ MIRYAM</v>
          </cell>
          <cell r="C5821" t="str">
            <v>El Banco (Mag)</v>
          </cell>
          <cell r="D5821">
            <v>330068370</v>
          </cell>
          <cell r="E5821" t="str">
            <v>Santa Marta (Mag)</v>
          </cell>
          <cell r="F5821" t="str">
            <v>BANCO BILBAO VIZCAYA BBVA COLOMBIA S.A.</v>
          </cell>
          <cell r="G5821" t="str">
            <v>AHORROS</v>
          </cell>
        </row>
        <row r="5822">
          <cell r="A5822">
            <v>26746508</v>
          </cell>
          <cell r="B5822" t="str">
            <v>ELLES MONTESINO GLORIA</v>
          </cell>
          <cell r="C5822" t="str">
            <v>El Banco (Mag)</v>
          </cell>
          <cell r="D5822">
            <v>330009101</v>
          </cell>
          <cell r="E5822" t="str">
            <v>Santa Marta (Mag)</v>
          </cell>
          <cell r="F5822" t="str">
            <v>BANCO BILBAO VIZCAYA BBVA COLOMBIA S.A.</v>
          </cell>
          <cell r="G5822" t="str">
            <v>AHORROS</v>
          </cell>
        </row>
        <row r="5823">
          <cell r="A5823">
            <v>26747409</v>
          </cell>
          <cell r="B5823" t="str">
            <v>OSPINO BERRUECOS PURA ISABEL</v>
          </cell>
          <cell r="C5823" t="str">
            <v>El Banco (Mag)</v>
          </cell>
          <cell r="D5823">
            <v>330079146</v>
          </cell>
          <cell r="E5823" t="str">
            <v>Santa Marta (Mag)</v>
          </cell>
          <cell r="F5823" t="str">
            <v>BANCO BILBAO VIZCAYA BBVA COLOMBIA S.A.</v>
          </cell>
          <cell r="G5823" t="str">
            <v>AHORROS</v>
          </cell>
        </row>
        <row r="5824">
          <cell r="A5824">
            <v>26757573</v>
          </cell>
          <cell r="B5824" t="str">
            <v>CANTILLO URUETA ALBA ROSA</v>
          </cell>
          <cell r="C5824" t="str">
            <v>Fundacion (Mag)</v>
          </cell>
          <cell r="D5824">
            <v>375173606</v>
          </cell>
          <cell r="E5824" t="str">
            <v>Santa Marta (Mag)</v>
          </cell>
          <cell r="F5824" t="str">
            <v>BANCO BILBAO VIZCAYA BBVA COLOMBIA S.A.</v>
          </cell>
          <cell r="G5824" t="str">
            <v>AHORROS</v>
          </cell>
        </row>
        <row r="5825">
          <cell r="A5825">
            <v>26757858</v>
          </cell>
          <cell r="B5825" t="str">
            <v>BUSTAMANTE GRANADOS DIGNA ROSA</v>
          </cell>
          <cell r="C5825" t="str">
            <v>Fundacion (Mag)</v>
          </cell>
          <cell r="D5825">
            <v>375175700</v>
          </cell>
          <cell r="E5825" t="str">
            <v>Santa Marta (Mag)</v>
          </cell>
          <cell r="F5825" t="str">
            <v>BANCO BILBAO VIZCAYA BBVA COLOMBIA S.A.</v>
          </cell>
          <cell r="G5825" t="str">
            <v>AHORROS</v>
          </cell>
        </row>
        <row r="5826">
          <cell r="A5826">
            <v>26757905</v>
          </cell>
          <cell r="B5826" t="str">
            <v>GARCIA SUBIROZ VERA JUDITH</v>
          </cell>
          <cell r="C5826" t="str">
            <v>Fundacion (Mag)</v>
          </cell>
          <cell r="D5826">
            <v>375103744</v>
          </cell>
          <cell r="E5826" t="str">
            <v>Santa Marta (Mag)</v>
          </cell>
          <cell r="F5826" t="str">
            <v>BANCO BILBAO VIZCAYA BBVA COLOMBIA S.A.</v>
          </cell>
          <cell r="G5826" t="str">
            <v>AHORROS</v>
          </cell>
        </row>
        <row r="5827">
          <cell r="A5827">
            <v>26757994</v>
          </cell>
          <cell r="B5827" t="str">
            <v>ACOSTA NAVARRO RUBY CECILIA</v>
          </cell>
          <cell r="C5827" t="str">
            <v>Fundacion (Mag)</v>
          </cell>
          <cell r="D5827">
            <v>375173556</v>
          </cell>
          <cell r="E5827" t="str">
            <v>Santa Marta (Mag)</v>
          </cell>
          <cell r="F5827" t="str">
            <v>BANCO BILBAO VIZCAYA BBVA COLOMBIA S.A.</v>
          </cell>
          <cell r="G5827" t="str">
            <v>AHORROS</v>
          </cell>
        </row>
        <row r="5828">
          <cell r="A5828">
            <v>26758212</v>
          </cell>
          <cell r="B5828" t="str">
            <v>HENRIQUEZ VIZCAINO LEONOR ISABEL</v>
          </cell>
          <cell r="C5828" t="str">
            <v>Fundacion (Mag)</v>
          </cell>
          <cell r="D5828">
            <v>375174869</v>
          </cell>
          <cell r="E5828" t="str">
            <v>Santa Marta (Mag)</v>
          </cell>
          <cell r="F5828" t="str">
            <v>BANCO BILBAO VIZCAYA BBVA COLOMBIA S.A.</v>
          </cell>
          <cell r="G5828" t="str">
            <v>AHORROS</v>
          </cell>
        </row>
        <row r="5829">
          <cell r="A5829">
            <v>26758276</v>
          </cell>
          <cell r="B5829" t="str">
            <v>BERBEN GIL SOFIA DOLORES</v>
          </cell>
          <cell r="C5829" t="str">
            <v>Fundacion (Mag)</v>
          </cell>
          <cell r="D5829">
            <v>375160959</v>
          </cell>
          <cell r="E5829" t="str">
            <v>Santa Marta (Mag)</v>
          </cell>
          <cell r="F5829" t="str">
            <v>BANCO BILBAO VIZCAYA BBVA COLOMBIA S.A.</v>
          </cell>
          <cell r="G5829" t="str">
            <v>AHORROS</v>
          </cell>
        </row>
        <row r="5830">
          <cell r="A5830">
            <v>26758355</v>
          </cell>
          <cell r="B5830" t="str">
            <v>CAMARGO ZAMBRANO EVIDA ISABEL</v>
          </cell>
          <cell r="C5830" t="str">
            <v>Fundacion (Mag)</v>
          </cell>
          <cell r="D5830">
            <v>375176310</v>
          </cell>
          <cell r="E5830" t="str">
            <v>Santa Marta (Mag)</v>
          </cell>
          <cell r="F5830" t="str">
            <v>BANCO BILBAO VIZCAYA BBVA COLOMBIA S.A.</v>
          </cell>
          <cell r="G5830" t="str">
            <v>AHORROS</v>
          </cell>
        </row>
        <row r="5831">
          <cell r="A5831">
            <v>26758407</v>
          </cell>
          <cell r="B5831" t="str">
            <v>BORJAS DE CHACON MARLENE ISABEL</v>
          </cell>
          <cell r="C5831" t="str">
            <v>Fundacion (Mag)</v>
          </cell>
          <cell r="D5831">
            <v>375175015</v>
          </cell>
          <cell r="E5831" t="str">
            <v>Santa Marta (Mag)</v>
          </cell>
          <cell r="F5831" t="str">
            <v>BANCO BILBAO VIZCAYA BBVA COLOMBIA S.A.</v>
          </cell>
          <cell r="G5831" t="str">
            <v>AHORROS</v>
          </cell>
        </row>
        <row r="5832">
          <cell r="A5832">
            <v>26758475</v>
          </cell>
          <cell r="B5832" t="str">
            <v>MARTINEZ MORENO ESTHER MARIA</v>
          </cell>
          <cell r="C5832" t="str">
            <v>Fundacion (Mag)</v>
          </cell>
          <cell r="D5832">
            <v>375175262</v>
          </cell>
          <cell r="E5832" t="str">
            <v>Santa Marta (Mag)</v>
          </cell>
          <cell r="F5832" t="str">
            <v>BANCO BILBAO VIZCAYA BBVA COLOMBIA S.A.</v>
          </cell>
          <cell r="G5832" t="str">
            <v>AHORROS</v>
          </cell>
        </row>
        <row r="5833">
          <cell r="A5833">
            <v>26758762</v>
          </cell>
          <cell r="B5833" t="str">
            <v>DE LA HOZ DE LA HOZ MIREYA LUCIA</v>
          </cell>
          <cell r="C5833" t="str">
            <v>Zona Bananera (Mag)</v>
          </cell>
          <cell r="D5833">
            <v>375176328</v>
          </cell>
          <cell r="E5833" t="str">
            <v>Santa Marta (Mag)</v>
          </cell>
          <cell r="F5833" t="str">
            <v>BANCO BILBAO VIZCAYA BBVA COLOMBIA S.A.</v>
          </cell>
          <cell r="G5833" t="str">
            <v>AHORROS</v>
          </cell>
        </row>
        <row r="5834">
          <cell r="A5834">
            <v>26758852</v>
          </cell>
          <cell r="B5834" t="str">
            <v>MADRID GARCIA DORIS MARIA</v>
          </cell>
          <cell r="C5834" t="str">
            <v>Aracataca (Mag)</v>
          </cell>
          <cell r="D5834">
            <v>375192507</v>
          </cell>
          <cell r="E5834" t="str">
            <v>Santa Marta (Mag)</v>
          </cell>
          <cell r="F5834" t="str">
            <v>BANCO BILBAO VIZCAYA BBVA COLOMBIA S.A.</v>
          </cell>
          <cell r="G5834" t="str">
            <v>AHORROS</v>
          </cell>
        </row>
        <row r="5835">
          <cell r="A5835">
            <v>26759012</v>
          </cell>
          <cell r="B5835" t="str">
            <v>CABALLERO  NANCY</v>
          </cell>
          <cell r="C5835" t="str">
            <v>Fundacion (Mag)</v>
          </cell>
          <cell r="D5835">
            <v>375136728</v>
          </cell>
          <cell r="E5835" t="str">
            <v>Santa Marta (Mag)</v>
          </cell>
          <cell r="F5835" t="str">
            <v>BANCO BILBAO VIZCAYA BBVA COLOMBIA S.A.</v>
          </cell>
          <cell r="G5835" t="str">
            <v>AHORROS</v>
          </cell>
        </row>
        <row r="5836">
          <cell r="A5836">
            <v>26759273</v>
          </cell>
          <cell r="B5836" t="str">
            <v>TERNERA ZAMBRANO IRLENA MARIA</v>
          </cell>
          <cell r="C5836" t="str">
            <v>Santa Marta (Mag)</v>
          </cell>
          <cell r="D5836">
            <v>805414950</v>
          </cell>
          <cell r="E5836" t="str">
            <v>Santa Marta (Mag)</v>
          </cell>
          <cell r="F5836" t="str">
            <v>BANCO BILBAO VIZCAYA BBVA COLOMBIA S.A.</v>
          </cell>
          <cell r="G5836" t="str">
            <v>AHORROS</v>
          </cell>
        </row>
        <row r="5837">
          <cell r="A5837">
            <v>26759403</v>
          </cell>
          <cell r="B5837" t="str">
            <v>PERTUZ CANTILLO VICTORIA MERCEDES</v>
          </cell>
          <cell r="C5837" t="str">
            <v>Aracataca (Mag)</v>
          </cell>
          <cell r="D5837">
            <v>375211174</v>
          </cell>
          <cell r="E5837" t="str">
            <v>Santa Marta (Mag)</v>
          </cell>
          <cell r="F5837" t="str">
            <v>BANCO BILBAO VIZCAYA BBVA COLOMBIA S.A.</v>
          </cell>
          <cell r="G5837" t="str">
            <v>AHORROS</v>
          </cell>
        </row>
        <row r="5838">
          <cell r="A5838">
            <v>26759422</v>
          </cell>
          <cell r="B5838" t="str">
            <v>VIZCAINO RODRIGUEZ LIDIA MARINA</v>
          </cell>
          <cell r="C5838" t="str">
            <v>Fundacion (Mag)</v>
          </cell>
          <cell r="D5838">
            <v>375172137</v>
          </cell>
          <cell r="E5838" t="str">
            <v>Santa Marta (Mag)</v>
          </cell>
          <cell r="F5838" t="str">
            <v>BANCO BILBAO VIZCAYA BBVA COLOMBIA S.A.</v>
          </cell>
          <cell r="G5838" t="str">
            <v>AHORROS</v>
          </cell>
        </row>
        <row r="5839">
          <cell r="A5839">
            <v>26759441</v>
          </cell>
          <cell r="B5839" t="str">
            <v>MIRANDA QUEVEDO CARMEN ALICIA</v>
          </cell>
          <cell r="C5839" t="str">
            <v>Fundacion (Mag)</v>
          </cell>
          <cell r="D5839">
            <v>375079845</v>
          </cell>
          <cell r="E5839" t="str">
            <v>Santa Marta (Mag)</v>
          </cell>
          <cell r="F5839" t="str">
            <v>BANCO BILBAO VIZCAYA BBVA COLOMBIA S.A.</v>
          </cell>
          <cell r="G5839" t="str">
            <v>AHORROS</v>
          </cell>
        </row>
        <row r="5840">
          <cell r="A5840">
            <v>26759482</v>
          </cell>
          <cell r="B5840" t="str">
            <v>ACUÑA CAMACHO ROSINA ESTHER</v>
          </cell>
          <cell r="C5840" t="str">
            <v>El Reten (Mag)</v>
          </cell>
          <cell r="D5840">
            <v>375056892</v>
          </cell>
          <cell r="E5840" t="str">
            <v>Santa Marta (Mag)</v>
          </cell>
          <cell r="F5840" t="str">
            <v>BANCO BILBAO VIZCAYA BBVA COLOMBIA S.A.</v>
          </cell>
          <cell r="G5840" t="str">
            <v>AHORROS</v>
          </cell>
        </row>
        <row r="5841">
          <cell r="A5841">
            <v>26759493</v>
          </cell>
          <cell r="B5841" t="str">
            <v>VIZCAINO DE FERIA CARMEN JUDITH</v>
          </cell>
          <cell r="C5841" t="str">
            <v>Fundacion (Mag)</v>
          </cell>
          <cell r="D5841">
            <v>375067899</v>
          </cell>
          <cell r="E5841" t="str">
            <v>Santa Marta (Mag)</v>
          </cell>
          <cell r="F5841" t="str">
            <v>BANCO BILBAO VIZCAYA BBVA COLOMBIA S.A.</v>
          </cell>
          <cell r="G5841" t="str">
            <v>AHORROS</v>
          </cell>
        </row>
        <row r="5842">
          <cell r="A5842">
            <v>26759515</v>
          </cell>
          <cell r="B5842" t="str">
            <v>CODINA ZARATE LAID YADIRA</v>
          </cell>
          <cell r="C5842" t="str">
            <v>Fundacion (Mag)</v>
          </cell>
          <cell r="D5842">
            <v>375136991</v>
          </cell>
          <cell r="E5842" t="str">
            <v>Santa Marta (Mag)</v>
          </cell>
          <cell r="F5842" t="str">
            <v>BANCO BILBAO VIZCAYA BBVA COLOMBIA S.A.</v>
          </cell>
          <cell r="G5842" t="str">
            <v>AHORROS</v>
          </cell>
        </row>
        <row r="5843">
          <cell r="A5843">
            <v>26759550</v>
          </cell>
          <cell r="B5843" t="str">
            <v>BOLAÑO OROZCO INES ANTONIA</v>
          </cell>
          <cell r="C5843" t="str">
            <v>Fundacion (Mag)</v>
          </cell>
          <cell r="D5843">
            <v>375174414</v>
          </cell>
          <cell r="E5843" t="str">
            <v>Santa Marta (Mag)</v>
          </cell>
          <cell r="F5843" t="str">
            <v>BANCO BILBAO VIZCAYA BBVA COLOMBIA S.A.</v>
          </cell>
          <cell r="G5843" t="str">
            <v>AHORROS</v>
          </cell>
        </row>
        <row r="5844">
          <cell r="A5844">
            <v>26759595</v>
          </cell>
          <cell r="B5844" t="str">
            <v>OROZCO OSPINO LUZ MARINA</v>
          </cell>
          <cell r="C5844" t="str">
            <v>El Reten (Mag)</v>
          </cell>
          <cell r="D5844">
            <v>375174695</v>
          </cell>
          <cell r="E5844" t="str">
            <v>Santa Marta (Mag)</v>
          </cell>
          <cell r="F5844" t="str">
            <v>BANCO BILBAO VIZCAYA BBVA COLOMBIA S.A.</v>
          </cell>
          <cell r="G5844" t="str">
            <v>AHORROS</v>
          </cell>
        </row>
        <row r="5845">
          <cell r="A5845">
            <v>26759603</v>
          </cell>
          <cell r="B5845" t="str">
            <v>LOBO GALAN DENISSE RAFAELA</v>
          </cell>
          <cell r="C5845" t="str">
            <v>Fundacion (Mag)</v>
          </cell>
          <cell r="D5845">
            <v>375175361</v>
          </cell>
          <cell r="E5845" t="str">
            <v>Santa Marta (Mag)</v>
          </cell>
          <cell r="F5845" t="str">
            <v>BANCO BILBAO VIZCAYA BBVA COLOMBIA S.A.</v>
          </cell>
          <cell r="G5845" t="str">
            <v>AHORROS</v>
          </cell>
        </row>
        <row r="5846">
          <cell r="A5846">
            <v>26759711</v>
          </cell>
          <cell r="B5846" t="str">
            <v>MERCADO BOCANEGRA MARIA CATALINA</v>
          </cell>
          <cell r="C5846" t="str">
            <v>Fundacion (Mag)</v>
          </cell>
          <cell r="D5846">
            <v>375176047</v>
          </cell>
          <cell r="E5846" t="str">
            <v>Santa Marta (Mag)</v>
          </cell>
          <cell r="F5846" t="str">
            <v>BANCO BILBAO VIZCAYA BBVA COLOMBIA S.A.</v>
          </cell>
          <cell r="G5846" t="str">
            <v>AHORROS</v>
          </cell>
        </row>
        <row r="5847">
          <cell r="A5847">
            <v>26759782</v>
          </cell>
          <cell r="B5847" t="str">
            <v>JIMENEZ OSPINO ISABEL CRISTINA</v>
          </cell>
          <cell r="C5847" t="str">
            <v>Fundacion (Mag)</v>
          </cell>
          <cell r="D5847">
            <v>375174737</v>
          </cell>
          <cell r="E5847" t="str">
            <v>Santa Marta (Mag)</v>
          </cell>
          <cell r="F5847" t="str">
            <v>BANCO BILBAO VIZCAYA BBVA COLOMBIA S.A.</v>
          </cell>
          <cell r="G5847" t="str">
            <v>AHORROS</v>
          </cell>
        </row>
        <row r="5848">
          <cell r="A5848">
            <v>26759806</v>
          </cell>
          <cell r="B5848" t="str">
            <v>SIERRA DE LA ESPRIELLA RUBY DEL CARMEN</v>
          </cell>
          <cell r="C5848" t="str">
            <v>El Reten (Mag)</v>
          </cell>
          <cell r="D5848">
            <v>375174323</v>
          </cell>
          <cell r="E5848" t="str">
            <v>Santa Marta (Mag)</v>
          </cell>
          <cell r="F5848" t="str">
            <v>BANCO BILBAO VIZCAYA BBVA COLOMBIA S.A.</v>
          </cell>
          <cell r="G5848" t="str">
            <v>AHORROS</v>
          </cell>
        </row>
        <row r="5849">
          <cell r="A5849">
            <v>26759860</v>
          </cell>
          <cell r="B5849" t="str">
            <v>PALLARES OROZCO MARITZA ISABEL</v>
          </cell>
          <cell r="C5849" t="str">
            <v>Fundacion (Mag)</v>
          </cell>
          <cell r="D5849">
            <v>375176633</v>
          </cell>
          <cell r="E5849" t="str">
            <v>Santa Marta (Mag)</v>
          </cell>
          <cell r="F5849" t="str">
            <v>BANCO BILBAO VIZCAYA BBVA COLOMBIA S.A.</v>
          </cell>
          <cell r="G5849" t="str">
            <v>AHORROS</v>
          </cell>
        </row>
        <row r="5850">
          <cell r="A5850">
            <v>26759900</v>
          </cell>
          <cell r="B5850" t="str">
            <v>LOBO BATISTA MERCEDES JACINTA</v>
          </cell>
          <cell r="C5850" t="str">
            <v>Fundacion (Mag)</v>
          </cell>
          <cell r="D5850">
            <v>375176146</v>
          </cell>
          <cell r="E5850" t="str">
            <v>Santa Marta (Mag)</v>
          </cell>
          <cell r="F5850" t="str">
            <v>BANCO BILBAO VIZCAYA BBVA COLOMBIA S.A.</v>
          </cell>
          <cell r="G5850" t="str">
            <v>AHORROS</v>
          </cell>
        </row>
        <row r="5851">
          <cell r="A5851">
            <v>26759943</v>
          </cell>
          <cell r="B5851" t="str">
            <v>DE LEON MENDOZA EDITH MARIA</v>
          </cell>
          <cell r="C5851" t="str">
            <v>Fundacion (Mag)</v>
          </cell>
          <cell r="D5851">
            <v>375229515</v>
          </cell>
          <cell r="E5851" t="str">
            <v>Santa Marta (Mag)</v>
          </cell>
          <cell r="F5851" t="str">
            <v>BANCO BILBAO VIZCAYA BBVA COLOMBIA S.A.</v>
          </cell>
          <cell r="G5851" t="str">
            <v>AHORROS</v>
          </cell>
        </row>
        <row r="5852">
          <cell r="A5852">
            <v>26759962</v>
          </cell>
          <cell r="B5852" t="str">
            <v>ROJAS DE LA CURZ AURI STELLA</v>
          </cell>
          <cell r="C5852" t="str">
            <v>Fundacion (Mag)</v>
          </cell>
          <cell r="D5852">
            <v>375175536</v>
          </cell>
          <cell r="E5852" t="str">
            <v>Santa Marta (Mag)</v>
          </cell>
          <cell r="F5852" t="str">
            <v>BANCO BILBAO VIZCAYA BBVA COLOMBIA S.A.</v>
          </cell>
          <cell r="G5852" t="str">
            <v>AHORROS</v>
          </cell>
        </row>
        <row r="5853">
          <cell r="A5853">
            <v>26761162</v>
          </cell>
          <cell r="B5853" t="str">
            <v>ZABARAIN DE ARCE CLARA CECILIA</v>
          </cell>
          <cell r="C5853" t="str">
            <v>Fundacion (Mag)</v>
          </cell>
          <cell r="D5853">
            <v>375177250</v>
          </cell>
          <cell r="E5853" t="str">
            <v>Santa Marta (Mag)</v>
          </cell>
          <cell r="F5853" t="str">
            <v>BANCO BILBAO VIZCAYA BBVA COLOMBIA S.A.</v>
          </cell>
          <cell r="G5853" t="str">
            <v>AHORROS</v>
          </cell>
        </row>
        <row r="5854">
          <cell r="A5854">
            <v>26761433</v>
          </cell>
          <cell r="B5854" t="str">
            <v>BELASQUEZ CHARRIS ZENITH</v>
          </cell>
          <cell r="C5854" t="str">
            <v>Fundacion (Mag)</v>
          </cell>
          <cell r="D5854">
            <v>375345840</v>
          </cell>
          <cell r="E5854" t="str">
            <v>Santa Marta (Mag)</v>
          </cell>
          <cell r="F5854" t="str">
            <v>BANCO BILBAO VIZCAYA BBVA COLOMBIA S.A.</v>
          </cell>
          <cell r="G5854" t="str">
            <v>AHORROS</v>
          </cell>
        </row>
        <row r="5855">
          <cell r="A5855">
            <v>26761542</v>
          </cell>
          <cell r="B5855" t="str">
            <v>DE LA CRUZ TEHERAN INGRITH JOHONA</v>
          </cell>
          <cell r="C5855" t="str">
            <v>Fundacion (Mag)</v>
          </cell>
          <cell r="D5855">
            <v>375196219</v>
          </cell>
          <cell r="E5855" t="str">
            <v>Santa Marta (Mag)</v>
          </cell>
          <cell r="F5855" t="str">
            <v>BANCO BILBAO VIZCAYA BBVA COLOMBIA S.A.</v>
          </cell>
          <cell r="G5855" t="str">
            <v>AHORROS</v>
          </cell>
        </row>
        <row r="5856">
          <cell r="A5856">
            <v>26761639</v>
          </cell>
          <cell r="B5856" t="str">
            <v>RODRIGUEZ LOPEZ KELLY ISABEL</v>
          </cell>
          <cell r="C5856" t="str">
            <v>Algarrobo (Mag)</v>
          </cell>
          <cell r="D5856">
            <v>375227550</v>
          </cell>
          <cell r="E5856" t="str">
            <v>Santa Marta (Mag)</v>
          </cell>
          <cell r="F5856" t="str">
            <v>BANCO BILBAO VIZCAYA BBVA COLOMBIA S.A.</v>
          </cell>
          <cell r="G5856" t="str">
            <v>AHORROS</v>
          </cell>
        </row>
        <row r="5857">
          <cell r="A5857">
            <v>26761815</v>
          </cell>
          <cell r="B5857" t="str">
            <v>PEREZ DE LA CRUZ ANA CELIS</v>
          </cell>
          <cell r="C5857" t="str">
            <v>Fundacion (Mag)</v>
          </cell>
          <cell r="D5857">
            <v>375269966</v>
          </cell>
          <cell r="E5857" t="str">
            <v>Fundacion (Mag)</v>
          </cell>
          <cell r="F5857" t="str">
            <v>BANCO BILBAO VIZCAYA BBVA COLOMBIA S.A.</v>
          </cell>
          <cell r="G5857" t="str">
            <v>AHORROS</v>
          </cell>
        </row>
        <row r="5858">
          <cell r="A5858">
            <v>26761878</v>
          </cell>
          <cell r="B5858" t="str">
            <v>EBRAT CARR SHIRLEY</v>
          </cell>
          <cell r="C5858" t="str">
            <v>El Reten (Mag)</v>
          </cell>
          <cell r="D5858">
            <v>805087350</v>
          </cell>
          <cell r="E5858" t="str">
            <v>Santa Marta (Mag)</v>
          </cell>
          <cell r="F5858" t="str">
            <v>BANCO BILBAO VIZCAYA BBVA COLOMBIA S.A.</v>
          </cell>
          <cell r="G5858" t="str">
            <v>AHORROS</v>
          </cell>
        </row>
        <row r="5859">
          <cell r="A5859">
            <v>26761907</v>
          </cell>
          <cell r="B5859" t="str">
            <v>CURIEL AMASTHA CAROLINA MILEN</v>
          </cell>
          <cell r="C5859" t="str">
            <v>Fundacion (Mag)</v>
          </cell>
          <cell r="D5859">
            <v>375209376</v>
          </cell>
          <cell r="E5859" t="str">
            <v>Santa Marta (Mag)</v>
          </cell>
          <cell r="F5859" t="str">
            <v>BANCO BILBAO VIZCAYA BBVA COLOMBIA S.A.</v>
          </cell>
          <cell r="G5859" t="str">
            <v>AHORROS</v>
          </cell>
        </row>
        <row r="5860">
          <cell r="A5860">
            <v>26761956</v>
          </cell>
          <cell r="B5860" t="str">
            <v>NIGRINIS OROZCO CARMEN ALICIA</v>
          </cell>
          <cell r="C5860" t="str">
            <v>Sabanas De San Angel (Mag)</v>
          </cell>
          <cell r="D5860">
            <v>805483179</v>
          </cell>
          <cell r="E5860" t="str">
            <v>Santa Marta (Mag)</v>
          </cell>
          <cell r="F5860" t="str">
            <v>BANCO BILBAO VIZCAYA BBVA COLOMBIA S.A.</v>
          </cell>
          <cell r="G5860" t="str">
            <v>AHORROS</v>
          </cell>
        </row>
        <row r="5861">
          <cell r="A5861">
            <v>26762492</v>
          </cell>
          <cell r="B5861" t="str">
            <v>SUBIROZ CALABRIA TRANQUILINA BEATRIZ</v>
          </cell>
          <cell r="C5861" t="str">
            <v>Fundacion (Mag)</v>
          </cell>
          <cell r="D5861">
            <v>375287034</v>
          </cell>
          <cell r="E5861" t="str">
            <v>Fundacion (Mag)</v>
          </cell>
          <cell r="F5861" t="str">
            <v>BANCO BILBAO VIZCAYA BBVA COLOMBIA S.A.</v>
          </cell>
          <cell r="G5861" t="str">
            <v>AHORROS</v>
          </cell>
        </row>
        <row r="5862">
          <cell r="A5862">
            <v>26762901</v>
          </cell>
          <cell r="B5862" t="str">
            <v>ANDRADE CASTILLO MILAGRO</v>
          </cell>
          <cell r="C5862" t="str">
            <v>Fundacion (Mag)</v>
          </cell>
          <cell r="D5862">
            <v>780024188</v>
          </cell>
          <cell r="E5862" t="str">
            <v>Fundacion (Mag)</v>
          </cell>
          <cell r="F5862" t="str">
            <v>BANCO BILBAO VIZCAYA BBVA COLOMBIA S.A.</v>
          </cell>
          <cell r="G5862" t="str">
            <v>AHORROS</v>
          </cell>
        </row>
        <row r="5863">
          <cell r="A5863">
            <v>26762912</v>
          </cell>
          <cell r="B5863" t="str">
            <v>CASTILLO RODRIGUEZ MILEIDA YISETH</v>
          </cell>
          <cell r="C5863" t="str">
            <v>Aracataca (Mag)</v>
          </cell>
          <cell r="D5863">
            <v>375087327</v>
          </cell>
          <cell r="E5863" t="str">
            <v>Santa Marta (Mag)</v>
          </cell>
          <cell r="F5863" t="str">
            <v>BANCO BILBAO VIZCAYA BBVA COLOMBIA S.A.</v>
          </cell>
          <cell r="G5863" t="str">
            <v>AHORROS</v>
          </cell>
        </row>
        <row r="5864">
          <cell r="A5864">
            <v>26765661</v>
          </cell>
          <cell r="B5864" t="str">
            <v>RAMIREZ BENAVIDES LIDUVINA</v>
          </cell>
          <cell r="C5864" t="str">
            <v>El Banco (Mag)</v>
          </cell>
          <cell r="D5864">
            <v>330077389</v>
          </cell>
          <cell r="E5864" t="str">
            <v>Santa Marta (Mag)</v>
          </cell>
          <cell r="F5864" t="str">
            <v>BANCO BILBAO VIZCAYA BBVA COLOMBIA S.A.</v>
          </cell>
          <cell r="G5864" t="str">
            <v>AHORROS</v>
          </cell>
        </row>
        <row r="5865">
          <cell r="A5865">
            <v>26783609</v>
          </cell>
          <cell r="B5865" t="str">
            <v>CAMPO AGUILAR DUBYS MAGOLA</v>
          </cell>
          <cell r="C5865" t="str">
            <v>El Banco (Mag)</v>
          </cell>
          <cell r="D5865">
            <v>330069881</v>
          </cell>
          <cell r="E5865" t="str">
            <v>Santa Marta (Mag)</v>
          </cell>
          <cell r="F5865" t="str">
            <v>BANCO BILBAO VIZCAYA BBVA COLOMBIA S.A.</v>
          </cell>
          <cell r="G5865" t="str">
            <v>AHORROS</v>
          </cell>
        </row>
        <row r="5866">
          <cell r="A5866">
            <v>26783804</v>
          </cell>
          <cell r="B5866" t="str">
            <v>CAMACHO CASTRO DELCY</v>
          </cell>
          <cell r="C5866" t="str">
            <v>Guamal (Mag)</v>
          </cell>
          <cell r="D5866">
            <v>604184978</v>
          </cell>
          <cell r="E5866" t="str">
            <v>Santa Marta (Mag)</v>
          </cell>
          <cell r="F5866" t="str">
            <v>BANCO BILBAO VIZCAYA BBVA COLOMBIA S.A.</v>
          </cell>
          <cell r="G5866" t="str">
            <v>AHORROS</v>
          </cell>
        </row>
        <row r="5867">
          <cell r="A5867">
            <v>26783896</v>
          </cell>
          <cell r="B5867" t="str">
            <v>MARTINEZ DE CASTAÑO ANNY</v>
          </cell>
          <cell r="C5867" t="str">
            <v>El Banco (Mag)</v>
          </cell>
          <cell r="D5867">
            <v>330010935</v>
          </cell>
          <cell r="E5867" t="str">
            <v>Santa Marta (Mag)</v>
          </cell>
          <cell r="F5867" t="str">
            <v>BANCO BILBAO VIZCAYA BBVA COLOMBIA S.A.</v>
          </cell>
          <cell r="G5867" t="str">
            <v>AHORROS</v>
          </cell>
        </row>
        <row r="5868">
          <cell r="A5868">
            <v>26784018</v>
          </cell>
          <cell r="B5868" t="str">
            <v>LASCARRO MOYA BETTY ESTHER</v>
          </cell>
          <cell r="C5868" t="str">
            <v>Guamal (Mag)</v>
          </cell>
          <cell r="D5868">
            <v>604178046</v>
          </cell>
          <cell r="E5868" t="str">
            <v>Santa Marta (Mag)</v>
          </cell>
          <cell r="F5868" t="str">
            <v>BANCO BILBAO VIZCAYA BBVA COLOMBIA S.A.</v>
          </cell>
          <cell r="G5868" t="str">
            <v>AHORROS</v>
          </cell>
        </row>
        <row r="5869">
          <cell r="A5869">
            <v>26784198</v>
          </cell>
          <cell r="B5869" t="str">
            <v>FLORIAN FONSECA ESPERANZA</v>
          </cell>
          <cell r="C5869" t="str">
            <v>Guamal (Mag)</v>
          </cell>
          <cell r="D5869">
            <v>604182857</v>
          </cell>
          <cell r="E5869" t="str">
            <v>Santa Marta (Mag)</v>
          </cell>
          <cell r="F5869" t="str">
            <v>BANCO BILBAO VIZCAYA BBVA COLOMBIA S.A.</v>
          </cell>
          <cell r="G5869" t="str">
            <v>AHORROS</v>
          </cell>
        </row>
        <row r="5870">
          <cell r="A5870">
            <v>26784288</v>
          </cell>
          <cell r="B5870" t="str">
            <v>MEJIA ESTRADA MADEL</v>
          </cell>
          <cell r="C5870" t="str">
            <v>Guamal (Mag)</v>
          </cell>
          <cell r="D5870">
            <v>604188029</v>
          </cell>
          <cell r="E5870" t="str">
            <v>Santa Marta (Mag)</v>
          </cell>
          <cell r="F5870" t="str">
            <v>BANCO BILBAO VIZCAYA BBVA COLOMBIA S.A.</v>
          </cell>
          <cell r="G5870" t="str">
            <v>AHORROS</v>
          </cell>
        </row>
        <row r="5871">
          <cell r="A5871">
            <v>26784299</v>
          </cell>
          <cell r="B5871" t="str">
            <v>RIBON ALFARO YADIRA</v>
          </cell>
          <cell r="C5871" t="str">
            <v>El Banco (Mag)</v>
          </cell>
          <cell r="D5871">
            <v>330098427</v>
          </cell>
          <cell r="E5871" t="str">
            <v>Santa Marta (Mag)</v>
          </cell>
          <cell r="F5871" t="str">
            <v>BANCO BILBAO VIZCAYA BBVA COLOMBIA S.A.</v>
          </cell>
          <cell r="G5871" t="str">
            <v>AHORROS</v>
          </cell>
        </row>
        <row r="5872">
          <cell r="A5872">
            <v>26784420</v>
          </cell>
          <cell r="B5872" t="str">
            <v>ALFARO MONTENEGRO ANA EMILIA</v>
          </cell>
          <cell r="C5872" t="str">
            <v>Guamal (Mag)</v>
          </cell>
          <cell r="D5872">
            <v>604081927</v>
          </cell>
          <cell r="E5872" t="str">
            <v>Santa Marta (Mag)</v>
          </cell>
          <cell r="F5872" t="str">
            <v>BANCO BILBAO VIZCAYA BBVA COLOMBIA S.A.</v>
          </cell>
          <cell r="G5872" t="str">
            <v>AHORROS</v>
          </cell>
        </row>
        <row r="5873">
          <cell r="A5873">
            <v>26784455</v>
          </cell>
          <cell r="B5873" t="str">
            <v>GOMEZ ACUÑA PETRONILA</v>
          </cell>
          <cell r="C5873" t="str">
            <v>Guamal (Mag)</v>
          </cell>
          <cell r="D5873">
            <v>604205864</v>
          </cell>
          <cell r="E5873" t="str">
            <v>Santa Marta (Mag)</v>
          </cell>
          <cell r="F5873" t="str">
            <v>BANCO BILBAO VIZCAYA BBVA COLOMBIA S.A.</v>
          </cell>
          <cell r="G5873" t="str">
            <v>AHORROS</v>
          </cell>
        </row>
        <row r="5874">
          <cell r="A5874">
            <v>26784851</v>
          </cell>
          <cell r="B5874" t="str">
            <v>CARPIO CANTILLO ETILVIA</v>
          </cell>
          <cell r="C5874" t="str">
            <v>Guamal (Mag)</v>
          </cell>
          <cell r="D5874">
            <v>604188698</v>
          </cell>
          <cell r="E5874" t="str">
            <v>Santa Marta (Mag)</v>
          </cell>
          <cell r="F5874" t="str">
            <v>BANCO BILBAO VIZCAYA BBVA COLOMBIA S.A.</v>
          </cell>
          <cell r="G5874" t="str">
            <v>AHORROS</v>
          </cell>
        </row>
        <row r="5875">
          <cell r="A5875">
            <v>26785047</v>
          </cell>
          <cell r="B5875" t="str">
            <v>FLOREZ QUIROZ MELBA ROSA</v>
          </cell>
          <cell r="C5875" t="str">
            <v>Guamal (Mag)</v>
          </cell>
          <cell r="D5875">
            <v>604200857</v>
          </cell>
          <cell r="E5875" t="str">
            <v>Santa Marta (Mag)</v>
          </cell>
          <cell r="F5875" t="str">
            <v>BANCO BILBAO VIZCAYA BBVA COLOMBIA S.A.</v>
          </cell>
          <cell r="G5875" t="str">
            <v>AHORROS</v>
          </cell>
        </row>
        <row r="5876">
          <cell r="A5876">
            <v>26785172</v>
          </cell>
          <cell r="B5876" t="str">
            <v>MORA PEINADO ZENEIDA</v>
          </cell>
          <cell r="C5876" t="str">
            <v>Guamal (Mag)</v>
          </cell>
          <cell r="D5876">
            <v>604190025</v>
          </cell>
          <cell r="E5876" t="str">
            <v>Santa Marta (Mag)</v>
          </cell>
          <cell r="F5876" t="str">
            <v>BANCO BILBAO VIZCAYA BBVA COLOMBIA S.A.</v>
          </cell>
          <cell r="G5876" t="str">
            <v>AHORROS</v>
          </cell>
        </row>
        <row r="5877">
          <cell r="A5877">
            <v>26785223</v>
          </cell>
          <cell r="B5877" t="str">
            <v>PABA PABA CONCEPCION DE JESUS</v>
          </cell>
          <cell r="C5877" t="str">
            <v xml:space="preserve">San Sebastian De Buenavista </v>
          </cell>
          <cell r="D5877">
            <v>604224113</v>
          </cell>
          <cell r="E5877" t="str">
            <v>Santa Marta (Mag)</v>
          </cell>
          <cell r="F5877" t="str">
            <v>BANCO BILBAO VIZCAYA BBVA COLOMBIA S.A.</v>
          </cell>
          <cell r="G5877" t="str">
            <v>AHORROS</v>
          </cell>
        </row>
        <row r="5878">
          <cell r="A5878">
            <v>26785276</v>
          </cell>
          <cell r="B5878" t="str">
            <v>ALVARADO DE LOPEZ ONERYS</v>
          </cell>
          <cell r="C5878" t="str">
            <v>Guamal (Mag)</v>
          </cell>
          <cell r="D5878">
            <v>604179390</v>
          </cell>
          <cell r="E5878" t="str">
            <v>Santa Marta (Mag)</v>
          </cell>
          <cell r="F5878" t="str">
            <v>BANCO BILBAO VIZCAYA BBVA COLOMBIA S.A.</v>
          </cell>
          <cell r="G5878" t="str">
            <v>AHORROS</v>
          </cell>
        </row>
        <row r="5879">
          <cell r="A5879">
            <v>26792099</v>
          </cell>
          <cell r="B5879" t="str">
            <v>AVILA GUTIERREZ ENNIS MARIA</v>
          </cell>
          <cell r="C5879" t="str">
            <v>Guamal (Mag)</v>
          </cell>
          <cell r="D5879">
            <v>604221028</v>
          </cell>
          <cell r="E5879" t="str">
            <v>Santa Marta (Mag)</v>
          </cell>
          <cell r="F5879" t="str">
            <v>BANCO BILBAO VIZCAYA BBVA COLOMBIA S.A.</v>
          </cell>
          <cell r="G5879" t="str">
            <v>AHORROS</v>
          </cell>
        </row>
        <row r="5880">
          <cell r="A5880">
            <v>26801503</v>
          </cell>
          <cell r="B5880" t="str">
            <v>VALENCIA GAMEZ MARTHA CECILIA</v>
          </cell>
          <cell r="C5880" t="str">
            <v>Pedraza (Mag)</v>
          </cell>
          <cell r="D5880">
            <v>518150941</v>
          </cell>
          <cell r="E5880" t="str">
            <v>Santa Marta (Mag)</v>
          </cell>
          <cell r="F5880" t="str">
            <v>BANCO BILBAO VIZCAYA BBVA COLOMBIA S.A.</v>
          </cell>
          <cell r="G5880" t="str">
            <v>AHORROS</v>
          </cell>
        </row>
        <row r="5881">
          <cell r="A5881">
            <v>26801780</v>
          </cell>
          <cell r="B5881" t="str">
            <v>GUERRERO OSORIO CIELO DEL CARMEN</v>
          </cell>
          <cell r="C5881" t="str">
            <v>Concordia (Mag)</v>
          </cell>
          <cell r="D5881">
            <v>518277892</v>
          </cell>
          <cell r="E5881" t="str">
            <v>Santa Marta (Mag)</v>
          </cell>
          <cell r="F5881" t="str">
            <v>BANCO BILBAO VIZCAYA BBVA COLOMBIA S.A.</v>
          </cell>
          <cell r="G5881" t="str">
            <v>AHORROS</v>
          </cell>
        </row>
        <row r="5882">
          <cell r="A5882">
            <v>26801977</v>
          </cell>
          <cell r="B5882" t="str">
            <v>ESCOBAR GUTIERREZ MARGARITA DEL AMPARO</v>
          </cell>
          <cell r="C5882" t="str">
            <v>Zona Bananera (Mag)</v>
          </cell>
          <cell r="D5882">
            <v>805321866</v>
          </cell>
          <cell r="E5882" t="str">
            <v>Santa Marta (Mag)</v>
          </cell>
          <cell r="F5882" t="str">
            <v>BANCO BILBAO VIZCAYA BBVA COLOMBIA S.A.</v>
          </cell>
          <cell r="G5882" t="str">
            <v>AHORROS</v>
          </cell>
        </row>
        <row r="5883">
          <cell r="A5883">
            <v>26802317</v>
          </cell>
          <cell r="B5883" t="str">
            <v>BOLAÑO VILLA PETRONA JUDITH</v>
          </cell>
          <cell r="C5883" t="str">
            <v>Sabanas De San Angel (Mag)</v>
          </cell>
          <cell r="D5883">
            <v>375283736</v>
          </cell>
          <cell r="E5883" t="str">
            <v>Fundacion (Mag)</v>
          </cell>
          <cell r="F5883" t="str">
            <v>BANCO BILBAO VIZCAYA BBVA COLOMBIA S.A.</v>
          </cell>
          <cell r="G5883" t="str">
            <v>AHORROS</v>
          </cell>
        </row>
        <row r="5884">
          <cell r="A5884">
            <v>26812085</v>
          </cell>
          <cell r="B5884" t="str">
            <v>CARRANZA CACERES NOLIDA BEATRIZ</v>
          </cell>
          <cell r="C5884" t="str">
            <v>Concordia (Mag)</v>
          </cell>
          <cell r="D5884">
            <v>270062375</v>
          </cell>
          <cell r="E5884" t="str">
            <v>Santa Marta (Mag)</v>
          </cell>
          <cell r="F5884" t="str">
            <v>BANCO BILBAO VIZCAYA BBVA COLOMBIA S.A.</v>
          </cell>
          <cell r="G5884" t="str">
            <v>AHORROS</v>
          </cell>
        </row>
        <row r="5885">
          <cell r="A5885">
            <v>26812315</v>
          </cell>
          <cell r="B5885" t="str">
            <v>DE LA HOZ VARELA JUANA MARIA</v>
          </cell>
          <cell r="C5885" t="str">
            <v>El Reten (Mag)</v>
          </cell>
          <cell r="D5885">
            <v>375088804</v>
          </cell>
          <cell r="E5885" t="str">
            <v>Santa Marta (Mag)</v>
          </cell>
          <cell r="F5885" t="str">
            <v>BANCO BILBAO VIZCAYA BBVA COLOMBIA S.A.</v>
          </cell>
          <cell r="G5885" t="str">
            <v>AHORROS</v>
          </cell>
        </row>
        <row r="5886">
          <cell r="A5886">
            <v>26812636</v>
          </cell>
          <cell r="B5886" t="str">
            <v>RADA OSPINO ONAYRA CECILIA</v>
          </cell>
          <cell r="C5886" t="str">
            <v>El Pi#On (Mag)</v>
          </cell>
          <cell r="D5886">
            <v>98180789</v>
          </cell>
          <cell r="E5886" t="str">
            <v>Santa Marta (Mag)</v>
          </cell>
          <cell r="F5886" t="str">
            <v>BANCO BILBAO VIZCAYA BBVA COLOMBIA S.A.</v>
          </cell>
          <cell r="G5886" t="str">
            <v>AHORROS</v>
          </cell>
        </row>
        <row r="5887">
          <cell r="A5887">
            <v>26813789</v>
          </cell>
          <cell r="B5887" t="str">
            <v>MORENO MOYA PATRICIA DEL CARMEN</v>
          </cell>
          <cell r="C5887" t="str">
            <v>Chivolo (Mag)</v>
          </cell>
          <cell r="D5887">
            <v>518399597</v>
          </cell>
          <cell r="E5887" t="str">
            <v>Santa Marta (Mag)</v>
          </cell>
          <cell r="F5887" t="str">
            <v>BANCO BILBAO VIZCAYA BBVA COLOMBIA S.A.</v>
          </cell>
          <cell r="G5887" t="str">
            <v>AHORROS</v>
          </cell>
        </row>
        <row r="5888">
          <cell r="A5888">
            <v>26815988</v>
          </cell>
          <cell r="B5888" t="str">
            <v>RANGEL MERIÑO ADRIANA ROCIO</v>
          </cell>
          <cell r="C5888" t="str">
            <v>El Pi#On (Mag)</v>
          </cell>
          <cell r="D5888">
            <v>273160630</v>
          </cell>
          <cell r="E5888" t="str">
            <v>Santa Marta (Mag)</v>
          </cell>
          <cell r="F5888" t="str">
            <v>BANCO BILBAO VIZCAYA BBVA COLOMBIA S.A.</v>
          </cell>
          <cell r="G5888" t="str">
            <v>AHORROS</v>
          </cell>
        </row>
        <row r="5889">
          <cell r="A5889">
            <v>26825454</v>
          </cell>
          <cell r="B5889" t="str">
            <v>ANDRADE DE LA CRUZ MAGALY ESTHER</v>
          </cell>
          <cell r="C5889" t="str">
            <v>Fundacion (Mag)</v>
          </cell>
          <cell r="D5889">
            <v>375136355</v>
          </cell>
          <cell r="E5889" t="str">
            <v>Santa Marta (Mag)</v>
          </cell>
          <cell r="F5889" t="str">
            <v>BANCO BILBAO VIZCAYA BBVA COLOMBIA S.A.</v>
          </cell>
          <cell r="G5889" t="str">
            <v>AHORROS</v>
          </cell>
        </row>
        <row r="5890">
          <cell r="A5890">
            <v>26825720</v>
          </cell>
          <cell r="B5890" t="str">
            <v>VILLARREAL CANTILLO ALCIRA ROSA</v>
          </cell>
          <cell r="C5890" t="str">
            <v>Fundacion (Mag)</v>
          </cell>
          <cell r="D5890">
            <v>375175809</v>
          </cell>
          <cell r="E5890" t="str">
            <v>Santa Marta (Mag)</v>
          </cell>
          <cell r="F5890" t="str">
            <v>BANCO BILBAO VIZCAYA BBVA COLOMBIA S.A.</v>
          </cell>
          <cell r="G5890" t="str">
            <v>AHORROS</v>
          </cell>
        </row>
        <row r="5891">
          <cell r="A5891">
            <v>26831607</v>
          </cell>
          <cell r="B5891" t="str">
            <v>BOLAÑO CASTRO LENYS MARINA</v>
          </cell>
          <cell r="C5891" t="str">
            <v>Fundacion (Mag)</v>
          </cell>
          <cell r="D5891">
            <v>375176062</v>
          </cell>
          <cell r="E5891" t="str">
            <v>Santa Marta (Mag)</v>
          </cell>
          <cell r="F5891" t="str">
            <v>BANCO BILBAO VIZCAYA BBVA COLOMBIA S.A.</v>
          </cell>
          <cell r="G5891" t="str">
            <v>AHORROS</v>
          </cell>
        </row>
        <row r="5892">
          <cell r="A5892">
            <v>26845388</v>
          </cell>
          <cell r="B5892" t="str">
            <v>ORTIZ SUAREZ MARIA</v>
          </cell>
          <cell r="C5892" t="str">
            <v>Zona Bananera (Mag)</v>
          </cell>
          <cell r="D5892">
            <v>518277702</v>
          </cell>
          <cell r="E5892" t="str">
            <v>Santa Marta (Mag)</v>
          </cell>
          <cell r="F5892" t="str">
            <v>BANCO BILBAO VIZCAYA BBVA COLOMBIA S.A.</v>
          </cell>
          <cell r="G5892" t="str">
            <v>AHORROS</v>
          </cell>
        </row>
        <row r="5893">
          <cell r="A5893">
            <v>26861183</v>
          </cell>
          <cell r="B5893" t="str">
            <v>NORIEGA GOMEZ MARLENE</v>
          </cell>
          <cell r="C5893" t="str">
            <v>El Banco (Mag)</v>
          </cell>
          <cell r="D5893">
            <v>330079765</v>
          </cell>
          <cell r="E5893" t="str">
            <v>Santa Marta (Mag)</v>
          </cell>
          <cell r="F5893" t="str">
            <v>BANCO BILBAO VIZCAYA BBVA COLOMBIA S.A.</v>
          </cell>
          <cell r="G5893" t="str">
            <v>AHORROS</v>
          </cell>
        </row>
        <row r="5894">
          <cell r="A5894">
            <v>26879494</v>
          </cell>
          <cell r="B5894" t="str">
            <v>MOLINA TRUJILLO JUDITH CECILIA</v>
          </cell>
          <cell r="C5894" t="str">
            <v>Salamina (Mag)</v>
          </cell>
          <cell r="D5894">
            <v>759278252</v>
          </cell>
          <cell r="E5894" t="str">
            <v>Santa Marta (Mag)</v>
          </cell>
          <cell r="F5894" t="str">
            <v>BANCO BILBAO VIZCAYA BBVA COLOMBIA S.A.</v>
          </cell>
          <cell r="G5894" t="str">
            <v>AHORROS</v>
          </cell>
        </row>
        <row r="5895">
          <cell r="A5895">
            <v>26880507</v>
          </cell>
          <cell r="B5895" t="str">
            <v>LIONS OROZCO MYRLA JUDITH</v>
          </cell>
          <cell r="C5895" t="str">
            <v>Plato (Mag)</v>
          </cell>
          <cell r="D5895">
            <v>719155889</v>
          </cell>
          <cell r="E5895" t="str">
            <v>Santa Marta (Mag)</v>
          </cell>
          <cell r="F5895" t="str">
            <v>BANCO BILBAO VIZCAYA BBVA COLOMBIA S.A.</v>
          </cell>
          <cell r="G5895" t="str">
            <v>AHORROS</v>
          </cell>
        </row>
        <row r="5896">
          <cell r="A5896">
            <v>26880527</v>
          </cell>
          <cell r="B5896" t="str">
            <v>POLO CASTRO RITA JUDITH</v>
          </cell>
          <cell r="C5896" t="str">
            <v>Salamina (Mag)</v>
          </cell>
          <cell r="D5896">
            <v>518309224</v>
          </cell>
          <cell r="E5896" t="str">
            <v>Santa Marta (Mag)</v>
          </cell>
          <cell r="F5896" t="str">
            <v>BANCO BILBAO VIZCAYA BBVA COLOMBIA S.A.</v>
          </cell>
          <cell r="G5896" t="str">
            <v>AHORROS</v>
          </cell>
        </row>
        <row r="5897">
          <cell r="A5897">
            <v>26883353</v>
          </cell>
          <cell r="B5897" t="str">
            <v>TIQUE GUTIERREZ MARLIE ATZENE</v>
          </cell>
          <cell r="C5897" t="str">
            <v>Fundacion (Mag)</v>
          </cell>
          <cell r="D5897">
            <v>375198033</v>
          </cell>
          <cell r="E5897" t="str">
            <v>Fundacion (Mag)</v>
          </cell>
          <cell r="F5897" t="str">
            <v>BANCO BILBAO VIZCAYA BBVA COLOMBIA S.A.</v>
          </cell>
          <cell r="G5897" t="str">
            <v>AHORROS</v>
          </cell>
        </row>
        <row r="5898">
          <cell r="A5898">
            <v>26883688</v>
          </cell>
          <cell r="B5898" t="str">
            <v>LOPEZ MENDINUETA LUBIA ISABEL</v>
          </cell>
          <cell r="C5898" t="str">
            <v>Algarrobo (Mag)</v>
          </cell>
          <cell r="D5898">
            <v>375175858</v>
          </cell>
          <cell r="E5898" t="str">
            <v>Santa Marta (Mag)</v>
          </cell>
          <cell r="F5898" t="str">
            <v>BANCO BILBAO VIZCAYA BBVA COLOMBIA S.A.</v>
          </cell>
          <cell r="G5898" t="str">
            <v>AHORROS</v>
          </cell>
        </row>
        <row r="5899">
          <cell r="A5899">
            <v>26884378</v>
          </cell>
          <cell r="B5899" t="str">
            <v>FUENTES JIMENEZ YUDIS DEL CARMEN</v>
          </cell>
          <cell r="C5899" t="str">
            <v>San Zenon (Mag)</v>
          </cell>
          <cell r="D5899">
            <v>604183533</v>
          </cell>
          <cell r="E5899" t="str">
            <v>Santa Marta (Mag)</v>
          </cell>
          <cell r="F5899" t="str">
            <v>BANCO BILBAO VIZCAYA BBVA COLOMBIA S.A.</v>
          </cell>
          <cell r="G5899" t="str">
            <v>AHORROS</v>
          </cell>
        </row>
        <row r="5900">
          <cell r="A5900">
            <v>26884420</v>
          </cell>
          <cell r="B5900" t="str">
            <v>CARO ACUÑA LUZ MARINA</v>
          </cell>
          <cell r="C5900" t="str">
            <v>San Zenon (Mag)</v>
          </cell>
          <cell r="D5900">
            <v>604185215</v>
          </cell>
          <cell r="E5900" t="str">
            <v>Santa Marta (Mag)</v>
          </cell>
          <cell r="F5900" t="str">
            <v>BANCO BILBAO VIZCAYA BBVA COLOMBIA S.A.</v>
          </cell>
          <cell r="G5900" t="str">
            <v>AHORROS</v>
          </cell>
        </row>
        <row r="5901">
          <cell r="A5901">
            <v>26884474</v>
          </cell>
          <cell r="B5901" t="str">
            <v>FUENTES FONSECA LOURDES MARINA</v>
          </cell>
          <cell r="C5901" t="str">
            <v>San Zenon (Mag)</v>
          </cell>
          <cell r="D5901">
            <v>604183749</v>
          </cell>
          <cell r="E5901" t="str">
            <v>Santa Marta (Mag)</v>
          </cell>
          <cell r="F5901" t="str">
            <v>BANCO BILBAO VIZCAYA BBVA COLOMBIA S.A.</v>
          </cell>
          <cell r="G5901" t="str">
            <v>AHORROS</v>
          </cell>
        </row>
        <row r="5902">
          <cell r="A5902">
            <v>26884496</v>
          </cell>
          <cell r="B5902" t="str">
            <v>FUENTES BARRIOS AURA CECILIA</v>
          </cell>
          <cell r="C5902" t="str">
            <v>San Zenon (Mag)</v>
          </cell>
          <cell r="D5902">
            <v>604183889</v>
          </cell>
          <cell r="E5902" t="str">
            <v>Santa Marta (Mag)</v>
          </cell>
          <cell r="F5902" t="str">
            <v>BANCO BILBAO VIZCAYA BBVA COLOMBIA S.A.</v>
          </cell>
          <cell r="G5902" t="str">
            <v>AHORROS</v>
          </cell>
        </row>
        <row r="5903">
          <cell r="A5903">
            <v>26884559</v>
          </cell>
          <cell r="B5903" t="str">
            <v>FUENTES BARRAZA ALBA CRISTINA</v>
          </cell>
          <cell r="C5903" t="str">
            <v>Zona Bananera (Mag)</v>
          </cell>
          <cell r="D5903">
            <v>604191643</v>
          </cell>
          <cell r="E5903" t="str">
            <v>Santa Marta (Mag)</v>
          </cell>
          <cell r="F5903" t="str">
            <v>BANCO BILBAO VIZCAYA BBVA COLOMBIA S.A.</v>
          </cell>
          <cell r="G5903" t="str">
            <v>AHORROS</v>
          </cell>
        </row>
        <row r="5904">
          <cell r="A5904">
            <v>26884740</v>
          </cell>
          <cell r="B5904" t="str">
            <v>SILVA RUIZ NAIROBIS ESTER</v>
          </cell>
          <cell r="C5904" t="str">
            <v>San Zenon (Mag)</v>
          </cell>
          <cell r="D5904">
            <v>604253930</v>
          </cell>
          <cell r="E5904" t="str">
            <v>Mompos (Bol)</v>
          </cell>
          <cell r="F5904" t="str">
            <v>BANCO BILBAO VIZCAYA BBVA COLOMBIA S.A.</v>
          </cell>
          <cell r="G5904" t="str">
            <v>AHORROS</v>
          </cell>
        </row>
        <row r="5905">
          <cell r="A5905">
            <v>26884828</v>
          </cell>
          <cell r="B5905" t="str">
            <v>NAVARRO MARTINEZ YEIDYS MARIA</v>
          </cell>
          <cell r="C5905" t="str">
            <v>San Zenon (Mag)</v>
          </cell>
          <cell r="D5905">
            <v>604190140</v>
          </cell>
          <cell r="E5905" t="str">
            <v>Santa Marta (Mag)</v>
          </cell>
          <cell r="F5905" t="str">
            <v>BANCO BILBAO VIZCAYA BBVA COLOMBIA S.A.</v>
          </cell>
          <cell r="G5905" t="str">
            <v>AHORROS</v>
          </cell>
        </row>
        <row r="5906">
          <cell r="A5906">
            <v>26892318</v>
          </cell>
          <cell r="B5906" t="str">
            <v>TERRAZA RANGEL NEREYDA</v>
          </cell>
          <cell r="C5906" t="str">
            <v>San Sebastian De Buenavista (M</v>
          </cell>
          <cell r="D5906">
            <v>604258368</v>
          </cell>
          <cell r="E5906" t="str">
            <v>Santa Marta (Mag)</v>
          </cell>
          <cell r="F5906" t="str">
            <v>BANCO BILBAO VIZCAYA BBVA COLOMBIA S.A.</v>
          </cell>
          <cell r="G5906" t="str">
            <v>AHORROS</v>
          </cell>
        </row>
        <row r="5907">
          <cell r="A5907">
            <v>26900003</v>
          </cell>
          <cell r="B5907" t="str">
            <v>GUTIERREZ ARRIETA DAISY DEL CARMEN</v>
          </cell>
          <cell r="C5907" t="str">
            <v>Santa Ana (Mag)</v>
          </cell>
          <cell r="D5907">
            <v>604253351</v>
          </cell>
          <cell r="E5907" t="str">
            <v>Santa Marta (Mag)</v>
          </cell>
          <cell r="F5907" t="str">
            <v>BANCO BILBAO VIZCAYA BBVA COLOMBIA S.A.</v>
          </cell>
          <cell r="G5907" t="str">
            <v>AHORROS</v>
          </cell>
        </row>
        <row r="5908">
          <cell r="A5908">
            <v>26900228</v>
          </cell>
          <cell r="B5908" t="str">
            <v>ORTIZ DE MACHADO ELENA</v>
          </cell>
          <cell r="C5908" t="str">
            <v>Piji#O Del Carmen (Mag)</v>
          </cell>
          <cell r="D5908">
            <v>604180547</v>
          </cell>
          <cell r="E5908" t="str">
            <v>Santa Marta (Mag)</v>
          </cell>
          <cell r="F5908" t="str">
            <v>BANCO BILBAO VIZCAYA BBVA COLOMBIA S.A.</v>
          </cell>
          <cell r="G5908" t="str">
            <v>AHORROS</v>
          </cell>
        </row>
        <row r="5909">
          <cell r="A5909">
            <v>26900229</v>
          </cell>
          <cell r="B5909" t="str">
            <v>MORALES OTALORA NAYIBES ESTHER</v>
          </cell>
          <cell r="C5909" t="str">
            <v>Piji#O Del Carmen (Mag)</v>
          </cell>
          <cell r="D5909">
            <v>604191858</v>
          </cell>
          <cell r="E5909" t="str">
            <v>Santa Marta (Mag)</v>
          </cell>
          <cell r="F5909" t="str">
            <v>BANCO BILBAO VIZCAYA BBVA COLOMBIA S.A.</v>
          </cell>
          <cell r="G5909" t="str">
            <v>AHORROS</v>
          </cell>
        </row>
        <row r="5910">
          <cell r="A5910">
            <v>26900233</v>
          </cell>
          <cell r="B5910" t="str">
            <v>MARTINEZ AMADOR CLARIBEL</v>
          </cell>
          <cell r="C5910" t="str">
            <v>Santa Ana (Mag)</v>
          </cell>
          <cell r="D5910">
            <v>604226522</v>
          </cell>
          <cell r="E5910" t="str">
            <v>Santa Marta (Mag)</v>
          </cell>
          <cell r="F5910" t="str">
            <v>BANCO BILBAO VIZCAYA BBVA COLOMBIA S.A.</v>
          </cell>
          <cell r="G5910" t="str">
            <v>AHORROS</v>
          </cell>
        </row>
        <row r="5911">
          <cell r="A5911">
            <v>26900267</v>
          </cell>
          <cell r="B5911" t="str">
            <v>RUIDIAZ MEJIA MARITZA ISABEL</v>
          </cell>
          <cell r="C5911" t="str">
            <v>Santa Ana (Mag)</v>
          </cell>
          <cell r="D5911">
            <v>604260323</v>
          </cell>
          <cell r="E5911" t="str">
            <v>Santa Marta (Mag)</v>
          </cell>
          <cell r="F5911" t="str">
            <v>BANCO BILBAO VIZCAYA BBVA COLOMBIA S.A.</v>
          </cell>
          <cell r="G5911" t="str">
            <v>AHORROS</v>
          </cell>
        </row>
        <row r="5912">
          <cell r="A5912">
            <v>26900498</v>
          </cell>
          <cell r="B5912" t="str">
            <v>MORALES DE MUÑOZ NEYLA ISABEL</v>
          </cell>
          <cell r="C5912" t="str">
            <v>Santa Ana (Mag)</v>
          </cell>
          <cell r="D5912">
            <v>604204610</v>
          </cell>
          <cell r="E5912" t="str">
            <v>Santa Marta (Mag)</v>
          </cell>
          <cell r="F5912" t="str">
            <v>BANCO BILBAO VIZCAYA BBVA COLOMBIA S.A.</v>
          </cell>
          <cell r="G5912" t="str">
            <v>AHORROS</v>
          </cell>
        </row>
        <row r="5913">
          <cell r="A5913">
            <v>26900503</v>
          </cell>
          <cell r="B5913" t="str">
            <v>CORONADO ACUÑA LEODYS</v>
          </cell>
          <cell r="C5913" t="str">
            <v>Santa Ana (Mag)</v>
          </cell>
          <cell r="D5913">
            <v>604268037</v>
          </cell>
          <cell r="E5913" t="str">
            <v>Santa Marta (Mag)</v>
          </cell>
          <cell r="F5913" t="str">
            <v>BANCO BILBAO VIZCAYA BBVA COLOMBIA S.A.</v>
          </cell>
          <cell r="G5913" t="str">
            <v>AHORROS</v>
          </cell>
        </row>
        <row r="5914">
          <cell r="A5914">
            <v>26900581</v>
          </cell>
          <cell r="B5914" t="str">
            <v>PAVA SIERRA ELBA FRANCISCA</v>
          </cell>
          <cell r="C5914" t="str">
            <v>Santa Ana (Mag)</v>
          </cell>
          <cell r="D5914">
            <v>604236430</v>
          </cell>
          <cell r="E5914" t="str">
            <v>Santa Marta (Mag)</v>
          </cell>
          <cell r="F5914" t="str">
            <v>BANCO BILBAO VIZCAYA BBVA COLOMBIA S.A.</v>
          </cell>
          <cell r="G5914" t="str">
            <v>AHORROS</v>
          </cell>
        </row>
        <row r="5915">
          <cell r="A5915">
            <v>26900715</v>
          </cell>
          <cell r="B5915" t="str">
            <v>ACOSTA CARVAJAL MARIA BERNARDA</v>
          </cell>
          <cell r="C5915" t="str">
            <v>Santa Ana (Mag)</v>
          </cell>
          <cell r="D5915">
            <v>604185744</v>
          </cell>
          <cell r="E5915" t="str">
            <v>Santa Marta (Mag)</v>
          </cell>
          <cell r="F5915" t="str">
            <v>BANCO BILBAO VIZCAYA BBVA COLOMBIA S.A.</v>
          </cell>
          <cell r="G5915" t="str">
            <v>AHORROS</v>
          </cell>
        </row>
        <row r="5916">
          <cell r="A5916">
            <v>26900908</v>
          </cell>
          <cell r="B5916" t="str">
            <v>LOPEZ GOMEZ ANA SANTIAGA</v>
          </cell>
          <cell r="C5916" t="str">
            <v>Puebloviejo (Mag)</v>
          </cell>
          <cell r="D5916">
            <v>255130346</v>
          </cell>
          <cell r="E5916" t="str">
            <v>Santa Marta (Mag)</v>
          </cell>
          <cell r="F5916" t="str">
            <v>BANCO BILBAO VIZCAYA BBVA COLOMBIA S.A.</v>
          </cell>
          <cell r="G5916" t="str">
            <v>AHORROS</v>
          </cell>
        </row>
        <row r="5917">
          <cell r="A5917">
            <v>26900950</v>
          </cell>
          <cell r="B5917" t="str">
            <v>LOPEZ JIMENEZ MARIA DEL CARMEN</v>
          </cell>
          <cell r="C5917" t="str">
            <v>Piji#O Del Carmen (Mag)</v>
          </cell>
          <cell r="D5917">
            <v>604181982</v>
          </cell>
          <cell r="E5917" t="str">
            <v>Santa Marta (Mag)</v>
          </cell>
          <cell r="F5917" t="str">
            <v>BANCO BILBAO VIZCAYA BBVA COLOMBIA S.A.</v>
          </cell>
          <cell r="G5917" t="str">
            <v>AHORROS</v>
          </cell>
        </row>
        <row r="5918">
          <cell r="A5918">
            <v>26901005</v>
          </cell>
          <cell r="B5918" t="str">
            <v>LOPEZ DELGADO IBEDIS DEL CARMEN</v>
          </cell>
          <cell r="C5918" t="str">
            <v>Santa Ana (Mag)</v>
          </cell>
          <cell r="D5918">
            <v>604019810</v>
          </cell>
          <cell r="E5918" t="str">
            <v>Santa Marta (Mag)</v>
          </cell>
          <cell r="F5918" t="str">
            <v>BANCO BILBAO VIZCAYA BBVA COLOMBIA S.A.</v>
          </cell>
          <cell r="G5918" t="str">
            <v>AHORROS</v>
          </cell>
        </row>
        <row r="5919">
          <cell r="A5919">
            <v>26901024</v>
          </cell>
          <cell r="B5919" t="str">
            <v>BOLAÑO MIRANDA GREGORIA DEL ROSARIO</v>
          </cell>
          <cell r="C5919" t="str">
            <v>Santa Bárbara De Pinto (Mag)</v>
          </cell>
          <cell r="D5919">
            <v>530186816</v>
          </cell>
          <cell r="E5919" t="str">
            <v>Magangue (Bol)</v>
          </cell>
          <cell r="F5919" t="str">
            <v>BANCO BILBAO VIZCAYA BBVA COLOMBIA S.A.</v>
          </cell>
          <cell r="G5919" t="str">
            <v>AHORROS</v>
          </cell>
        </row>
        <row r="5920">
          <cell r="A5920">
            <v>26901084</v>
          </cell>
          <cell r="B5920" t="str">
            <v>ALFARO GAZCON MARELVI</v>
          </cell>
          <cell r="C5920" t="str">
            <v>Sitionuevo (Mag)</v>
          </cell>
          <cell r="D5920">
            <v>604027821</v>
          </cell>
          <cell r="E5920" t="str">
            <v>Santa Marta (Mag)</v>
          </cell>
          <cell r="F5920" t="str">
            <v>BANCO BILBAO VIZCAYA BBVA COLOMBIA S.A.</v>
          </cell>
          <cell r="G5920" t="str">
            <v>AHORROS</v>
          </cell>
        </row>
        <row r="5921">
          <cell r="A5921">
            <v>26901188</v>
          </cell>
          <cell r="B5921" t="str">
            <v>FERNANDEZ VERGARA ENNA LUZ</v>
          </cell>
          <cell r="C5921" t="str">
            <v>Santa Bárbara De Pinto (Mag)</v>
          </cell>
          <cell r="D5921">
            <v>719169807</v>
          </cell>
          <cell r="E5921" t="str">
            <v>Plato (Mag)</v>
          </cell>
          <cell r="F5921" t="str">
            <v>BANCO BILBAO VIZCAYA BBVA COLOMBIA S.A.</v>
          </cell>
          <cell r="G5921" t="str">
            <v>AHORROS</v>
          </cell>
        </row>
        <row r="5922">
          <cell r="A5922">
            <v>26901464</v>
          </cell>
          <cell r="B5922" t="str">
            <v>OLIVARES HERNANDEZ SONIA ISABEL</v>
          </cell>
          <cell r="C5922" t="str">
            <v>Piji#O Del Carmen (Mag)</v>
          </cell>
          <cell r="D5922">
            <v>518363437</v>
          </cell>
          <cell r="E5922" t="str">
            <v>Santa Marta (Mag)</v>
          </cell>
          <cell r="F5922" t="str">
            <v>BANCO BILBAO VIZCAYA BBVA COLOMBIA S.A.</v>
          </cell>
          <cell r="G5922" t="str">
            <v>AHORROS</v>
          </cell>
        </row>
        <row r="5923">
          <cell r="A5923">
            <v>26901887</v>
          </cell>
          <cell r="B5923" t="str">
            <v>PADILLA HORMECHEA KETTY</v>
          </cell>
          <cell r="C5923" t="str">
            <v>Santa Ana (Mag)</v>
          </cell>
          <cell r="D5923">
            <v>604214866</v>
          </cell>
          <cell r="E5923" t="str">
            <v>Santa Marta (Mag)</v>
          </cell>
          <cell r="F5923" t="str">
            <v>BANCO BILBAO VIZCAYA BBVA COLOMBIA S.A.</v>
          </cell>
          <cell r="G5923" t="str">
            <v>AHORROS</v>
          </cell>
        </row>
        <row r="5924">
          <cell r="A5924">
            <v>26901946</v>
          </cell>
          <cell r="B5924" t="str">
            <v>ALFARO VEGA DANITH DEL CARMEN</v>
          </cell>
          <cell r="C5924" t="str">
            <v>Santa Ana (Mag)</v>
          </cell>
          <cell r="D5924">
            <v>604205815</v>
          </cell>
          <cell r="E5924" t="str">
            <v>Santa Marta (Mag)</v>
          </cell>
          <cell r="F5924" t="str">
            <v>BANCO BILBAO VIZCAYA BBVA COLOMBIA S.A.</v>
          </cell>
          <cell r="G5924" t="str">
            <v>AHORROS</v>
          </cell>
        </row>
        <row r="5925">
          <cell r="A5925">
            <v>26903341</v>
          </cell>
          <cell r="B5925" t="str">
            <v>PEREZ BARRIOS BERTHA EDITH</v>
          </cell>
          <cell r="C5925" t="str">
            <v>Santa Ana (Mag)</v>
          </cell>
          <cell r="D5925">
            <v>604201640</v>
          </cell>
          <cell r="E5925" t="str">
            <v>Santa Marta (Mag)</v>
          </cell>
          <cell r="F5925" t="str">
            <v>BANCO BILBAO VIZCAYA BBVA COLOMBIA S.A.</v>
          </cell>
          <cell r="G5925" t="str">
            <v>AHORROS</v>
          </cell>
        </row>
        <row r="5926">
          <cell r="A5926">
            <v>26905145</v>
          </cell>
          <cell r="B5926" t="str">
            <v>MARTINEZ ROJAS YOLIMA</v>
          </cell>
          <cell r="C5926" t="str">
            <v>Piji#O Del Carmen (Mag)</v>
          </cell>
          <cell r="D5926">
            <v>604163451</v>
          </cell>
          <cell r="E5926" t="str">
            <v>Mompos (Bol)</v>
          </cell>
          <cell r="F5926" t="str">
            <v>BANCO BILBAO VIZCAYA BBVA COLOMBIA S.A.</v>
          </cell>
          <cell r="G5926" t="str">
            <v>AHORROS</v>
          </cell>
        </row>
        <row r="5927">
          <cell r="A5927">
            <v>26905360</v>
          </cell>
          <cell r="B5927" t="str">
            <v>SOTO BENAVIDES GRACIELA DEYANIRA</v>
          </cell>
          <cell r="C5927" t="str">
            <v>Santa Ana (Mag)</v>
          </cell>
          <cell r="D5927">
            <v>604169821</v>
          </cell>
          <cell r="E5927" t="str">
            <v>Mompos (Bol)</v>
          </cell>
          <cell r="F5927" t="str">
            <v>BANCO BILBAO VIZCAYA BBVA COLOMBIA S.A.</v>
          </cell>
          <cell r="G5927" t="str">
            <v>AHORROS</v>
          </cell>
        </row>
        <row r="5928">
          <cell r="A5928">
            <v>26905425</v>
          </cell>
          <cell r="B5928" t="str">
            <v>ROCHA CASTAÑO ROQUELINA</v>
          </cell>
          <cell r="C5928" t="str">
            <v>Piji#O Del Carmen (Mag)</v>
          </cell>
          <cell r="D5928">
            <v>604236331</v>
          </cell>
          <cell r="E5928" t="str">
            <v>Mompos (Bol)</v>
          </cell>
          <cell r="F5928" t="str">
            <v>BANCO BILBAO VIZCAYA BBVA COLOMBIA S.A.</v>
          </cell>
          <cell r="G5928" t="str">
            <v>AHORROS</v>
          </cell>
        </row>
        <row r="5929">
          <cell r="A5929">
            <v>26905495</v>
          </cell>
          <cell r="B5929" t="str">
            <v>MONTERO SIMANCA LEIBIS MARIA</v>
          </cell>
          <cell r="C5929" t="str">
            <v>San Zenon (Mag)</v>
          </cell>
          <cell r="D5929">
            <v>604184572</v>
          </cell>
          <cell r="E5929" t="str">
            <v>Santa Marta (Mag)</v>
          </cell>
          <cell r="F5929" t="str">
            <v>BANCO BILBAO VIZCAYA BBVA COLOMBIA S.A.</v>
          </cell>
          <cell r="G5929" t="str">
            <v>AHORROS</v>
          </cell>
        </row>
        <row r="5930">
          <cell r="A5930">
            <v>26906712</v>
          </cell>
          <cell r="B5930" t="str">
            <v>HERAZO RADA YANIDE JUDITH</v>
          </cell>
          <cell r="C5930" t="str">
            <v>Santa Bárbara De Pinto (Mag)</v>
          </cell>
          <cell r="D5930">
            <v>530223791</v>
          </cell>
          <cell r="E5930" t="str">
            <v>Magangue (Bol)</v>
          </cell>
          <cell r="F5930" t="str">
            <v>BANCO BILBAO VIZCAYA BBVA COLOMBIA S.A.</v>
          </cell>
          <cell r="G5930" t="str">
            <v>AHORROS</v>
          </cell>
        </row>
        <row r="5931">
          <cell r="A5931">
            <v>26906732</v>
          </cell>
          <cell r="B5931" t="str">
            <v>LARIOS DE LA HOZ MADELEINE</v>
          </cell>
          <cell r="C5931" t="str">
            <v>Santa Bárbara De Pinto (Mag)</v>
          </cell>
          <cell r="D5931">
            <v>518373006</v>
          </cell>
          <cell r="E5931" t="str">
            <v>Santa Marta (Mag)</v>
          </cell>
          <cell r="F5931" t="str">
            <v>BANCO BILBAO VIZCAYA BBVA COLOMBIA S.A.</v>
          </cell>
          <cell r="G5931" t="str">
            <v>AHORROS</v>
          </cell>
        </row>
        <row r="5932">
          <cell r="A5932">
            <v>26907559</v>
          </cell>
          <cell r="B5932" t="str">
            <v>PUERTA RICO LUZ MERY</v>
          </cell>
          <cell r="C5932" t="str">
            <v>Santa Ana (Mag)</v>
          </cell>
          <cell r="D5932">
            <v>604179598</v>
          </cell>
          <cell r="E5932" t="str">
            <v>Santa Marta (Mag)</v>
          </cell>
          <cell r="F5932" t="str">
            <v>BANCO BILBAO VIZCAYA BBVA COLOMBIA S.A.</v>
          </cell>
          <cell r="G5932" t="str">
            <v>AHORROS</v>
          </cell>
        </row>
        <row r="5933">
          <cell r="A5933">
            <v>26907578</v>
          </cell>
          <cell r="B5933" t="str">
            <v>GARCIA YEPEZ YOLIMA</v>
          </cell>
          <cell r="C5933" t="str">
            <v>El Banco (Mag)</v>
          </cell>
          <cell r="D5933">
            <v>330082546</v>
          </cell>
          <cell r="E5933" t="str">
            <v>Santa Marta (Mag)</v>
          </cell>
          <cell r="F5933" t="str">
            <v>BANCO BILBAO VIZCAYA BBVA COLOMBIA S.A.</v>
          </cell>
          <cell r="G5933" t="str">
            <v>AHORROS</v>
          </cell>
        </row>
        <row r="5934">
          <cell r="A5934">
            <v>26907609</v>
          </cell>
          <cell r="B5934" t="str">
            <v>MARTINEZ SIADO YOLIMA MARIA</v>
          </cell>
          <cell r="C5934" t="str">
            <v>Santa Ana (Mag)</v>
          </cell>
          <cell r="D5934">
            <v>604183525</v>
          </cell>
          <cell r="E5934" t="str">
            <v>Santa Marta (Mag)</v>
          </cell>
          <cell r="F5934" t="str">
            <v>BANCO BILBAO VIZCAYA BBVA COLOMBIA S.A.</v>
          </cell>
          <cell r="G5934" t="str">
            <v>AHORROS</v>
          </cell>
        </row>
        <row r="5935">
          <cell r="A5935">
            <v>26910350</v>
          </cell>
          <cell r="B5935" t="str">
            <v>CAHUANA BONETT JASMINE ESTHER</v>
          </cell>
          <cell r="C5935" t="str">
            <v>Sitionuevo (Mag)</v>
          </cell>
          <cell r="D5935">
            <v>90327156</v>
          </cell>
          <cell r="E5935" t="str">
            <v>Barranquilla (Atl)</v>
          </cell>
          <cell r="F5935" t="str">
            <v>BANCO BILBAO VIZCAYA BBVA COLOMBIA S.A.</v>
          </cell>
          <cell r="G5935" t="str">
            <v>AHORROS</v>
          </cell>
        </row>
        <row r="5936">
          <cell r="A5936">
            <v>26910762</v>
          </cell>
          <cell r="B5936" t="str">
            <v>GUTIERREZ VILORIA LUZ MARINA</v>
          </cell>
          <cell r="C5936" t="str">
            <v>Sitionuevo (Mag)</v>
          </cell>
          <cell r="D5936">
            <v>422090829</v>
          </cell>
          <cell r="E5936" t="str">
            <v>Santa Marta (Mag)</v>
          </cell>
          <cell r="F5936" t="str">
            <v>BANCO BILBAO VIZCAYA BBVA COLOMBIA S.A.</v>
          </cell>
          <cell r="G5936" t="str">
            <v>AHORROS</v>
          </cell>
        </row>
        <row r="5937">
          <cell r="A5937">
            <v>26911489</v>
          </cell>
          <cell r="B5937" t="str">
            <v>SANCHEZ GUERRERO ROCIO DEL CARMEN</v>
          </cell>
          <cell r="C5937" t="str">
            <v>Sitionuevo (Mag)</v>
          </cell>
          <cell r="D5937">
            <v>90328048</v>
          </cell>
          <cell r="E5937" t="str">
            <v>Barranquilla (Atl)</v>
          </cell>
          <cell r="F5937" t="str">
            <v>BANCO BILBAO VIZCAYA BBVA COLOMBIA S.A.</v>
          </cell>
          <cell r="G5937" t="str">
            <v>AHORROS</v>
          </cell>
        </row>
        <row r="5938">
          <cell r="A5938">
            <v>26911879</v>
          </cell>
          <cell r="B5938" t="str">
            <v>ESCORCIA MERIÑO ERICA PATRICIA</v>
          </cell>
          <cell r="C5938" t="str">
            <v>Sitionuevo (Mag)</v>
          </cell>
          <cell r="D5938">
            <v>719162406</v>
          </cell>
          <cell r="E5938" t="str">
            <v>Plato (Mag)</v>
          </cell>
          <cell r="F5938" t="str">
            <v>BANCO BILBAO VIZCAYA BBVA COLOMBIA S.A.</v>
          </cell>
          <cell r="G5938" t="str">
            <v>AHORROS</v>
          </cell>
        </row>
        <row r="5939">
          <cell r="A5939">
            <v>26917899</v>
          </cell>
          <cell r="B5939" t="str">
            <v>NAVARRO MONTENEGRO SOL MARINA</v>
          </cell>
          <cell r="C5939" t="str">
            <v>Algarrobo (Mag)</v>
          </cell>
          <cell r="D5939">
            <v>375266723</v>
          </cell>
          <cell r="E5939" t="str">
            <v>Fundacion (Mag)</v>
          </cell>
          <cell r="F5939" t="str">
            <v>BANCO BILBAO VIZCAYA BBVA COLOMBIA S.A.</v>
          </cell>
          <cell r="G5939" t="str">
            <v>AHORROS</v>
          </cell>
        </row>
        <row r="5940">
          <cell r="A5940">
            <v>26925563</v>
          </cell>
          <cell r="B5940" t="str">
            <v>MIRANDA ORTEGA MARIA CONCEPCION</v>
          </cell>
          <cell r="C5940" t="str">
            <v>Tenerife (Mag)</v>
          </cell>
          <cell r="D5940">
            <v>719172561</v>
          </cell>
          <cell r="E5940" t="str">
            <v>Santa Marta (Mag)</v>
          </cell>
          <cell r="F5940" t="str">
            <v>BANCO BILBAO VIZCAYA BBVA COLOMBIA S.A.</v>
          </cell>
          <cell r="G5940" t="str">
            <v>AHORROS</v>
          </cell>
        </row>
        <row r="5941">
          <cell r="A5941">
            <v>26925917</v>
          </cell>
          <cell r="B5941" t="str">
            <v>URDA MIRANDA HELDA MERCEDES</v>
          </cell>
          <cell r="C5941" t="str">
            <v>Tenerife (Mag)</v>
          </cell>
          <cell r="D5941">
            <v>719189508</v>
          </cell>
          <cell r="E5941" t="str">
            <v>Santa Marta (Mag)</v>
          </cell>
          <cell r="F5941" t="str">
            <v>BANCO BILBAO VIZCAYA BBVA COLOMBIA S.A.</v>
          </cell>
          <cell r="G5941" t="str">
            <v>AHORROS</v>
          </cell>
        </row>
        <row r="5942">
          <cell r="A5942">
            <v>26926279</v>
          </cell>
          <cell r="B5942" t="str">
            <v>OSPINO CURCIO LILIANA MARGARITA</v>
          </cell>
          <cell r="C5942" t="str">
            <v>Tenerife (Mag)</v>
          </cell>
          <cell r="D5942">
            <v>719173296</v>
          </cell>
          <cell r="E5942" t="str">
            <v>Santa Marta (Mag)</v>
          </cell>
          <cell r="F5942" t="str">
            <v>BANCO BILBAO VIZCAYA BBVA COLOMBIA S.A.</v>
          </cell>
          <cell r="G5942" t="str">
            <v>AHORROS</v>
          </cell>
        </row>
        <row r="5943">
          <cell r="A5943">
            <v>26927205</v>
          </cell>
          <cell r="B5943" t="str">
            <v>CARDENAS RODRIGUEZ ANA CECILIA</v>
          </cell>
          <cell r="C5943" t="str">
            <v>Plato (Mag)</v>
          </cell>
          <cell r="D5943">
            <v>719153744</v>
          </cell>
          <cell r="E5943" t="str">
            <v>Santa Marta (Mag)</v>
          </cell>
          <cell r="F5943" t="str">
            <v>BANCO BILBAO VIZCAYA BBVA COLOMBIA S.A.</v>
          </cell>
          <cell r="G5943" t="str">
            <v>AHORROS</v>
          </cell>
        </row>
        <row r="5944">
          <cell r="A5944">
            <v>26947791</v>
          </cell>
          <cell r="B5944" t="str">
            <v>PEREZ SALCEDO CLAUDIA PATRICIA</v>
          </cell>
          <cell r="C5944" t="str">
            <v>Algarrobo (Mag)</v>
          </cell>
          <cell r="D5944">
            <v>375214871</v>
          </cell>
          <cell r="E5944" t="str">
            <v>Santa Marta (Mag)</v>
          </cell>
          <cell r="F5944" t="str">
            <v>BANCO BILBAO VIZCAYA BBVA COLOMBIA S.A.</v>
          </cell>
          <cell r="G5944" t="str">
            <v>AHORROS</v>
          </cell>
        </row>
        <row r="5945">
          <cell r="A5945">
            <v>26995519</v>
          </cell>
          <cell r="B5945" t="str">
            <v>PEDROZO ALFARO JACQUELINE</v>
          </cell>
          <cell r="C5945" t="str">
            <v>Guamal (Mag)</v>
          </cell>
          <cell r="D5945">
            <v>604193052</v>
          </cell>
          <cell r="E5945" t="str">
            <v>Santa Marta (Mag)</v>
          </cell>
          <cell r="F5945" t="str">
            <v>BANCO BILBAO VIZCAYA BBVA COLOMBIA S.A.</v>
          </cell>
          <cell r="G5945" t="str">
            <v>AHORROS</v>
          </cell>
        </row>
        <row r="5946">
          <cell r="A5946">
            <v>27014095</v>
          </cell>
          <cell r="B5946" t="str">
            <v>VILLERO MUEGUES NICOLASA MERCEDES</v>
          </cell>
          <cell r="C5946" t="str">
            <v>Fundacion (Mag)</v>
          </cell>
          <cell r="D5946">
            <v>375103116</v>
          </cell>
          <cell r="E5946" t="str">
            <v>Santa Marta (Mag)</v>
          </cell>
          <cell r="F5946" t="str">
            <v>BANCO BILBAO VIZCAYA BBVA COLOMBIA S.A.</v>
          </cell>
          <cell r="G5946" t="str">
            <v>AHORROS</v>
          </cell>
        </row>
        <row r="5947">
          <cell r="A5947">
            <v>27022656</v>
          </cell>
          <cell r="B5947" t="str">
            <v>GARCIA DE PAZ CARMEN REGINA</v>
          </cell>
          <cell r="C5947" t="str">
            <v>Plato (Mag)</v>
          </cell>
          <cell r="D5947">
            <v>719160897</v>
          </cell>
          <cell r="E5947" t="str">
            <v>Plato (Mag)</v>
          </cell>
          <cell r="F5947" t="str">
            <v>BANCO BILBAO VIZCAYA BBVA COLOMBIA S.A.</v>
          </cell>
          <cell r="G5947" t="str">
            <v>AHORROS</v>
          </cell>
        </row>
        <row r="5948">
          <cell r="A5948">
            <v>27789261</v>
          </cell>
          <cell r="B5948" t="str">
            <v>PALACIO SANCHEZ FANNY</v>
          </cell>
          <cell r="C5948" t="str">
            <v>Guamal (Mag)</v>
          </cell>
          <cell r="D5948">
            <v>604205856</v>
          </cell>
          <cell r="E5948" t="str">
            <v>Santa Marta (Mag)</v>
          </cell>
          <cell r="F5948" t="str">
            <v>BANCO BILBAO VIZCAYA BBVA COLOMBIA S.A.</v>
          </cell>
          <cell r="G5948" t="str">
            <v>AHORROS</v>
          </cell>
        </row>
        <row r="5949">
          <cell r="A5949">
            <v>28156731</v>
          </cell>
          <cell r="B5949" t="str">
            <v>OCHOA BELEÑO MILAGRO DE JESUS</v>
          </cell>
          <cell r="C5949" t="str">
            <v>El Banco (Mag)</v>
          </cell>
          <cell r="D5949">
            <v>330195645</v>
          </cell>
          <cell r="E5949" t="str">
            <v>El Banco (Mag)</v>
          </cell>
          <cell r="F5949" t="str">
            <v>BANCO BILBAO VIZCAYA BBVA COLOMBIA S.A.</v>
          </cell>
          <cell r="G5949" t="str">
            <v>AHORROS</v>
          </cell>
        </row>
        <row r="5950">
          <cell r="A5950">
            <v>28311439</v>
          </cell>
          <cell r="B5950" t="str">
            <v>MARTINEZ PEDROZO LUZ MARINA</v>
          </cell>
          <cell r="C5950" t="str">
            <v>El Banco (Mag)</v>
          </cell>
          <cell r="D5950">
            <v>330192949</v>
          </cell>
          <cell r="E5950" t="str">
            <v>El Banco (Mag)</v>
          </cell>
          <cell r="F5950" t="str">
            <v>BANCO BILBAO VIZCAYA BBVA COLOMBIA S.A.</v>
          </cell>
          <cell r="G5950" t="str">
            <v>AHORROS</v>
          </cell>
        </row>
        <row r="5951">
          <cell r="A5951">
            <v>29117200</v>
          </cell>
          <cell r="B5951" t="str">
            <v>COLLAZOS GARZON MELIZANDA</v>
          </cell>
          <cell r="C5951" t="str">
            <v>Puebloviejo (Mag)</v>
          </cell>
          <cell r="D5951">
            <v>805483153</v>
          </cell>
          <cell r="E5951" t="str">
            <v>Santa Marta (Mag)</v>
          </cell>
          <cell r="F5951" t="str">
            <v>BANCO BILBAO VIZCAYA BBVA COLOMBIA S.A.</v>
          </cell>
          <cell r="G5951" t="str">
            <v>AHORROS</v>
          </cell>
        </row>
        <row r="5952">
          <cell r="A5952">
            <v>31296297</v>
          </cell>
          <cell r="B5952" t="str">
            <v>SILVA CASTILLO JUANA FRACISCA</v>
          </cell>
          <cell r="C5952" t="str">
            <v>Fundacion (Mag)</v>
          </cell>
          <cell r="D5952">
            <v>273062299</v>
          </cell>
          <cell r="E5952" t="str">
            <v>Santa Marta (Mag)</v>
          </cell>
          <cell r="F5952" t="str">
            <v>BANCO BILBAO VIZCAYA BBVA COLOMBIA S.A.</v>
          </cell>
          <cell r="G5952" t="str">
            <v>AHORROS</v>
          </cell>
        </row>
        <row r="5953">
          <cell r="A5953">
            <v>32295681</v>
          </cell>
          <cell r="B5953" t="str">
            <v>MURILLO MESTRA MIRLETH MERCEDES</v>
          </cell>
          <cell r="C5953" t="str">
            <v>San Sebastian De Buenavista (M</v>
          </cell>
          <cell r="D5953">
            <v>604176461</v>
          </cell>
          <cell r="E5953" t="str">
            <v>Santa Marta (Mag)</v>
          </cell>
          <cell r="F5953" t="str">
            <v>BANCO BILBAO VIZCAYA BBVA COLOMBIA S.A.</v>
          </cell>
          <cell r="G5953" t="str">
            <v>AHORROS</v>
          </cell>
        </row>
        <row r="5954">
          <cell r="A5954">
            <v>32605949</v>
          </cell>
          <cell r="B5954" t="str">
            <v>CANTILLO MARTINEZ LEDIS CANDELARIA</v>
          </cell>
          <cell r="C5954" t="str">
            <v>Fundacion (Mag)</v>
          </cell>
          <cell r="D5954">
            <v>111013983</v>
          </cell>
          <cell r="E5954" t="str">
            <v>Santa Marta (Mag)</v>
          </cell>
          <cell r="F5954" t="str">
            <v>BANCO BILBAO VIZCAYA BBVA COLOMBIA S.A.</v>
          </cell>
          <cell r="G5954" t="str">
            <v>AHORROS</v>
          </cell>
        </row>
        <row r="5955">
          <cell r="A5955">
            <v>32612078</v>
          </cell>
          <cell r="B5955" t="str">
            <v>CAMPO OSPINO ROSMERY</v>
          </cell>
          <cell r="C5955" t="str">
            <v>San Sebastian De Buenavista (M</v>
          </cell>
          <cell r="D5955">
            <v>604176479</v>
          </cell>
          <cell r="E5955" t="str">
            <v>Santa Marta (Mag)</v>
          </cell>
          <cell r="F5955" t="str">
            <v>BANCO BILBAO VIZCAYA BBVA COLOMBIA S.A.</v>
          </cell>
          <cell r="G5955" t="str">
            <v>AHORROS</v>
          </cell>
        </row>
        <row r="5956">
          <cell r="A5956">
            <v>32621395</v>
          </cell>
          <cell r="B5956" t="str">
            <v>GARCIA MENDOZA NANCY EMILIA</v>
          </cell>
          <cell r="C5956" t="str">
            <v>Santa Ana (Mag)</v>
          </cell>
          <cell r="D5956">
            <v>604203976</v>
          </cell>
          <cell r="E5956" t="str">
            <v>Santa Marta (Mag)</v>
          </cell>
          <cell r="F5956" t="str">
            <v>BANCO BILBAO VIZCAYA BBVA COLOMBIA S.A.</v>
          </cell>
          <cell r="G5956" t="str">
            <v>AHORROS</v>
          </cell>
        </row>
        <row r="5957">
          <cell r="A5957">
            <v>32623461</v>
          </cell>
          <cell r="B5957" t="str">
            <v>PERTUZ FONTALVO YACENIS ISABEL</v>
          </cell>
          <cell r="C5957" t="str">
            <v>Fundacion (Mag)</v>
          </cell>
          <cell r="D5957">
            <v>375153129</v>
          </cell>
          <cell r="E5957" t="str">
            <v>Santa Marta (Mag)</v>
          </cell>
          <cell r="F5957" t="str">
            <v>BANCO BILBAO VIZCAYA BBVA COLOMBIA S.A.</v>
          </cell>
          <cell r="G5957" t="str">
            <v>AHORROS</v>
          </cell>
        </row>
        <row r="5958">
          <cell r="A5958">
            <v>32631910</v>
          </cell>
          <cell r="B5958" t="str">
            <v>DE LA HOZ PIMIENTA MILENE DE JESUS</v>
          </cell>
          <cell r="C5958" t="str">
            <v>El Reten (Mag)</v>
          </cell>
          <cell r="D5958">
            <v>375212669</v>
          </cell>
          <cell r="E5958" t="str">
            <v>Fundacion (Mag)</v>
          </cell>
          <cell r="F5958" t="str">
            <v>BANCO BILBAO VIZCAYA BBVA COLOMBIA S.A.</v>
          </cell>
          <cell r="G5958" t="str">
            <v>AHORROS</v>
          </cell>
        </row>
        <row r="5959">
          <cell r="A5959">
            <v>32635263</v>
          </cell>
          <cell r="B5959" t="str">
            <v>FERNANDEZ CARRILLO DAISY DEL ROSARIO</v>
          </cell>
          <cell r="C5959" t="str">
            <v>Fundacion (Mag)</v>
          </cell>
          <cell r="D5959">
            <v>375183852</v>
          </cell>
          <cell r="E5959" t="str">
            <v>Santa Marta (Mag)</v>
          </cell>
          <cell r="F5959" t="str">
            <v>BANCO BILBAO VIZCAYA BBVA COLOMBIA S.A.</v>
          </cell>
          <cell r="G5959" t="str">
            <v>AHORROS</v>
          </cell>
        </row>
        <row r="5960">
          <cell r="A5960">
            <v>32637332</v>
          </cell>
          <cell r="B5960" t="str">
            <v>PUGLIESE DE LA ROSA EDITH MARIA</v>
          </cell>
          <cell r="C5960" t="str">
            <v>Fundacion (Mag)</v>
          </cell>
          <cell r="D5960">
            <v>805485463</v>
          </cell>
          <cell r="E5960" t="str">
            <v>Santa Marta (Mag)</v>
          </cell>
          <cell r="F5960" t="str">
            <v>BANCO BILBAO VIZCAYA BBVA COLOMBIA S.A.</v>
          </cell>
          <cell r="G5960" t="str">
            <v>AHORROS</v>
          </cell>
        </row>
        <row r="5961">
          <cell r="A5961">
            <v>32640531</v>
          </cell>
          <cell r="B5961" t="str">
            <v>ROMO ORTIZ MIRIAM CECILIA</v>
          </cell>
          <cell r="C5961" t="str">
            <v>Fundacion (Mag)</v>
          </cell>
          <cell r="D5961">
            <v>375174083</v>
          </cell>
          <cell r="E5961" t="str">
            <v>Santa Marta (Mag)</v>
          </cell>
          <cell r="F5961" t="str">
            <v>BANCO BILBAO VIZCAYA BBVA COLOMBIA S.A.</v>
          </cell>
          <cell r="G5961" t="str">
            <v>AHORROS</v>
          </cell>
        </row>
        <row r="5962">
          <cell r="A5962">
            <v>32640667</v>
          </cell>
          <cell r="B5962" t="str">
            <v>ROSILLO LASCARRO ELIZABETH</v>
          </cell>
          <cell r="C5962" t="str">
            <v>El Banco (Mag)</v>
          </cell>
          <cell r="D5962">
            <v>330121310</v>
          </cell>
          <cell r="E5962" t="str">
            <v>Santa Marta (Mag)</v>
          </cell>
          <cell r="F5962" t="str">
            <v>BANCO BILBAO VIZCAYA BBVA COLOMBIA S.A.</v>
          </cell>
          <cell r="G5962" t="str">
            <v>AHORROS</v>
          </cell>
        </row>
        <row r="5963">
          <cell r="A5963">
            <v>32652070</v>
          </cell>
          <cell r="B5963" t="str">
            <v>MARTINEZ RAMBAL SIRITH MARIA</v>
          </cell>
          <cell r="C5963" t="str">
            <v>Concordia (Mag)</v>
          </cell>
          <cell r="D5963">
            <v>90316472</v>
          </cell>
          <cell r="E5963" t="str">
            <v>Santa Marta (Mag)</v>
          </cell>
          <cell r="F5963" t="str">
            <v>BANCO BILBAO VIZCAYA BBVA COLOMBIA S.A.</v>
          </cell>
          <cell r="G5963" t="str">
            <v>AHORROS</v>
          </cell>
        </row>
        <row r="5964">
          <cell r="A5964">
            <v>32652734</v>
          </cell>
          <cell r="B5964" t="str">
            <v>BADILLO AGUILAR CELMIRA MARIA</v>
          </cell>
          <cell r="C5964" t="str">
            <v>San Sebastian De Buenavista (M</v>
          </cell>
          <cell r="D5964">
            <v>604015842</v>
          </cell>
          <cell r="E5964" t="str">
            <v>Santa Marta (Mag)</v>
          </cell>
          <cell r="F5964" t="str">
            <v>BANCO BILBAO VIZCAYA BBVA COLOMBIA S.A.</v>
          </cell>
          <cell r="G5964" t="str">
            <v>AHORROS</v>
          </cell>
        </row>
        <row r="5965">
          <cell r="A5965">
            <v>32661882</v>
          </cell>
          <cell r="B5965" t="str">
            <v>JIMENEZ DEL VALLE ELVIA ROSA</v>
          </cell>
          <cell r="C5965" t="str">
            <v>Sitionuevo (Mag)</v>
          </cell>
          <cell r="D5965">
            <v>805452455</v>
          </cell>
          <cell r="E5965" t="str">
            <v>Santa Marta (Mag)</v>
          </cell>
          <cell r="F5965" t="str">
            <v>BANCO BILBAO VIZCAYA BBVA COLOMBIA S.A.</v>
          </cell>
          <cell r="G5965" t="str">
            <v>AHORROS</v>
          </cell>
        </row>
        <row r="5966">
          <cell r="A5966">
            <v>32662172</v>
          </cell>
          <cell r="B5966" t="str">
            <v>SALAS POLO EDITH CECILIA</v>
          </cell>
          <cell r="C5966" t="str">
            <v>Concordia (Mag)</v>
          </cell>
          <cell r="D5966">
            <v>517106191</v>
          </cell>
          <cell r="E5966" t="str">
            <v>Santa Marta (Mag)</v>
          </cell>
          <cell r="F5966" t="str">
            <v>BANCO BILBAO VIZCAYA BBVA COLOMBIA S.A.</v>
          </cell>
          <cell r="G5966" t="str">
            <v>AHORROS</v>
          </cell>
        </row>
        <row r="5967">
          <cell r="A5967">
            <v>32662945</v>
          </cell>
          <cell r="B5967" t="str">
            <v>LIZARAZO SUAREZ CONCEPCION</v>
          </cell>
          <cell r="C5967" t="str">
            <v>Plato (Mag)</v>
          </cell>
          <cell r="D5967">
            <v>719160244</v>
          </cell>
          <cell r="E5967" t="str">
            <v>Plato (Mag)</v>
          </cell>
          <cell r="F5967" t="str">
            <v>BANCO BILBAO VIZCAYA BBVA COLOMBIA S.A.</v>
          </cell>
          <cell r="G5967" t="str">
            <v>AHORROS</v>
          </cell>
        </row>
        <row r="5968">
          <cell r="A5968">
            <v>32669607</v>
          </cell>
          <cell r="B5968" t="str">
            <v>CARO PEREZ YOLANDA MERCEDES</v>
          </cell>
          <cell r="C5968" t="str">
            <v>Chivolo (Mag)</v>
          </cell>
          <cell r="D5968">
            <v>719187163</v>
          </cell>
          <cell r="E5968" t="str">
            <v>Santa Marta (Mag)</v>
          </cell>
          <cell r="F5968" t="str">
            <v>BANCO BILBAO VIZCAYA BBVA COLOMBIA S.A.</v>
          </cell>
          <cell r="G5968" t="str">
            <v>AHORROS</v>
          </cell>
        </row>
        <row r="5969">
          <cell r="A5969">
            <v>32669632</v>
          </cell>
          <cell r="B5969" t="str">
            <v>DIAZ CAÑAS DOLORES MARGARITA</v>
          </cell>
          <cell r="C5969" t="str">
            <v>Aracataca (Mag)</v>
          </cell>
          <cell r="D5969">
            <v>375212214</v>
          </cell>
          <cell r="E5969" t="str">
            <v>Fundacion (Mag)</v>
          </cell>
          <cell r="F5969" t="str">
            <v>BANCO BILBAO VIZCAYA BBVA COLOMBIA S.A.</v>
          </cell>
          <cell r="G5969" t="str">
            <v>AHORROS</v>
          </cell>
        </row>
        <row r="5970">
          <cell r="A5970">
            <v>32673791</v>
          </cell>
          <cell r="B5970" t="str">
            <v>ARQUEZ SERRANO RITA</v>
          </cell>
          <cell r="C5970" t="str">
            <v>Piji#O Del Carmen (Mag)</v>
          </cell>
          <cell r="D5970">
            <v>604246835</v>
          </cell>
          <cell r="E5970" t="str">
            <v>Santa Marta (Mag)</v>
          </cell>
          <cell r="F5970" t="str">
            <v>BANCO BILBAO VIZCAYA BBVA COLOMBIA S.A.</v>
          </cell>
          <cell r="G5970" t="str">
            <v>AHORROS</v>
          </cell>
        </row>
        <row r="5971">
          <cell r="A5971">
            <v>32673896</v>
          </cell>
          <cell r="B5971" t="str">
            <v>OROZCO VILLA AMARILIS ESTELA</v>
          </cell>
          <cell r="C5971" t="str">
            <v>Aracataca (Mag)</v>
          </cell>
          <cell r="D5971">
            <v>375211620</v>
          </cell>
          <cell r="E5971" t="str">
            <v>Fundacion (Mag)</v>
          </cell>
          <cell r="F5971" t="str">
            <v>BANCO BILBAO VIZCAYA BBVA COLOMBIA S.A.</v>
          </cell>
          <cell r="G5971" t="str">
            <v>AHORROS</v>
          </cell>
        </row>
        <row r="5972">
          <cell r="A5972">
            <v>32675514</v>
          </cell>
          <cell r="B5972" t="str">
            <v>TORRES AGUILAR IDALIDES ISABEL</v>
          </cell>
          <cell r="C5972" t="str">
            <v>El Reten (Mag)</v>
          </cell>
          <cell r="D5972">
            <v>375160298</v>
          </cell>
          <cell r="E5972" t="str">
            <v>El Reten (Mag)</v>
          </cell>
          <cell r="F5972" t="str">
            <v>BANCO BILBAO VIZCAYA BBVA COLOMBIA S.A.</v>
          </cell>
          <cell r="G5972" t="str">
            <v>AHORROS</v>
          </cell>
        </row>
        <row r="5973">
          <cell r="A5973">
            <v>32678305</v>
          </cell>
          <cell r="B5973" t="str">
            <v>MARTINEZ ORDOÑEZ BLEDYS</v>
          </cell>
          <cell r="C5973" t="str">
            <v>Fundacion (Mag)</v>
          </cell>
          <cell r="D5973">
            <v>375137858</v>
          </cell>
          <cell r="E5973" t="str">
            <v>Santa Marta (Mag)</v>
          </cell>
          <cell r="F5973" t="str">
            <v>BANCO BILBAO VIZCAYA BBVA COLOMBIA S.A.</v>
          </cell>
          <cell r="G5973" t="str">
            <v>AHORROS</v>
          </cell>
        </row>
        <row r="5974">
          <cell r="A5974">
            <v>32704612</v>
          </cell>
          <cell r="B5974" t="str">
            <v>ALVARADO RANGEL YUDY</v>
          </cell>
          <cell r="C5974" t="str">
            <v>El Banco (Mag)</v>
          </cell>
          <cell r="D5974">
            <v>330160680</v>
          </cell>
          <cell r="E5974" t="str">
            <v>Santa Marta (Mag)</v>
          </cell>
          <cell r="F5974" t="str">
            <v>BANCO BILBAO VIZCAYA BBVA COLOMBIA S.A.</v>
          </cell>
          <cell r="G5974" t="str">
            <v>AHORROS</v>
          </cell>
        </row>
        <row r="5975">
          <cell r="A5975">
            <v>32708199</v>
          </cell>
          <cell r="B5975" t="str">
            <v>ISAZA ILIAS ROSMERY</v>
          </cell>
          <cell r="C5975" t="str">
            <v>Concordia (Mag)</v>
          </cell>
          <cell r="D5975">
            <v>90391244</v>
          </cell>
          <cell r="E5975" t="str">
            <v>Santa Marta (Mag)</v>
          </cell>
          <cell r="F5975" t="str">
            <v>BANCO BILBAO VIZCAYA BBVA COLOMBIA S.A.</v>
          </cell>
          <cell r="G5975" t="str">
            <v>AHORROS</v>
          </cell>
        </row>
        <row r="5976">
          <cell r="A5976">
            <v>32708536</v>
          </cell>
          <cell r="B5976" t="str">
            <v>DIAZ VARGAS MARLENE</v>
          </cell>
          <cell r="C5976" t="str">
            <v>El Banco (Mag)</v>
          </cell>
          <cell r="D5976">
            <v>330163742</v>
          </cell>
          <cell r="E5976" t="str">
            <v>El Banco (Mag)</v>
          </cell>
          <cell r="F5976" t="str">
            <v>BANCO BILBAO VIZCAYA BBVA COLOMBIA S.A.</v>
          </cell>
          <cell r="G5976" t="str">
            <v>AHORROS</v>
          </cell>
        </row>
        <row r="5977">
          <cell r="A5977">
            <v>32723072</v>
          </cell>
          <cell r="B5977" t="str">
            <v>CERRA ESCALANTE ROCIO ESTELA</v>
          </cell>
          <cell r="C5977" t="str">
            <v>Tenerife (Mag)</v>
          </cell>
          <cell r="D5977">
            <v>719056095</v>
          </cell>
          <cell r="E5977" t="str">
            <v>Santa Marta (Mag)</v>
          </cell>
          <cell r="F5977" t="str">
            <v>BANCO BILBAO VIZCAYA BBVA COLOMBIA S.A.</v>
          </cell>
          <cell r="G5977" t="str">
            <v>AHORROS</v>
          </cell>
        </row>
        <row r="5978">
          <cell r="A5978">
            <v>32723452</v>
          </cell>
          <cell r="B5978" t="str">
            <v>CAMACHO PARRA MARIA FERNANDA</v>
          </cell>
          <cell r="C5978" t="str">
            <v>Fundacion (Mag)</v>
          </cell>
          <cell r="D5978">
            <v>375280740</v>
          </cell>
          <cell r="E5978" t="str">
            <v>Santa Marta (Mag)</v>
          </cell>
          <cell r="F5978" t="str">
            <v>BANCO BILBAO VIZCAYA BBVA COLOMBIA S.A.</v>
          </cell>
          <cell r="G5978" t="str">
            <v>AHORROS</v>
          </cell>
        </row>
        <row r="5979">
          <cell r="A5979">
            <v>32723637</v>
          </cell>
          <cell r="B5979" t="str">
            <v>ESCORCIA MARTINEZ DALGIS DEL ROSARIO</v>
          </cell>
          <cell r="C5979" t="str">
            <v>El Reten (Mag)</v>
          </cell>
          <cell r="D5979">
            <v>375084779</v>
          </cell>
          <cell r="E5979" t="str">
            <v>Santa Marta (Mag)</v>
          </cell>
          <cell r="F5979" t="str">
            <v>BANCO BILBAO VIZCAYA BBVA COLOMBIA S.A.</v>
          </cell>
          <cell r="G5979" t="str">
            <v>AHORROS</v>
          </cell>
        </row>
        <row r="5980">
          <cell r="A5980">
            <v>32724179</v>
          </cell>
          <cell r="B5980" t="str">
            <v>CHARRIS CHARRIS BERTHA CECILIA</v>
          </cell>
          <cell r="C5980" t="str">
            <v>Fundacion (Mag)</v>
          </cell>
          <cell r="D5980">
            <v>375183670</v>
          </cell>
          <cell r="E5980" t="str">
            <v>Santa Marta (Mag)</v>
          </cell>
          <cell r="F5980" t="str">
            <v>BANCO BILBAO VIZCAYA BBVA COLOMBIA S.A.</v>
          </cell>
          <cell r="G5980" t="str">
            <v>AHORROS</v>
          </cell>
        </row>
        <row r="5981">
          <cell r="A5981">
            <v>32732981</v>
          </cell>
          <cell r="B5981" t="str">
            <v>COLPAS CANTILLO ZULA ISABEL</v>
          </cell>
          <cell r="C5981" t="str">
            <v>El Reten (Mag)</v>
          </cell>
          <cell r="D5981">
            <v>375178670</v>
          </cell>
          <cell r="E5981" t="str">
            <v>Santa Marta (Mag)</v>
          </cell>
          <cell r="F5981" t="str">
            <v>BANCO BILBAO VIZCAYA BBVA COLOMBIA S.A.</v>
          </cell>
          <cell r="G5981" t="str">
            <v>AHORROS</v>
          </cell>
        </row>
        <row r="5982">
          <cell r="A5982">
            <v>32738940</v>
          </cell>
          <cell r="B5982" t="str">
            <v>BARRIOS MARQUEZ YESMIN ESTHER</v>
          </cell>
          <cell r="C5982" t="str">
            <v>Chivolo (Mag)</v>
          </cell>
          <cell r="D5982">
            <v>719214678</v>
          </cell>
          <cell r="E5982" t="str">
            <v>Santa Marta (Mag)</v>
          </cell>
          <cell r="F5982" t="str">
            <v>BANCO BILBAO VIZCAYA BBVA COLOMBIA S.A.</v>
          </cell>
          <cell r="G5982" t="str">
            <v>AHORROS</v>
          </cell>
        </row>
        <row r="5983">
          <cell r="A5983">
            <v>32740488</v>
          </cell>
          <cell r="B5983" t="str">
            <v>MAYORAL ALVARADO SANDRA IBIS</v>
          </cell>
          <cell r="C5983" t="str">
            <v>El Banco (Mag)</v>
          </cell>
          <cell r="D5983">
            <v>330106634</v>
          </cell>
          <cell r="E5983" t="str">
            <v>Santa Marta (Mag)</v>
          </cell>
          <cell r="F5983" t="str">
            <v>BANCO BILBAO VIZCAYA BBVA COLOMBIA S.A.</v>
          </cell>
          <cell r="G5983" t="str">
            <v>AHORROS</v>
          </cell>
        </row>
        <row r="5984">
          <cell r="A5984">
            <v>32744531</v>
          </cell>
          <cell r="B5984" t="str">
            <v>ALCALA BALLESTAS BRADDYS ESTHER</v>
          </cell>
          <cell r="C5984" t="str">
            <v>Aracataca (Mag)</v>
          </cell>
          <cell r="D5984">
            <v>758153506</v>
          </cell>
          <cell r="E5984" t="str">
            <v>Santa Marta (Mag)</v>
          </cell>
          <cell r="F5984" t="str">
            <v>BANCO BILBAO VIZCAYA BBVA COLOMBIA S.A.</v>
          </cell>
          <cell r="G5984" t="str">
            <v>AHORROS</v>
          </cell>
        </row>
        <row r="5985">
          <cell r="A5985">
            <v>32744662</v>
          </cell>
          <cell r="B5985" t="str">
            <v>BORRERO TORREGROZA AURY STELLA</v>
          </cell>
          <cell r="C5985" t="str">
            <v>El Reten (Mag)</v>
          </cell>
          <cell r="D5985">
            <v>375180213</v>
          </cell>
          <cell r="E5985" t="str">
            <v>Santa Marta (Mag)</v>
          </cell>
          <cell r="F5985" t="str">
            <v>BANCO BILBAO VIZCAYA BBVA COLOMBIA S.A.</v>
          </cell>
          <cell r="G5985" t="str">
            <v>AHORROS</v>
          </cell>
        </row>
        <row r="5986">
          <cell r="A5986">
            <v>32745497</v>
          </cell>
          <cell r="B5986" t="str">
            <v>SERMEÑO ANGARITA ROCIO DEL CARMEN</v>
          </cell>
          <cell r="C5986" t="str">
            <v>Santa Marta (Mag)</v>
          </cell>
          <cell r="D5986">
            <v>518156021</v>
          </cell>
          <cell r="E5986" t="str">
            <v>Santa Marta (Mag)</v>
          </cell>
          <cell r="F5986" t="str">
            <v>BANCO BILBAO VIZCAYA BBVA COLOMBIA S.A.</v>
          </cell>
          <cell r="G5986" t="str">
            <v>AHORROS</v>
          </cell>
        </row>
        <row r="5987">
          <cell r="A5987">
            <v>32746043</v>
          </cell>
          <cell r="B5987" t="str">
            <v>GUTIERREZ DE LA ROSA SORAYANA DEL SOCORRO</v>
          </cell>
          <cell r="C5987" t="str">
            <v>El Banco (Mag)</v>
          </cell>
          <cell r="D5987">
            <v>330091356</v>
          </cell>
          <cell r="E5987" t="str">
            <v>Santa Marta (Mag)</v>
          </cell>
          <cell r="F5987" t="str">
            <v>BANCO BILBAO VIZCAYA BBVA COLOMBIA S.A.</v>
          </cell>
          <cell r="G5987" t="str">
            <v>AHORROS</v>
          </cell>
        </row>
        <row r="5988">
          <cell r="A5988">
            <v>32747161</v>
          </cell>
          <cell r="B5988" t="str">
            <v>MARRIAGA TORRES JULIA MERCEDES</v>
          </cell>
          <cell r="C5988" t="str">
            <v>Fundacion (Mag)</v>
          </cell>
          <cell r="D5988">
            <v>375194909</v>
          </cell>
          <cell r="E5988" t="str">
            <v>Fundacion (Mag)</v>
          </cell>
          <cell r="F5988" t="str">
            <v>BANCO BILBAO VIZCAYA BBVA COLOMBIA S.A.</v>
          </cell>
          <cell r="G5988" t="str">
            <v>AHORROS</v>
          </cell>
        </row>
        <row r="5989">
          <cell r="A5989">
            <v>32750716</v>
          </cell>
          <cell r="B5989" t="str">
            <v>QUESEDO RIVERA LEONOR MARIA</v>
          </cell>
          <cell r="C5989" t="str">
            <v>Aracataca (Mag)</v>
          </cell>
          <cell r="D5989">
            <v>375229440</v>
          </cell>
          <cell r="E5989" t="str">
            <v>Santa Marta (Mag)</v>
          </cell>
          <cell r="F5989" t="str">
            <v>BANCO BILBAO VIZCAYA BBVA COLOMBIA S.A.</v>
          </cell>
          <cell r="G5989" t="str">
            <v>AHORROS</v>
          </cell>
        </row>
        <row r="5990">
          <cell r="A5990">
            <v>32750917</v>
          </cell>
          <cell r="B5990" t="str">
            <v>VARGAS LOPEZ CARMEN ROSA</v>
          </cell>
          <cell r="C5990" t="str">
            <v>El Banco (Mag)</v>
          </cell>
          <cell r="D5990">
            <v>330089434</v>
          </cell>
          <cell r="E5990" t="str">
            <v>El Banco (Mag)</v>
          </cell>
          <cell r="F5990" t="str">
            <v>BANCO BILBAO VIZCAYA BBVA COLOMBIA S.A.</v>
          </cell>
          <cell r="G5990" t="str">
            <v>AHORROS</v>
          </cell>
        </row>
        <row r="5991">
          <cell r="A5991">
            <v>32754290</v>
          </cell>
          <cell r="B5991" t="str">
            <v>MERCADO YEPES JOSEFINA</v>
          </cell>
          <cell r="C5991" t="str">
            <v>Fundacion (Mag)</v>
          </cell>
          <cell r="D5991">
            <v>375176708</v>
          </cell>
          <cell r="E5991" t="str">
            <v>Santa Marta (Mag)</v>
          </cell>
          <cell r="F5991" t="str">
            <v>BANCO BILBAO VIZCAYA BBVA COLOMBIA S.A.</v>
          </cell>
          <cell r="G5991" t="str">
            <v>AHORROS</v>
          </cell>
        </row>
        <row r="5992">
          <cell r="A5992">
            <v>32756244</v>
          </cell>
          <cell r="B5992" t="str">
            <v>OROZCO VILLA NELVIS YADITH</v>
          </cell>
          <cell r="C5992" t="str">
            <v>Pivijay (Mag)</v>
          </cell>
          <cell r="D5992">
            <v>375223187</v>
          </cell>
          <cell r="E5992" t="str">
            <v>Santa Marta (Mag)</v>
          </cell>
          <cell r="F5992" t="str">
            <v>BANCO BILBAO VIZCAYA BBVA COLOMBIA S.A.</v>
          </cell>
          <cell r="G5992" t="str">
            <v>AHORROS</v>
          </cell>
        </row>
        <row r="5993">
          <cell r="A5993">
            <v>32758448</v>
          </cell>
          <cell r="B5993" t="str">
            <v>FERREIRA TINOCO MARY FRANK</v>
          </cell>
          <cell r="C5993" t="str">
            <v>San Sebastian De Buenavista (M</v>
          </cell>
          <cell r="D5993">
            <v>604182899</v>
          </cell>
          <cell r="E5993" t="str">
            <v>Santa Marta (Mag)</v>
          </cell>
          <cell r="F5993" t="str">
            <v>BANCO BILBAO VIZCAYA BBVA COLOMBIA S.A.</v>
          </cell>
          <cell r="G5993" t="str">
            <v>AHORROS</v>
          </cell>
        </row>
        <row r="5994">
          <cell r="A5994">
            <v>32764935</v>
          </cell>
          <cell r="B5994" t="str">
            <v>VEGA PALACIO LILIANA MARGARITA</v>
          </cell>
          <cell r="C5994" t="str">
            <v>Pivijay (Mag)</v>
          </cell>
          <cell r="D5994">
            <v>375283868</v>
          </cell>
          <cell r="E5994" t="str">
            <v>Santa Marta (Mag)</v>
          </cell>
          <cell r="F5994" t="str">
            <v>BANCO BILBAO VIZCAYA BBVA COLOMBIA S.A.</v>
          </cell>
          <cell r="G5994" t="str">
            <v>AHORROS</v>
          </cell>
        </row>
        <row r="5995">
          <cell r="A5995">
            <v>32765092</v>
          </cell>
          <cell r="B5995" t="str">
            <v>PEREZ GOMEZ MARICEL</v>
          </cell>
          <cell r="C5995" t="str">
            <v>El Banco (Mag)</v>
          </cell>
          <cell r="D5995">
            <v>330077678</v>
          </cell>
          <cell r="E5995" t="str">
            <v>Santa Marta (Mag)</v>
          </cell>
          <cell r="F5995" t="str">
            <v>BANCO BILBAO VIZCAYA BBVA COLOMBIA S.A.</v>
          </cell>
          <cell r="G5995" t="str">
            <v>AHORROS</v>
          </cell>
        </row>
        <row r="5996">
          <cell r="A5996">
            <v>32765294</v>
          </cell>
          <cell r="B5996" t="str">
            <v>CAMARGO AMADOR ERICKA PATRICIA</v>
          </cell>
          <cell r="C5996" t="str">
            <v>Plato (Mag)</v>
          </cell>
          <cell r="D5996">
            <v>719204471</v>
          </cell>
          <cell r="E5996" t="str">
            <v>Santa Marta (Mag)</v>
          </cell>
          <cell r="F5996" t="str">
            <v>BANCO BILBAO VIZCAYA BBVA COLOMBIA S.A.</v>
          </cell>
          <cell r="G5996" t="str">
            <v>AHORROS</v>
          </cell>
        </row>
        <row r="5997">
          <cell r="A5997">
            <v>32766597</v>
          </cell>
          <cell r="B5997" t="str">
            <v>CASTRO DE AGUAS BRENDA ANICIA</v>
          </cell>
          <cell r="C5997" t="str">
            <v>Concordia (Mag)</v>
          </cell>
          <cell r="D5997">
            <v>348178328</v>
          </cell>
          <cell r="E5997" t="str">
            <v>Santa Marta (Mag)</v>
          </cell>
          <cell r="F5997" t="str">
            <v>BANCO BILBAO VIZCAYA BBVA COLOMBIA S.A.</v>
          </cell>
          <cell r="G5997" t="str">
            <v>AHORROS</v>
          </cell>
        </row>
        <row r="5998">
          <cell r="A5998">
            <v>32766610</v>
          </cell>
          <cell r="B5998" t="str">
            <v>ESCOBAR BARRIOS JUDITH DE PIEDAD</v>
          </cell>
          <cell r="C5998" t="str">
            <v>Tenerife (Mag)</v>
          </cell>
          <cell r="D5998">
            <v>719173049</v>
          </cell>
          <cell r="E5998" t="str">
            <v>Santa Marta (Mag)</v>
          </cell>
          <cell r="F5998" t="str">
            <v>BANCO BILBAO VIZCAYA BBVA COLOMBIA S.A.</v>
          </cell>
          <cell r="G5998" t="str">
            <v>AHORROS</v>
          </cell>
        </row>
        <row r="5999">
          <cell r="A5999">
            <v>32768642</v>
          </cell>
          <cell r="B5999" t="str">
            <v>ALVARADO MENCO ERLINDA MARIA</v>
          </cell>
          <cell r="C5999" t="str">
            <v>Guamal (Mag)</v>
          </cell>
          <cell r="D5999">
            <v>604252726</v>
          </cell>
          <cell r="E5999" t="str">
            <v>Santa Marta (Mag)</v>
          </cell>
          <cell r="F5999" t="str">
            <v>BANCO BILBAO VIZCAYA BBVA COLOMBIA S.A.</v>
          </cell>
          <cell r="G5999" t="str">
            <v>AHORROS</v>
          </cell>
        </row>
        <row r="6000">
          <cell r="A6000">
            <v>32768884</v>
          </cell>
          <cell r="B6000" t="str">
            <v>ZAMBRANO PEÑALOZA AMALFI</v>
          </cell>
          <cell r="C6000" t="str">
            <v>El Banco (Mag)</v>
          </cell>
          <cell r="D6000">
            <v>330187402</v>
          </cell>
          <cell r="E6000" t="str">
            <v>El Banco (Mag)</v>
          </cell>
          <cell r="F6000" t="str">
            <v>BANCO BILBAO VIZCAYA BBVA COLOMBIA S.A.</v>
          </cell>
          <cell r="G6000" t="str">
            <v>AHORROS</v>
          </cell>
        </row>
        <row r="6001">
          <cell r="A6001">
            <v>32771744</v>
          </cell>
          <cell r="B6001" t="str">
            <v>OLIVEROS OLIVEROS GUIOMAR ESTHER</v>
          </cell>
          <cell r="C6001" t="str">
            <v>El Banco (Mag)</v>
          </cell>
          <cell r="D6001">
            <v>98282106</v>
          </cell>
          <cell r="E6001" t="str">
            <v>Santa Marta (Mag)</v>
          </cell>
          <cell r="F6001" t="str">
            <v>BANCO BILBAO VIZCAYA BBVA COLOMBIA S.A.</v>
          </cell>
          <cell r="G6001" t="str">
            <v>AHORROS</v>
          </cell>
        </row>
        <row r="6002">
          <cell r="A6002">
            <v>32772136</v>
          </cell>
          <cell r="B6002" t="str">
            <v>ALVARADO SANTANDER VENEDICE</v>
          </cell>
          <cell r="C6002" t="str">
            <v>El Banco (Mag)</v>
          </cell>
          <cell r="D6002">
            <v>330077264</v>
          </cell>
          <cell r="E6002" t="str">
            <v>Santa Marta (Mag)</v>
          </cell>
          <cell r="F6002" t="str">
            <v>BANCO BILBAO VIZCAYA BBVA COLOMBIA S.A.</v>
          </cell>
          <cell r="G6002" t="str">
            <v>AHORROS</v>
          </cell>
        </row>
        <row r="6003">
          <cell r="A6003">
            <v>32772790</v>
          </cell>
          <cell r="B6003" t="str">
            <v>MERCADO ARDILA NIBIA</v>
          </cell>
          <cell r="C6003" t="str">
            <v>Guamal (Mag)</v>
          </cell>
          <cell r="D6003">
            <v>604226365</v>
          </cell>
          <cell r="E6003" t="str">
            <v>Santa Marta (Mag)</v>
          </cell>
          <cell r="F6003" t="str">
            <v>BANCO BILBAO VIZCAYA BBVA COLOMBIA S.A.</v>
          </cell>
          <cell r="G6003" t="str">
            <v>AHORROS</v>
          </cell>
        </row>
        <row r="6004">
          <cell r="A6004">
            <v>32773972</v>
          </cell>
          <cell r="B6004" t="str">
            <v>PERTUZ SAMPER NOHORA</v>
          </cell>
          <cell r="C6004" t="str">
            <v>Pivijay (Mag)</v>
          </cell>
          <cell r="D6004">
            <v>805485158</v>
          </cell>
          <cell r="E6004" t="str">
            <v>Santa Marta (Mag)</v>
          </cell>
          <cell r="F6004" t="str">
            <v>BANCO BILBAO VIZCAYA BBVA COLOMBIA S.A.</v>
          </cell>
          <cell r="G6004" t="str">
            <v>AHORROS</v>
          </cell>
        </row>
        <row r="6005">
          <cell r="A6005">
            <v>32776778</v>
          </cell>
          <cell r="B6005" t="str">
            <v>ROCHA CHADITH MONICA</v>
          </cell>
          <cell r="C6005" t="str">
            <v>Guamal (Mag)</v>
          </cell>
          <cell r="D6005">
            <v>604261123</v>
          </cell>
          <cell r="E6005" t="str">
            <v>Santa Marta (Mag)</v>
          </cell>
          <cell r="F6005" t="str">
            <v>BANCO BILBAO VIZCAYA BBVA COLOMBIA S.A.</v>
          </cell>
          <cell r="G6005" t="str">
            <v>AHORROS</v>
          </cell>
        </row>
        <row r="6006">
          <cell r="A6006">
            <v>32777386</v>
          </cell>
          <cell r="B6006" t="str">
            <v>SARMIENTO LIÑAN INDIRA PATRICIA</v>
          </cell>
          <cell r="C6006" t="str">
            <v>El Banco (Mag)</v>
          </cell>
          <cell r="D6006">
            <v>330220716</v>
          </cell>
          <cell r="E6006" t="str">
            <v>Santa Marta (Mag)</v>
          </cell>
          <cell r="F6006" t="str">
            <v>BANCO BILBAO VIZCAYA BBVA COLOMBIA S.A.</v>
          </cell>
          <cell r="G6006" t="str">
            <v>AHORROS</v>
          </cell>
        </row>
        <row r="6007">
          <cell r="A6007">
            <v>32782214</v>
          </cell>
          <cell r="B6007" t="str">
            <v>ORTEGA MUÑOZ CECILIA ROSA</v>
          </cell>
          <cell r="C6007" t="str">
            <v>Concordia (Mag)</v>
          </cell>
          <cell r="D6007">
            <v>98191323</v>
          </cell>
          <cell r="E6007" t="str">
            <v>Santa Marta (Mag)</v>
          </cell>
          <cell r="F6007" t="str">
            <v>BANCO BILBAO VIZCAYA BBVA COLOMBIA S.A.</v>
          </cell>
          <cell r="G6007" t="str">
            <v>AHORROS</v>
          </cell>
        </row>
        <row r="6008">
          <cell r="A6008">
            <v>32784723</v>
          </cell>
          <cell r="B6008" t="str">
            <v>CASTRO GONZALEZ ELIANA PATRICIA</v>
          </cell>
          <cell r="C6008" t="str">
            <v>El Banco (Mag)</v>
          </cell>
          <cell r="D6008">
            <v>330079286</v>
          </cell>
          <cell r="E6008" t="str">
            <v>Santa Marta (Mag)</v>
          </cell>
          <cell r="F6008" t="str">
            <v>BANCO BILBAO VIZCAYA BBVA COLOMBIA S.A.</v>
          </cell>
          <cell r="G6008" t="str">
            <v>AHORROS</v>
          </cell>
        </row>
        <row r="6009">
          <cell r="A6009">
            <v>32788779</v>
          </cell>
          <cell r="B6009" t="str">
            <v>BENAVIDES VILLALOBOS VIVIANA BETTY</v>
          </cell>
          <cell r="C6009" t="str">
            <v>Sitionuevo (Mag)</v>
          </cell>
          <cell r="D6009">
            <v>620321026</v>
          </cell>
          <cell r="E6009" t="str">
            <v>Santa Marta (Mag)</v>
          </cell>
          <cell r="F6009" t="str">
            <v>BANCO BILBAO VIZCAYA BBVA COLOMBIA S.A.</v>
          </cell>
          <cell r="G6009" t="str">
            <v>AHORROS</v>
          </cell>
        </row>
        <row r="6010">
          <cell r="A6010">
            <v>32794571</v>
          </cell>
          <cell r="B6010" t="str">
            <v>MARTINEZ MOSQUERA ZULAY DE JESUS</v>
          </cell>
          <cell r="C6010" t="str">
            <v>Pivijay (Mag)</v>
          </cell>
          <cell r="D6010">
            <v>375186533</v>
          </cell>
          <cell r="E6010" t="str">
            <v>Santa Marta (Mag)</v>
          </cell>
          <cell r="F6010" t="str">
            <v>BANCO BILBAO VIZCAYA BBVA COLOMBIA S.A.</v>
          </cell>
          <cell r="G6010" t="str">
            <v>AHORROS</v>
          </cell>
        </row>
        <row r="6011">
          <cell r="A6011">
            <v>32796843</v>
          </cell>
          <cell r="B6011" t="str">
            <v>GUERRA PEREZ MARY LUZ</v>
          </cell>
          <cell r="C6011" t="str">
            <v>El Reten (Mag)</v>
          </cell>
          <cell r="D6011">
            <v>375198389</v>
          </cell>
          <cell r="E6011" t="str">
            <v>El Reten (Mag)</v>
          </cell>
          <cell r="F6011" t="str">
            <v>BANCO BILBAO VIZCAYA BBVA COLOMBIA S.A.</v>
          </cell>
          <cell r="G6011" t="str">
            <v>AHORROS</v>
          </cell>
        </row>
        <row r="6012">
          <cell r="A6012">
            <v>32800397</v>
          </cell>
          <cell r="B6012" t="str">
            <v>DE LA CRUZ GONZALEZ EDILSA MARIA</v>
          </cell>
          <cell r="C6012" t="str">
            <v>Fundacion (Mag)</v>
          </cell>
          <cell r="D6012">
            <v>375235314</v>
          </cell>
          <cell r="E6012" t="str">
            <v>Santa Marta (Mag)</v>
          </cell>
          <cell r="F6012" t="str">
            <v>BANCO BILBAO VIZCAYA BBVA COLOMBIA S.A.</v>
          </cell>
          <cell r="G6012" t="str">
            <v>AHORROS</v>
          </cell>
        </row>
        <row r="6013">
          <cell r="A6013">
            <v>32810847</v>
          </cell>
          <cell r="B6013" t="str">
            <v>FERRER FERRER ASTRID MARIA</v>
          </cell>
          <cell r="C6013" t="str">
            <v>Fundacion (Mag)</v>
          </cell>
          <cell r="D6013">
            <v>375082443</v>
          </cell>
          <cell r="E6013" t="str">
            <v>Santa Marta (Mag)</v>
          </cell>
          <cell r="F6013" t="str">
            <v>BANCO BILBAO VIZCAYA BBVA COLOMBIA S.A.</v>
          </cell>
          <cell r="G6013" t="str">
            <v>AHORROS</v>
          </cell>
        </row>
        <row r="6014">
          <cell r="A6014">
            <v>32813420</v>
          </cell>
          <cell r="B6014" t="str">
            <v>HERNANDEZ JIMENEZ DUBIS DE JESUS</v>
          </cell>
          <cell r="C6014" t="str">
            <v>Plato (Mag)</v>
          </cell>
          <cell r="D6014">
            <v>719156598</v>
          </cell>
          <cell r="E6014" t="str">
            <v>Santa Marta (Mag)</v>
          </cell>
          <cell r="F6014" t="str">
            <v>BANCO BILBAO VIZCAYA BBVA COLOMBIA S.A.</v>
          </cell>
          <cell r="G6014" t="str">
            <v>AHORROS</v>
          </cell>
        </row>
        <row r="6015">
          <cell r="A6015">
            <v>32816937</v>
          </cell>
          <cell r="B6015" t="str">
            <v>PACHECO PACHECO YAMIRES YAMIT</v>
          </cell>
          <cell r="C6015" t="str">
            <v>Fundacion (Mag)</v>
          </cell>
          <cell r="D6015">
            <v>375174901</v>
          </cell>
          <cell r="E6015" t="str">
            <v>Santa Marta (Mag)</v>
          </cell>
          <cell r="F6015" t="str">
            <v>BANCO BILBAO VIZCAYA BBVA COLOMBIA S.A.</v>
          </cell>
          <cell r="G6015" t="str">
            <v>AHORROS</v>
          </cell>
        </row>
        <row r="6016">
          <cell r="A6016">
            <v>32822240</v>
          </cell>
          <cell r="B6016" t="str">
            <v>CASTRO PEREZ BELINDA</v>
          </cell>
          <cell r="C6016" t="str">
            <v>Fundacion (Mag)</v>
          </cell>
          <cell r="D6016">
            <v>375136900</v>
          </cell>
          <cell r="E6016" t="str">
            <v>Santa Marta (Mag)</v>
          </cell>
          <cell r="F6016" t="str">
            <v>BANCO BILBAO VIZCAYA BBVA COLOMBIA S.A.</v>
          </cell>
          <cell r="G6016" t="str">
            <v>AHORROS</v>
          </cell>
        </row>
        <row r="6017">
          <cell r="A6017">
            <v>32825293</v>
          </cell>
          <cell r="B6017" t="str">
            <v>MEJIA DELGADO EDITH MARIA</v>
          </cell>
          <cell r="C6017" t="str">
            <v>Santa Ana (Mag)</v>
          </cell>
          <cell r="D6017">
            <v>604139428</v>
          </cell>
          <cell r="E6017" t="str">
            <v>Santa Marta (Mag)</v>
          </cell>
          <cell r="F6017" t="str">
            <v>BANCO BILBAO VIZCAYA BBVA COLOMBIA S.A.</v>
          </cell>
          <cell r="G6017" t="str">
            <v>AHORROS</v>
          </cell>
        </row>
        <row r="6018">
          <cell r="A6018">
            <v>32828896</v>
          </cell>
          <cell r="B6018" t="str">
            <v>CANTILLO HOYOS BETTY ISABEL</v>
          </cell>
          <cell r="C6018" t="str">
            <v>El Reten (Mag)</v>
          </cell>
          <cell r="D6018">
            <v>375198215</v>
          </cell>
          <cell r="E6018" t="str">
            <v>El Reten (Mag)</v>
          </cell>
          <cell r="F6018" t="str">
            <v>BANCO BILBAO VIZCAYA BBVA COLOMBIA S.A.</v>
          </cell>
          <cell r="G6018" t="str">
            <v>AHORROS</v>
          </cell>
        </row>
        <row r="6019">
          <cell r="A6019">
            <v>32833535</v>
          </cell>
          <cell r="B6019" t="str">
            <v>PEREZ SARMIENTO DEIRA BEATRIZ</v>
          </cell>
          <cell r="C6019" t="str">
            <v>Aracataca (Mag)</v>
          </cell>
          <cell r="D6019">
            <v>759121635</v>
          </cell>
          <cell r="E6019" t="str">
            <v>Santa Marta (Mag)</v>
          </cell>
          <cell r="F6019" t="str">
            <v>BANCO BILBAO VIZCAYA BBVA COLOMBIA S.A.</v>
          </cell>
          <cell r="G6019" t="str">
            <v>AHORROS</v>
          </cell>
        </row>
        <row r="6020">
          <cell r="A6020">
            <v>32833753</v>
          </cell>
          <cell r="B6020" t="str">
            <v>TRESPALACIO PEDROZO NOHEMY</v>
          </cell>
          <cell r="C6020" t="str">
            <v>El Banco (Mag)</v>
          </cell>
          <cell r="D6020">
            <v>330157983</v>
          </cell>
          <cell r="E6020" t="str">
            <v>Santa Marta (Mag)</v>
          </cell>
          <cell r="F6020" t="str">
            <v>BANCO BILBAO VIZCAYA BBVA COLOMBIA S.A.</v>
          </cell>
          <cell r="G6020" t="str">
            <v>AHORROS</v>
          </cell>
        </row>
        <row r="6021">
          <cell r="A6021">
            <v>32842065</v>
          </cell>
          <cell r="B6021" t="str">
            <v>PACHECO CABRERA MARYORIS</v>
          </cell>
          <cell r="C6021" t="str">
            <v>Sitionuevo (Mag)</v>
          </cell>
          <cell r="D6021">
            <v>111136842</v>
          </cell>
          <cell r="E6021" t="str">
            <v>Santa Marta (Mag)</v>
          </cell>
          <cell r="F6021" t="str">
            <v>BANCO BILBAO VIZCAYA BBVA COLOMBIA S.A.</v>
          </cell>
          <cell r="G6021" t="str">
            <v>AHORROS</v>
          </cell>
        </row>
        <row r="6022">
          <cell r="A6022">
            <v>32842464</v>
          </cell>
          <cell r="B6022" t="str">
            <v>LLANOS DE LA CRUZ SUGEY MILAGRO</v>
          </cell>
          <cell r="C6022" t="str">
            <v>El Reten (Mag)</v>
          </cell>
          <cell r="D6022">
            <v>375212636</v>
          </cell>
          <cell r="E6022" t="str">
            <v>Santa Marta (Mag)</v>
          </cell>
          <cell r="F6022" t="str">
            <v>BANCO BILBAO VIZCAYA BBVA COLOMBIA S.A.</v>
          </cell>
          <cell r="G6022" t="str">
            <v>AHORROS</v>
          </cell>
        </row>
        <row r="6023">
          <cell r="A6023">
            <v>32846182</v>
          </cell>
          <cell r="B6023" t="str">
            <v>COLPAS MARTINEZ MIRNA ROSA</v>
          </cell>
          <cell r="C6023" t="str">
            <v>Fundacion (Mag)</v>
          </cell>
          <cell r="D6023">
            <v>375177011</v>
          </cell>
          <cell r="E6023" t="str">
            <v>Santa Marta (Mag)</v>
          </cell>
          <cell r="F6023" t="str">
            <v>BANCO BILBAO VIZCAYA BBVA COLOMBIA S.A.</v>
          </cell>
          <cell r="G6023" t="str">
            <v>AHORROS</v>
          </cell>
        </row>
        <row r="6024">
          <cell r="A6024">
            <v>32852371</v>
          </cell>
          <cell r="B6024" t="str">
            <v>MOYA ARIZA ANAY SEGUNDA</v>
          </cell>
          <cell r="C6024" t="str">
            <v>El Banco (Mag)</v>
          </cell>
          <cell r="D6024">
            <v>330088881</v>
          </cell>
          <cell r="E6024" t="str">
            <v>El Banco (Mag)</v>
          </cell>
          <cell r="F6024" t="str">
            <v>BANCO BILBAO VIZCAYA BBVA COLOMBIA S.A.</v>
          </cell>
          <cell r="G6024" t="str">
            <v>AHORROS</v>
          </cell>
        </row>
        <row r="6025">
          <cell r="A6025">
            <v>32862220</v>
          </cell>
          <cell r="B6025" t="str">
            <v>ALCALA SARRIA MARIA FERNANDA</v>
          </cell>
          <cell r="C6025" t="str">
            <v>Fundacion (Mag)</v>
          </cell>
          <cell r="D6025">
            <v>375323995</v>
          </cell>
          <cell r="E6025" t="str">
            <v>Santa Marta (Mag)</v>
          </cell>
          <cell r="F6025" t="str">
            <v>BANCO BILBAO VIZCAYA BBVA COLOMBIA S.A.</v>
          </cell>
          <cell r="G6025" t="str">
            <v>AHORROS</v>
          </cell>
        </row>
        <row r="6026">
          <cell r="A6026">
            <v>32862596</v>
          </cell>
          <cell r="B6026" t="str">
            <v>POLANCO AGUILAR LUZ DARY</v>
          </cell>
          <cell r="C6026" t="str">
            <v>Santa Ana (Mag)</v>
          </cell>
          <cell r="D6026">
            <v>604215673</v>
          </cell>
          <cell r="E6026" t="str">
            <v>Santa Marta (Mag)</v>
          </cell>
          <cell r="F6026" t="str">
            <v>BANCO BILBAO VIZCAYA BBVA COLOMBIA S.A.</v>
          </cell>
          <cell r="G6026" t="str">
            <v>AHORROS</v>
          </cell>
        </row>
        <row r="6027">
          <cell r="A6027">
            <v>32865235</v>
          </cell>
          <cell r="B6027" t="str">
            <v>MARTINEZ BELEÑO ANA VICTORIA</v>
          </cell>
          <cell r="C6027" t="str">
            <v>San Sebastian De Buenavista (M</v>
          </cell>
          <cell r="D6027">
            <v>604001669</v>
          </cell>
          <cell r="E6027" t="str">
            <v>Santa Marta (Mag)</v>
          </cell>
          <cell r="F6027" t="str">
            <v>BANCO BILBAO VIZCAYA BBVA COLOMBIA S.A.</v>
          </cell>
          <cell r="G6027" t="str">
            <v>AHORROS</v>
          </cell>
        </row>
        <row r="6028">
          <cell r="A6028">
            <v>32865895</v>
          </cell>
          <cell r="B6028" t="str">
            <v>ALQUERQUE LEON ELIANA PATRICIA</v>
          </cell>
          <cell r="C6028" t="str">
            <v>El Banco (Mag)</v>
          </cell>
          <cell r="D6028">
            <v>330119371</v>
          </cell>
          <cell r="E6028" t="str">
            <v>El Banco (Mag)</v>
          </cell>
          <cell r="F6028" t="str">
            <v>BANCO BILBAO VIZCAYA BBVA COLOMBIA S.A.</v>
          </cell>
          <cell r="G6028" t="str">
            <v>AHORROS</v>
          </cell>
        </row>
        <row r="6029">
          <cell r="A6029">
            <v>32871149</v>
          </cell>
          <cell r="B6029" t="str">
            <v>DOMINGUEZ SUAREZ KARELIS JUDITH</v>
          </cell>
          <cell r="C6029" t="str">
            <v>Sabanas De San Angel (Mag)</v>
          </cell>
          <cell r="D6029">
            <v>518399092</v>
          </cell>
          <cell r="E6029" t="str">
            <v>Santa Marta (Mag)</v>
          </cell>
          <cell r="F6029" t="str">
            <v>BANCO BILBAO VIZCAYA BBVA COLOMBIA S.A.</v>
          </cell>
          <cell r="G6029" t="str">
            <v>AHORROS</v>
          </cell>
        </row>
        <row r="6030">
          <cell r="A6030">
            <v>32871159</v>
          </cell>
          <cell r="B6030" t="str">
            <v>BOCANEGRA RUIZ VERA LUZ</v>
          </cell>
          <cell r="C6030" t="str">
            <v>El Reten (Mag)</v>
          </cell>
          <cell r="D6030">
            <v>375088903</v>
          </cell>
          <cell r="E6030" t="str">
            <v>Santa Marta (Mag)</v>
          </cell>
          <cell r="F6030" t="str">
            <v>BANCO BILBAO VIZCAYA BBVA COLOMBIA S.A.</v>
          </cell>
          <cell r="G6030" t="str">
            <v>AHORROS</v>
          </cell>
        </row>
        <row r="6031">
          <cell r="A6031">
            <v>32873601</v>
          </cell>
          <cell r="B6031" t="str">
            <v>MARTINEZ RAMBAL SOFIA YAMID</v>
          </cell>
          <cell r="C6031" t="str">
            <v>Concordia (Mag)</v>
          </cell>
          <cell r="D6031">
            <v>805449907</v>
          </cell>
          <cell r="E6031" t="str">
            <v>Santa Marta (Mag)</v>
          </cell>
          <cell r="F6031" t="str">
            <v>BANCO BILBAO VIZCAYA BBVA COLOMBIA S.A.</v>
          </cell>
          <cell r="G6031" t="str">
            <v>AHORROS</v>
          </cell>
        </row>
        <row r="6032">
          <cell r="A6032">
            <v>32875123</v>
          </cell>
          <cell r="B6032" t="str">
            <v>BRAVO SUAREZ ANGELA PATRICIA</v>
          </cell>
          <cell r="C6032" t="str">
            <v>Fundacion (Mag)</v>
          </cell>
          <cell r="D6032">
            <v>375216173</v>
          </cell>
          <cell r="E6032" t="str">
            <v>Santa Marta (Mag)</v>
          </cell>
          <cell r="F6032" t="str">
            <v>BANCO BILBAO VIZCAYA BBVA COLOMBIA S.A.</v>
          </cell>
          <cell r="G6032" t="str">
            <v>AHORROS</v>
          </cell>
        </row>
        <row r="6033">
          <cell r="A6033">
            <v>32877664</v>
          </cell>
          <cell r="B6033" t="str">
            <v>GALVAN CARDOSO ANA PATRICIA</v>
          </cell>
          <cell r="C6033" t="str">
            <v>El Banco (Mag)</v>
          </cell>
          <cell r="D6033">
            <v>620236117</v>
          </cell>
          <cell r="E6033" t="str">
            <v>Santa Marta (Mag)</v>
          </cell>
          <cell r="F6033" t="str">
            <v>BANCO BILBAO VIZCAYA BBVA COLOMBIA S.A.</v>
          </cell>
          <cell r="G6033" t="str">
            <v>AHORROS</v>
          </cell>
        </row>
        <row r="6034">
          <cell r="A6034">
            <v>32880614</v>
          </cell>
          <cell r="B6034" t="str">
            <v>CURE QUIROZ MARGARITA SOFIA</v>
          </cell>
          <cell r="C6034" t="str">
            <v>El Banco (Mag)</v>
          </cell>
          <cell r="D6034">
            <v>330137720</v>
          </cell>
          <cell r="E6034" t="str">
            <v>Santa Marta (Mag)</v>
          </cell>
          <cell r="F6034" t="str">
            <v>BANCO BILBAO VIZCAYA BBVA COLOMBIA S.A.</v>
          </cell>
          <cell r="G6034" t="str">
            <v>AHORROS</v>
          </cell>
        </row>
        <row r="6035">
          <cell r="A6035">
            <v>32885380</v>
          </cell>
          <cell r="B6035" t="str">
            <v>ORELLANO BALMACEDA YENNIS SIDID</v>
          </cell>
          <cell r="C6035" t="str">
            <v>El Reten (Mag)</v>
          </cell>
          <cell r="D6035">
            <v>375187093</v>
          </cell>
          <cell r="E6035" t="str">
            <v>Santa Marta (Mag)</v>
          </cell>
          <cell r="F6035" t="str">
            <v>BANCO BILBAO VIZCAYA BBVA COLOMBIA S.A.</v>
          </cell>
          <cell r="G6035" t="str">
            <v>AHORROS</v>
          </cell>
        </row>
        <row r="6036">
          <cell r="A6036">
            <v>32888133</v>
          </cell>
          <cell r="B6036" t="str">
            <v>CAMPIZ LASTRA YADIRA ESTHER</v>
          </cell>
          <cell r="C6036" t="str">
            <v>Salamina (Mag)</v>
          </cell>
          <cell r="D6036">
            <v>604180083</v>
          </cell>
          <cell r="E6036" t="str">
            <v>Santa Marta (Mag)</v>
          </cell>
          <cell r="F6036" t="str">
            <v>BANCO BILBAO VIZCAYA BBVA COLOMBIA S.A.</v>
          </cell>
          <cell r="G6036" t="str">
            <v>AHORROS</v>
          </cell>
        </row>
        <row r="6037">
          <cell r="A6037">
            <v>32889515</v>
          </cell>
          <cell r="B6037" t="str">
            <v>LORA ACENDRA SANDRA PATRICIA</v>
          </cell>
          <cell r="C6037" t="str">
            <v>El Banco (Mag)</v>
          </cell>
          <cell r="D6037">
            <v>805153962</v>
          </cell>
          <cell r="E6037" t="str">
            <v>El Banco (Mag)</v>
          </cell>
          <cell r="F6037" t="str">
            <v>BANCO BILBAO VIZCAYA BBVA COLOMBIA S.A.</v>
          </cell>
          <cell r="G6037" t="str">
            <v>AHORROS</v>
          </cell>
        </row>
        <row r="6038">
          <cell r="A6038">
            <v>32896674</v>
          </cell>
          <cell r="B6038" t="str">
            <v>MONTES UTRIA LUZ MARINA</v>
          </cell>
          <cell r="C6038" t="str">
            <v>Sitionuevo (Mag)</v>
          </cell>
          <cell r="D6038">
            <v>464107671</v>
          </cell>
          <cell r="E6038" t="str">
            <v>Santa Marta (Mag)</v>
          </cell>
          <cell r="F6038" t="str">
            <v>BANCO BILBAO VIZCAYA BBVA COLOMBIA S.A.</v>
          </cell>
          <cell r="G6038" t="str">
            <v>AHORROS</v>
          </cell>
        </row>
        <row r="6039">
          <cell r="A6039">
            <v>33108564</v>
          </cell>
          <cell r="B6039" t="str">
            <v>HERRERA ESCOBAR LIDYS MARIA</v>
          </cell>
          <cell r="C6039" t="str">
            <v>Zona Bananera (Mag)</v>
          </cell>
          <cell r="D6039">
            <v>805429420</v>
          </cell>
          <cell r="E6039" t="str">
            <v>Santa Marta (Mag)</v>
          </cell>
          <cell r="F6039" t="str">
            <v>BANCO BILBAO VIZCAYA BBVA COLOMBIA S.A.</v>
          </cell>
          <cell r="G6039" t="str">
            <v>AHORROS</v>
          </cell>
        </row>
        <row r="6040">
          <cell r="A6040">
            <v>33174483</v>
          </cell>
          <cell r="B6040" t="str">
            <v>FONSECA MORA LUZ MARINA</v>
          </cell>
          <cell r="C6040" t="str">
            <v>El Banco (Mag)</v>
          </cell>
          <cell r="D6040">
            <v>330078494</v>
          </cell>
          <cell r="E6040" t="str">
            <v>Santa Marta (Mag)</v>
          </cell>
          <cell r="F6040" t="str">
            <v>BANCO BILBAO VIZCAYA BBVA COLOMBIA S.A.</v>
          </cell>
          <cell r="G6040" t="str">
            <v>AHORROS</v>
          </cell>
        </row>
        <row r="6041">
          <cell r="A6041">
            <v>33193753</v>
          </cell>
          <cell r="B6041" t="str">
            <v>LOPEZ DE LA HOZ DALGI CANDELARIA</v>
          </cell>
          <cell r="C6041" t="str">
            <v>Plato (Mag)</v>
          </cell>
          <cell r="D6041">
            <v>719156481</v>
          </cell>
          <cell r="E6041" t="str">
            <v>Plato (Mag)</v>
          </cell>
          <cell r="F6041" t="str">
            <v>BANCO BILBAO VIZCAYA BBVA COLOMBIA S.A.</v>
          </cell>
          <cell r="G6041" t="str">
            <v>AHORROS</v>
          </cell>
        </row>
        <row r="6042">
          <cell r="A6042">
            <v>33203077</v>
          </cell>
          <cell r="B6042" t="str">
            <v>AGUAS RODELO CARMEN ROSA</v>
          </cell>
          <cell r="C6042" t="str">
            <v>Fundacion (Mag)</v>
          </cell>
          <cell r="D6042">
            <v>375227667</v>
          </cell>
          <cell r="E6042" t="str">
            <v>Santa Marta (Mag)</v>
          </cell>
          <cell r="F6042" t="str">
            <v>BANCO BILBAO VIZCAYA BBVA COLOMBIA S.A.</v>
          </cell>
          <cell r="G6042" t="str">
            <v>AHORROS</v>
          </cell>
        </row>
        <row r="6043">
          <cell r="A6043">
            <v>33204418</v>
          </cell>
          <cell r="B6043" t="str">
            <v>ARIAS IBARRA ANA ISABEL</v>
          </cell>
          <cell r="C6043" t="str">
            <v>Santa Bárbara De Pinto (Mag)</v>
          </cell>
          <cell r="D6043">
            <v>530246669</v>
          </cell>
          <cell r="E6043" t="str">
            <v>Santa Marta (Mag)</v>
          </cell>
          <cell r="F6043" t="str">
            <v>BANCO BILBAO VIZCAYA BBVA COLOMBIA S.A.</v>
          </cell>
          <cell r="G6043" t="str">
            <v>AHORROS</v>
          </cell>
        </row>
        <row r="6044">
          <cell r="A6044">
            <v>33211096</v>
          </cell>
          <cell r="B6044" t="str">
            <v>GARCES BELEÑO MARITZA</v>
          </cell>
          <cell r="C6044" t="str">
            <v>San Sebastian De Buenavista (M</v>
          </cell>
          <cell r="D6044">
            <v>604259010</v>
          </cell>
          <cell r="E6044" t="str">
            <v>Mompos (Bol)</v>
          </cell>
          <cell r="F6044" t="str">
            <v>BANCO BILBAO VIZCAYA BBVA COLOMBIA S.A.</v>
          </cell>
          <cell r="G6044" t="str">
            <v>AHORROS</v>
          </cell>
        </row>
        <row r="6045">
          <cell r="A6045">
            <v>33211255</v>
          </cell>
          <cell r="B6045" t="str">
            <v>BAÑOS DE GARCIA ALCIRA ESTHER</v>
          </cell>
          <cell r="C6045" t="str">
            <v>San Sebastian De Buenavista (M</v>
          </cell>
          <cell r="D6045">
            <v>604015529</v>
          </cell>
          <cell r="E6045" t="str">
            <v>Santa Marta (Mag)</v>
          </cell>
          <cell r="F6045" t="str">
            <v>BANCO BILBAO VIZCAYA BBVA COLOMBIA S.A.</v>
          </cell>
          <cell r="G6045" t="str">
            <v>AHORROS</v>
          </cell>
        </row>
        <row r="6046">
          <cell r="A6046">
            <v>33211397</v>
          </cell>
          <cell r="B6046" t="str">
            <v>ARGUELLES FONSECA AYDA</v>
          </cell>
          <cell r="C6046" t="str">
            <v>El Banco (Mag)</v>
          </cell>
          <cell r="D6046">
            <v>330104241</v>
          </cell>
          <cell r="E6046" t="str">
            <v>Santa Marta (Mag)</v>
          </cell>
          <cell r="F6046" t="str">
            <v>BANCO BILBAO VIZCAYA BBVA COLOMBIA S.A.</v>
          </cell>
          <cell r="G6046" t="str">
            <v>AHORROS</v>
          </cell>
        </row>
        <row r="6047">
          <cell r="A6047">
            <v>33211499</v>
          </cell>
          <cell r="B6047" t="str">
            <v>POSADA DOMINGUEZ ALICIA MERCEDES</v>
          </cell>
          <cell r="C6047" t="str">
            <v>Fundacion (Mag)</v>
          </cell>
          <cell r="D6047">
            <v>604186163</v>
          </cell>
          <cell r="E6047" t="str">
            <v>Santa Marta (Mag)</v>
          </cell>
          <cell r="F6047" t="str">
            <v>BANCO BILBAO VIZCAYA BBVA COLOMBIA S.A.</v>
          </cell>
          <cell r="G6047" t="str">
            <v>AHORROS</v>
          </cell>
        </row>
        <row r="6048">
          <cell r="A6048">
            <v>33211517</v>
          </cell>
          <cell r="B6048" t="str">
            <v>CAMELO DE LEON ROSARIO DEL CARMEN</v>
          </cell>
          <cell r="C6048" t="str">
            <v>El Banco (Mag)</v>
          </cell>
          <cell r="D6048">
            <v>330104498</v>
          </cell>
          <cell r="E6048" t="str">
            <v>Santa Marta (Mag)</v>
          </cell>
          <cell r="F6048" t="str">
            <v>BANCO BILBAO VIZCAYA BBVA COLOMBIA S.A.</v>
          </cell>
          <cell r="G6048" t="str">
            <v>AHORROS</v>
          </cell>
        </row>
        <row r="6049">
          <cell r="A6049">
            <v>33211790</v>
          </cell>
          <cell r="B6049" t="str">
            <v>TORRES MERCADO ILSIA</v>
          </cell>
          <cell r="C6049" t="str">
            <v>El Banco (Mag)</v>
          </cell>
          <cell r="D6049">
            <v>330197724</v>
          </cell>
          <cell r="E6049" t="str">
            <v>Santa Marta (Mag)</v>
          </cell>
          <cell r="F6049" t="str">
            <v>BANCO BILBAO VIZCAYA BBVA COLOMBIA S.A.</v>
          </cell>
          <cell r="G6049" t="str">
            <v>AHORROS</v>
          </cell>
        </row>
        <row r="6050">
          <cell r="A6050">
            <v>33211931</v>
          </cell>
          <cell r="B6050" t="str">
            <v>DIAZ PEDROZO ROSA ELENA</v>
          </cell>
          <cell r="C6050" t="str">
            <v>San Sebastian De Buenavista (M</v>
          </cell>
          <cell r="D6050">
            <v>604214254</v>
          </cell>
          <cell r="E6050" t="str">
            <v>Santa Marta (Mag)</v>
          </cell>
          <cell r="F6050" t="str">
            <v>BANCO BILBAO VIZCAYA BBVA COLOMBIA S.A.</v>
          </cell>
          <cell r="G6050" t="str">
            <v>AHORROS</v>
          </cell>
        </row>
        <row r="6051">
          <cell r="A6051">
            <v>33212062</v>
          </cell>
          <cell r="B6051" t="str">
            <v>OSPINO PATIÑO AIDA MARIA</v>
          </cell>
          <cell r="C6051" t="str">
            <v>San Sebastian De Buenavista (M</v>
          </cell>
          <cell r="D6051">
            <v>604173252</v>
          </cell>
          <cell r="E6051" t="str">
            <v>Santa Marta (Mag)</v>
          </cell>
          <cell r="F6051" t="str">
            <v>BANCO BILBAO VIZCAYA BBVA COLOMBIA S.A.</v>
          </cell>
          <cell r="G6051" t="str">
            <v>AHORROS</v>
          </cell>
        </row>
        <row r="6052">
          <cell r="A6052">
            <v>33212096</v>
          </cell>
          <cell r="B6052" t="str">
            <v>GARRIDO FLORIAN AMIRA</v>
          </cell>
          <cell r="C6052" t="str">
            <v>El Banco (Mag)</v>
          </cell>
          <cell r="D6052">
            <v>330102179</v>
          </cell>
          <cell r="E6052" t="str">
            <v>Santa Marta (Mag)</v>
          </cell>
          <cell r="F6052" t="str">
            <v>BANCO BILBAO VIZCAYA BBVA COLOMBIA S.A.</v>
          </cell>
          <cell r="G6052" t="str">
            <v>AHORROS</v>
          </cell>
        </row>
        <row r="6053">
          <cell r="A6053">
            <v>33212097</v>
          </cell>
          <cell r="B6053" t="str">
            <v>GARCIA MEJIA MILADYS MARIA</v>
          </cell>
          <cell r="C6053" t="str">
            <v>San Zenon (Mag)</v>
          </cell>
          <cell r="D6053">
            <v>604187567</v>
          </cell>
          <cell r="E6053" t="str">
            <v>Mompos (Bol)</v>
          </cell>
          <cell r="F6053" t="str">
            <v>BANCO BILBAO VIZCAYA BBVA COLOMBIA S.A.</v>
          </cell>
          <cell r="G6053" t="str">
            <v>AHORROS</v>
          </cell>
        </row>
        <row r="6054">
          <cell r="A6054">
            <v>33212222</v>
          </cell>
          <cell r="B6054" t="str">
            <v>HERRERA ORTIZ EUCARIS</v>
          </cell>
          <cell r="C6054" t="str">
            <v>San Zenon (Mag)</v>
          </cell>
          <cell r="D6054">
            <v>604167791</v>
          </cell>
          <cell r="E6054" t="str">
            <v>Santa Marta (Mag)</v>
          </cell>
          <cell r="F6054" t="str">
            <v>BANCO BILBAO VIZCAYA BBVA COLOMBIA S.A.</v>
          </cell>
          <cell r="G6054" t="str">
            <v>AHORROS</v>
          </cell>
        </row>
        <row r="6055">
          <cell r="A6055">
            <v>33212279</v>
          </cell>
          <cell r="B6055" t="str">
            <v>GUTIERREZ SEGOVIA LUCILA</v>
          </cell>
          <cell r="C6055" t="str">
            <v>San Sebastian De Buenavista (M</v>
          </cell>
          <cell r="D6055">
            <v>604171512</v>
          </cell>
          <cell r="E6055" t="str">
            <v>Santa Marta (Mag)</v>
          </cell>
          <cell r="F6055" t="str">
            <v>BANCO BILBAO VIZCAYA BBVA COLOMBIA S.A.</v>
          </cell>
          <cell r="G6055" t="str">
            <v>AHORROS</v>
          </cell>
        </row>
        <row r="6056">
          <cell r="A6056">
            <v>33212468</v>
          </cell>
          <cell r="B6056" t="str">
            <v>DAVILA MONTERO ELVIRA MARIA</v>
          </cell>
          <cell r="C6056" t="str">
            <v>San Sebastian De Buenavista (M</v>
          </cell>
          <cell r="D6056">
            <v>604163626</v>
          </cell>
          <cell r="E6056" t="str">
            <v>Mompos (Bol)</v>
          </cell>
          <cell r="F6056" t="str">
            <v>BANCO BILBAO VIZCAYA BBVA COLOMBIA S.A.</v>
          </cell>
          <cell r="G6056" t="str">
            <v>AHORROS</v>
          </cell>
        </row>
        <row r="6057">
          <cell r="A6057">
            <v>33212498</v>
          </cell>
          <cell r="B6057" t="str">
            <v>LEIVA LARIOS ANA DE JESUS</v>
          </cell>
          <cell r="C6057" t="str">
            <v>Santa Ana (Mag)</v>
          </cell>
          <cell r="D6057">
            <v>604179655</v>
          </cell>
          <cell r="E6057" t="str">
            <v>Santa Marta (Mag)</v>
          </cell>
          <cell r="F6057" t="str">
            <v>BANCO BILBAO VIZCAYA BBVA COLOMBIA S.A.</v>
          </cell>
          <cell r="G6057" t="str">
            <v>AHORROS</v>
          </cell>
        </row>
        <row r="6058">
          <cell r="A6058">
            <v>33212532</v>
          </cell>
          <cell r="B6058" t="str">
            <v>DIAZ MARTINEZ CARMEN</v>
          </cell>
          <cell r="C6058" t="str">
            <v>San Sebastian De Buenavista (M</v>
          </cell>
          <cell r="D6058">
            <v>604074591</v>
          </cell>
          <cell r="E6058" t="str">
            <v>Mompos (Bol)</v>
          </cell>
          <cell r="F6058" t="str">
            <v>BANCO BILBAO VIZCAYA BBVA COLOMBIA S.A.</v>
          </cell>
          <cell r="G6058" t="str">
            <v>AHORROS</v>
          </cell>
        </row>
        <row r="6059">
          <cell r="A6059">
            <v>33212731</v>
          </cell>
          <cell r="B6059" t="str">
            <v>HERNANDEZ TORRES LUZ BERTHA</v>
          </cell>
          <cell r="C6059" t="str">
            <v>El Banco (Mag)</v>
          </cell>
          <cell r="D6059">
            <v>330077645</v>
          </cell>
          <cell r="E6059" t="str">
            <v>Santa Marta (Mag)</v>
          </cell>
          <cell r="F6059" t="str">
            <v>BANCO BILBAO VIZCAYA BBVA COLOMBIA S.A.</v>
          </cell>
          <cell r="G6059" t="str">
            <v>AHORROS</v>
          </cell>
        </row>
        <row r="6060">
          <cell r="A6060">
            <v>33212836</v>
          </cell>
          <cell r="B6060" t="str">
            <v>CAMARGO MIRANDA LENIS RAQUEL</v>
          </cell>
          <cell r="C6060" t="str">
            <v>San Sebastian De Buenavista (M</v>
          </cell>
          <cell r="D6060">
            <v>604127977</v>
          </cell>
          <cell r="E6060" t="str">
            <v>Mompos (Bol)</v>
          </cell>
          <cell r="F6060" t="str">
            <v>BANCO BILBAO VIZCAYA BBVA COLOMBIA S.A.</v>
          </cell>
          <cell r="G6060" t="str">
            <v>AHORROS</v>
          </cell>
        </row>
        <row r="6061">
          <cell r="A6061">
            <v>33212841</v>
          </cell>
          <cell r="B6061" t="str">
            <v>RICO NAVARRO YUDIS</v>
          </cell>
          <cell r="C6061" t="str">
            <v>Guamal (Mag)</v>
          </cell>
          <cell r="D6061">
            <v>604187773</v>
          </cell>
          <cell r="E6061" t="str">
            <v>Santa Marta (Mag)</v>
          </cell>
          <cell r="F6061" t="str">
            <v>BANCO BILBAO VIZCAYA BBVA COLOMBIA S.A.</v>
          </cell>
          <cell r="G6061" t="str">
            <v>AHORROS</v>
          </cell>
        </row>
        <row r="6062">
          <cell r="A6062">
            <v>33213116</v>
          </cell>
          <cell r="B6062" t="str">
            <v>PABA RODRIGUEZ JULIA ISABEL</v>
          </cell>
          <cell r="C6062" t="str">
            <v>San Sebastian De Buenavista (M</v>
          </cell>
          <cell r="D6062">
            <v>604159228</v>
          </cell>
          <cell r="E6062" t="str">
            <v>Mompos (Bol)</v>
          </cell>
          <cell r="F6062" t="str">
            <v>BANCO BILBAO VIZCAYA BBVA COLOMBIA S.A.</v>
          </cell>
          <cell r="G6062" t="str">
            <v>AHORROS</v>
          </cell>
        </row>
        <row r="6063">
          <cell r="A6063">
            <v>33213177</v>
          </cell>
          <cell r="B6063" t="str">
            <v>ALVARADO MEZA MAGDALENA</v>
          </cell>
          <cell r="C6063" t="str">
            <v>San Sebastian De Buenavista (M</v>
          </cell>
          <cell r="D6063">
            <v>604175679</v>
          </cell>
          <cell r="E6063" t="str">
            <v>Santa Marta (Mag)</v>
          </cell>
          <cell r="F6063" t="str">
            <v>BANCO BILBAO VIZCAYA BBVA COLOMBIA S.A.</v>
          </cell>
          <cell r="G6063" t="str">
            <v>AHORROS</v>
          </cell>
        </row>
        <row r="6064">
          <cell r="A6064">
            <v>33213228</v>
          </cell>
          <cell r="B6064" t="str">
            <v>VELILLA CORRALES MARLENE</v>
          </cell>
          <cell r="C6064" t="str">
            <v>El Banco (Mag)</v>
          </cell>
          <cell r="D6064">
            <v>330104274</v>
          </cell>
          <cell r="E6064" t="str">
            <v>Santa Marta (Mag)</v>
          </cell>
          <cell r="F6064" t="str">
            <v>BANCO BILBAO VIZCAYA BBVA COLOMBIA S.A.</v>
          </cell>
          <cell r="G6064" t="str">
            <v>AHORROS</v>
          </cell>
        </row>
        <row r="6065">
          <cell r="A6065">
            <v>33213300</v>
          </cell>
          <cell r="B6065" t="str">
            <v>FUENTES DEL VILLAR NORALBA</v>
          </cell>
          <cell r="C6065" t="str">
            <v>San Zenon (Mag)</v>
          </cell>
          <cell r="D6065">
            <v>604192823</v>
          </cell>
          <cell r="E6065" t="str">
            <v>Santa Marta (Mag)</v>
          </cell>
          <cell r="F6065" t="str">
            <v>BANCO BILBAO VIZCAYA BBVA COLOMBIA S.A.</v>
          </cell>
          <cell r="G6065" t="str">
            <v>AHORROS</v>
          </cell>
        </row>
        <row r="6066">
          <cell r="A6066">
            <v>33213342</v>
          </cell>
          <cell r="B6066" t="str">
            <v>TOSCANO SUAREZ JUDITH</v>
          </cell>
          <cell r="C6066" t="str">
            <v>San Zenon (Mag)</v>
          </cell>
          <cell r="D6066">
            <v>604188789</v>
          </cell>
          <cell r="E6066" t="str">
            <v>Santa Marta (Mag)</v>
          </cell>
          <cell r="F6066" t="str">
            <v>BANCO BILBAO VIZCAYA BBVA COLOMBIA S.A.</v>
          </cell>
          <cell r="G6066" t="str">
            <v>AHORROS</v>
          </cell>
        </row>
        <row r="6067">
          <cell r="A6067">
            <v>33213454</v>
          </cell>
          <cell r="B6067" t="str">
            <v>NAVARRO VILLANUEVA OSIRIS ROSA</v>
          </cell>
          <cell r="C6067" t="str">
            <v>San Sebastian De Buenavista (M</v>
          </cell>
          <cell r="D6067">
            <v>604203760</v>
          </cell>
          <cell r="E6067" t="str">
            <v>Santa Marta (Mag)</v>
          </cell>
          <cell r="F6067" t="str">
            <v>BANCO BILBAO VIZCAYA BBVA COLOMBIA S.A.</v>
          </cell>
          <cell r="G6067" t="str">
            <v>AHORROS</v>
          </cell>
        </row>
        <row r="6068">
          <cell r="A6068">
            <v>33213551</v>
          </cell>
          <cell r="B6068" t="str">
            <v>MIELES ROJAS YANIRA</v>
          </cell>
          <cell r="C6068" t="str">
            <v>San Sebastian De Buenavista (M</v>
          </cell>
          <cell r="D6068">
            <v>604183905</v>
          </cell>
          <cell r="E6068" t="str">
            <v>Santa Marta (Mag)</v>
          </cell>
          <cell r="F6068" t="str">
            <v>BANCO BILBAO VIZCAYA BBVA COLOMBIA S.A.</v>
          </cell>
          <cell r="G6068" t="str">
            <v>AHORROS</v>
          </cell>
        </row>
        <row r="6069">
          <cell r="A6069">
            <v>33213583</v>
          </cell>
          <cell r="B6069" t="str">
            <v>ALVARADO BARRETO ENITH</v>
          </cell>
          <cell r="C6069" t="str">
            <v>San Sebastian De Buenavista (M</v>
          </cell>
          <cell r="D6069">
            <v>604189423</v>
          </cell>
          <cell r="E6069" t="str">
            <v>Santa Marta (Mag)</v>
          </cell>
          <cell r="F6069" t="str">
            <v>BANCO BILBAO VIZCAYA BBVA COLOMBIA S.A.</v>
          </cell>
          <cell r="G6069" t="str">
            <v>AHORROS</v>
          </cell>
        </row>
        <row r="6070">
          <cell r="A6070">
            <v>33213725</v>
          </cell>
          <cell r="B6070" t="str">
            <v>BELEÑO LOPEZ ROSALBA ISABEL</v>
          </cell>
          <cell r="C6070" t="str">
            <v>San Sebastian De Buenavista (M</v>
          </cell>
          <cell r="D6070">
            <v>604191734</v>
          </cell>
          <cell r="E6070" t="str">
            <v>Santa Marta (Mag)</v>
          </cell>
          <cell r="F6070" t="str">
            <v>BANCO BILBAO VIZCAYA BBVA COLOMBIA S.A.</v>
          </cell>
          <cell r="G6070" t="str">
            <v>AHORROS</v>
          </cell>
        </row>
        <row r="6071">
          <cell r="A6071">
            <v>33213728</v>
          </cell>
          <cell r="B6071" t="str">
            <v>BAÑOS MENDOZA LUZMILA</v>
          </cell>
          <cell r="C6071" t="str">
            <v>San Sebastian De Buenavista (M</v>
          </cell>
          <cell r="D6071">
            <v>330193152</v>
          </cell>
          <cell r="E6071" t="str">
            <v>Santa Marta (Mag)</v>
          </cell>
          <cell r="F6071" t="str">
            <v>BANCO BILBAO VIZCAYA BBVA COLOMBIA S.A.</v>
          </cell>
          <cell r="G6071" t="str">
            <v>AHORROS</v>
          </cell>
        </row>
        <row r="6072">
          <cell r="A6072">
            <v>33213759</v>
          </cell>
          <cell r="B6072" t="str">
            <v>JIMENEZ LOPEZ AIDEE</v>
          </cell>
          <cell r="C6072" t="str">
            <v>El Banco (Mag)</v>
          </cell>
          <cell r="D6072">
            <v>330192899</v>
          </cell>
          <cell r="E6072" t="str">
            <v>Santa Marta (Mag)</v>
          </cell>
          <cell r="F6072" t="str">
            <v>BANCO BILBAO VIZCAYA BBVA COLOMBIA S.A.</v>
          </cell>
          <cell r="G6072" t="str">
            <v>AHORROS</v>
          </cell>
        </row>
        <row r="6073">
          <cell r="A6073">
            <v>33214053</v>
          </cell>
          <cell r="B6073" t="str">
            <v>ANDRADE LARA ELENITH</v>
          </cell>
          <cell r="C6073" t="str">
            <v>Piji#O Del Carmen (Mag)</v>
          </cell>
          <cell r="D6073">
            <v>604183616</v>
          </cell>
          <cell r="E6073" t="str">
            <v>Santa Marta (Mag)</v>
          </cell>
          <cell r="F6073" t="str">
            <v>BANCO BILBAO VIZCAYA BBVA COLOMBIA S.A.</v>
          </cell>
          <cell r="G6073" t="str">
            <v>AHORROS</v>
          </cell>
        </row>
        <row r="6074">
          <cell r="A6074">
            <v>33214106</v>
          </cell>
          <cell r="B6074" t="str">
            <v>CORTES MARTINEZ MARTHA ISABEL</v>
          </cell>
          <cell r="C6074" t="str">
            <v>San Sebastian De Buenavista (M</v>
          </cell>
          <cell r="D6074">
            <v>604190967</v>
          </cell>
          <cell r="E6074" t="str">
            <v>Santa Marta (Mag)</v>
          </cell>
          <cell r="F6074" t="str">
            <v>BANCO BILBAO VIZCAYA BBVA COLOMBIA S.A.</v>
          </cell>
          <cell r="G6074" t="str">
            <v>AHORROS</v>
          </cell>
        </row>
        <row r="6075">
          <cell r="A6075">
            <v>33214228</v>
          </cell>
          <cell r="B6075" t="str">
            <v>AREVALO FONSECA NIDIA</v>
          </cell>
          <cell r="C6075" t="str">
            <v>San Sebastian De Buenavista (M</v>
          </cell>
          <cell r="D6075">
            <v>604164285</v>
          </cell>
          <cell r="E6075" t="str">
            <v>Mompos (Bol)</v>
          </cell>
          <cell r="F6075" t="str">
            <v>BANCO BILBAO VIZCAYA BBVA COLOMBIA S.A.</v>
          </cell>
          <cell r="G6075" t="str">
            <v>AHORROS</v>
          </cell>
        </row>
        <row r="6076">
          <cell r="A6076">
            <v>33214361</v>
          </cell>
          <cell r="B6076" t="str">
            <v>JIMENEZ FONSECA NEYIS JOSEFA</v>
          </cell>
          <cell r="C6076" t="str">
            <v>San Zenon (Mag)</v>
          </cell>
          <cell r="D6076">
            <v>604186809</v>
          </cell>
          <cell r="E6076" t="str">
            <v>Mompos (Bol)</v>
          </cell>
          <cell r="F6076" t="str">
            <v>BANCO BILBAO VIZCAYA BBVA COLOMBIA S.A.</v>
          </cell>
          <cell r="G6076" t="str">
            <v>AHORROS</v>
          </cell>
        </row>
        <row r="6077">
          <cell r="A6077">
            <v>33214440</v>
          </cell>
          <cell r="B6077" t="str">
            <v>FONSECA NAVARRO TEOLINDA</v>
          </cell>
          <cell r="C6077" t="str">
            <v>San Zenon (Mag)</v>
          </cell>
          <cell r="D6077">
            <v>6040200213421</v>
          </cell>
          <cell r="E6077" t="str">
            <v>Santa Marta (Mag)</v>
          </cell>
          <cell r="F6077" t="str">
            <v>BANCO BILBAO VIZCAYA BBVA COLOMBIA S.A.</v>
          </cell>
          <cell r="G6077" t="str">
            <v>AHORROS</v>
          </cell>
        </row>
        <row r="6078">
          <cell r="A6078">
            <v>33214827</v>
          </cell>
          <cell r="B6078" t="str">
            <v>EVAN PEREZ FARIDES</v>
          </cell>
          <cell r="C6078" t="str">
            <v>San Sebastian De Buenavista (M</v>
          </cell>
          <cell r="D6078">
            <v>604084616</v>
          </cell>
          <cell r="E6078" t="str">
            <v>Santa Marta (Mag)</v>
          </cell>
          <cell r="F6078" t="str">
            <v>BANCO BILBAO VIZCAYA BBVA COLOMBIA S.A.</v>
          </cell>
          <cell r="G6078" t="str">
            <v>AHORROS</v>
          </cell>
        </row>
        <row r="6079">
          <cell r="A6079">
            <v>33214877</v>
          </cell>
          <cell r="B6079" t="str">
            <v>ROCHA ARIAS BRICEIDA</v>
          </cell>
          <cell r="C6079" t="str">
            <v>Piji#O Del Carmen (Mag)</v>
          </cell>
          <cell r="D6079">
            <v>604177956</v>
          </cell>
          <cell r="E6079" t="str">
            <v>Santa Marta (Mag)</v>
          </cell>
          <cell r="F6079" t="str">
            <v>BANCO BILBAO VIZCAYA BBVA COLOMBIA S.A.</v>
          </cell>
          <cell r="G6079" t="str">
            <v>AHORROS</v>
          </cell>
        </row>
        <row r="6080">
          <cell r="A6080">
            <v>33214997</v>
          </cell>
          <cell r="B6080" t="str">
            <v>ALVARINO BADEL JAQUELINE</v>
          </cell>
          <cell r="C6080" t="str">
            <v>Piji#O Del Carmen (Mag)</v>
          </cell>
          <cell r="D6080">
            <v>604202804</v>
          </cell>
          <cell r="E6080" t="str">
            <v>Santa Marta (Mag)</v>
          </cell>
          <cell r="F6080" t="str">
            <v>BANCO BILBAO VIZCAYA BBVA COLOMBIA S.A.</v>
          </cell>
          <cell r="G6080" t="str">
            <v>AHORROS</v>
          </cell>
        </row>
        <row r="6081">
          <cell r="A6081">
            <v>33215095</v>
          </cell>
          <cell r="B6081" t="str">
            <v>GARCES OSPINO MARIA NATIVIDAD</v>
          </cell>
          <cell r="C6081" t="str">
            <v>San Sebastian De Buenavista (M</v>
          </cell>
          <cell r="D6081">
            <v>604188557</v>
          </cell>
          <cell r="E6081" t="str">
            <v>Santa Marta (Mag)</v>
          </cell>
          <cell r="F6081" t="str">
            <v>BANCO BILBAO VIZCAYA BBVA COLOMBIA S.A.</v>
          </cell>
          <cell r="G6081" t="str">
            <v>AHORROS</v>
          </cell>
        </row>
        <row r="6082">
          <cell r="A6082">
            <v>33215137</v>
          </cell>
          <cell r="B6082" t="str">
            <v>GUTIERREZ MONTENEGRO DOLIS</v>
          </cell>
          <cell r="C6082" t="str">
            <v>San Sebastian De Buenavista (M</v>
          </cell>
          <cell r="D6082">
            <v>604084715</v>
          </cell>
          <cell r="E6082" t="str">
            <v>Santa Marta (Mag)</v>
          </cell>
          <cell r="F6082" t="str">
            <v>BANCO BILBAO VIZCAYA BBVA COLOMBIA S.A.</v>
          </cell>
          <cell r="G6082" t="str">
            <v>AHORROS</v>
          </cell>
        </row>
        <row r="6083">
          <cell r="A6083">
            <v>33215192</v>
          </cell>
          <cell r="B6083" t="str">
            <v>LOPEZ GUTIERREZ SILVIA ROSA</v>
          </cell>
          <cell r="C6083" t="str">
            <v>San Zenon (Mag)</v>
          </cell>
          <cell r="D6083">
            <v>604083378</v>
          </cell>
          <cell r="E6083" t="str">
            <v>Santa Marta (Mag)</v>
          </cell>
          <cell r="F6083" t="str">
            <v>BANCO BILBAO VIZCAYA BBVA COLOMBIA S.A.</v>
          </cell>
          <cell r="G6083" t="str">
            <v>AHORROS</v>
          </cell>
        </row>
        <row r="6084">
          <cell r="A6084">
            <v>33215261</v>
          </cell>
          <cell r="B6084" t="str">
            <v>FERREIRA CORTES MARIA BERNARDA</v>
          </cell>
          <cell r="C6084" t="str">
            <v>San Zenon (Mag)</v>
          </cell>
          <cell r="D6084">
            <v>604184895</v>
          </cell>
          <cell r="E6084" t="str">
            <v>Santa Marta (Mag)</v>
          </cell>
          <cell r="F6084" t="str">
            <v>BANCO BILBAO VIZCAYA BBVA COLOMBIA S.A.</v>
          </cell>
          <cell r="G6084" t="str">
            <v>AHORROS</v>
          </cell>
        </row>
        <row r="6085">
          <cell r="A6085">
            <v>33215292</v>
          </cell>
          <cell r="B6085" t="str">
            <v>HERRERA OSPINO ASTRID DEL CARMEN</v>
          </cell>
          <cell r="C6085" t="str">
            <v>El Banco (Mag)</v>
          </cell>
          <cell r="D6085">
            <v>330116880</v>
          </cell>
          <cell r="E6085" t="str">
            <v>Santa Marta (Mag)</v>
          </cell>
          <cell r="F6085" t="str">
            <v>BANCO BILBAO VIZCAYA BBVA COLOMBIA S.A.</v>
          </cell>
          <cell r="G6085" t="str">
            <v>AHORROS</v>
          </cell>
        </row>
        <row r="6086">
          <cell r="A6086">
            <v>33215295</v>
          </cell>
          <cell r="B6086" t="str">
            <v>DE LEON MARIN VERA JUDITH</v>
          </cell>
          <cell r="C6086" t="str">
            <v>San Sebastian De Buenavista (M</v>
          </cell>
          <cell r="D6086">
            <v>604079558</v>
          </cell>
          <cell r="E6086" t="str">
            <v>Santa Marta (Mag)</v>
          </cell>
          <cell r="F6086" t="str">
            <v>BANCO BILBAO VIZCAYA BBVA COLOMBIA S.A.</v>
          </cell>
          <cell r="G6086" t="str">
            <v>AHORROS</v>
          </cell>
        </row>
        <row r="6087">
          <cell r="A6087">
            <v>33215702</v>
          </cell>
          <cell r="B6087" t="str">
            <v>GUTIERREZ SEGOVIA DIANA ESTHER</v>
          </cell>
          <cell r="C6087" t="str">
            <v>San Sebastian De Buenavista (M</v>
          </cell>
          <cell r="D6087">
            <v>604176420</v>
          </cell>
          <cell r="E6087" t="str">
            <v>Santa Marta (Mag)</v>
          </cell>
          <cell r="F6087" t="str">
            <v>BANCO BILBAO VIZCAYA BBVA COLOMBIA S.A.</v>
          </cell>
          <cell r="G6087" t="str">
            <v>AHORROS</v>
          </cell>
        </row>
        <row r="6088">
          <cell r="A6088">
            <v>33215707</v>
          </cell>
          <cell r="B6088" t="str">
            <v>VILLARREAL RUBIO NESTAR</v>
          </cell>
          <cell r="C6088" t="str">
            <v>San Sebastian De Buenavista (M</v>
          </cell>
          <cell r="D6088">
            <v>604251041</v>
          </cell>
          <cell r="E6088" t="str">
            <v>Santa Marta (Mag)</v>
          </cell>
          <cell r="F6088" t="str">
            <v>BANCO BILBAO VIZCAYA BBVA COLOMBIA S.A.</v>
          </cell>
          <cell r="G6088" t="str">
            <v>AHORROS</v>
          </cell>
        </row>
        <row r="6089">
          <cell r="A6089">
            <v>33215753</v>
          </cell>
          <cell r="B6089" t="str">
            <v>GUTIERREZ DIAZ LINA</v>
          </cell>
          <cell r="C6089" t="str">
            <v>Santa Ana (Mag)</v>
          </cell>
          <cell r="D6089">
            <v>518128954</v>
          </cell>
          <cell r="E6089" t="str">
            <v>Santa Marta (Mag)</v>
          </cell>
          <cell r="F6089" t="str">
            <v>BANCO BILBAO VIZCAYA BBVA COLOMBIA S.A.</v>
          </cell>
          <cell r="G6089" t="str">
            <v>AHORROS</v>
          </cell>
        </row>
        <row r="6090">
          <cell r="A6090">
            <v>33215783</v>
          </cell>
          <cell r="B6090" t="str">
            <v>MARTINEZ MARTINEZ TORIBIA</v>
          </cell>
          <cell r="C6090" t="str">
            <v>San Zenon (Mag)</v>
          </cell>
          <cell r="D6090">
            <v>604213447</v>
          </cell>
          <cell r="E6090" t="str">
            <v>Santa Marta (Mag)</v>
          </cell>
          <cell r="F6090" t="str">
            <v>BANCO BILBAO VIZCAYA BBVA COLOMBIA S.A.</v>
          </cell>
          <cell r="G6090" t="str">
            <v>AHORROS</v>
          </cell>
        </row>
        <row r="6091">
          <cell r="A6091">
            <v>33215980</v>
          </cell>
          <cell r="B6091" t="str">
            <v>MEJIA MARTINEZ DORALIS</v>
          </cell>
          <cell r="C6091" t="str">
            <v>San Sebastian De Buenavista (M</v>
          </cell>
          <cell r="D6091">
            <v>604011585</v>
          </cell>
          <cell r="E6091" t="str">
            <v>Santa Marta (Mag)</v>
          </cell>
          <cell r="F6091" t="str">
            <v>BANCO BILBAO VIZCAYA BBVA COLOMBIA S.A.</v>
          </cell>
          <cell r="G6091" t="str">
            <v>AHORROS</v>
          </cell>
        </row>
        <row r="6092">
          <cell r="A6092">
            <v>33216177</v>
          </cell>
          <cell r="B6092" t="str">
            <v>OYAGA LOBO SANDRA</v>
          </cell>
          <cell r="C6092" t="str">
            <v>Piji#O Del Carmen (Mag)</v>
          </cell>
          <cell r="D6092">
            <v>604178517</v>
          </cell>
          <cell r="E6092" t="str">
            <v>Mompos (Bol)</v>
          </cell>
          <cell r="F6092" t="str">
            <v>BANCO BILBAO VIZCAYA BBVA COLOMBIA S.A.</v>
          </cell>
          <cell r="G6092" t="str">
            <v>AHORROS</v>
          </cell>
        </row>
        <row r="6093">
          <cell r="A6093">
            <v>33216181</v>
          </cell>
          <cell r="B6093" t="str">
            <v>FONSECA BETANCOURT CARMEN ROSA</v>
          </cell>
          <cell r="C6093" t="str">
            <v>San Zenon (Mag)</v>
          </cell>
          <cell r="D6093">
            <v>604187385</v>
          </cell>
          <cell r="E6093" t="str">
            <v>Mompos (Bol)</v>
          </cell>
          <cell r="F6093" t="str">
            <v>BANCO BILBAO VIZCAYA BBVA COLOMBIA S.A.</v>
          </cell>
          <cell r="G6093" t="str">
            <v>AHORROS</v>
          </cell>
        </row>
        <row r="6094">
          <cell r="A6094">
            <v>33216310</v>
          </cell>
          <cell r="B6094" t="str">
            <v>BAENA GUTIERREZ NAYIBE</v>
          </cell>
          <cell r="C6094" t="str">
            <v>San Sebastian De Buenavista (M</v>
          </cell>
          <cell r="D6094">
            <v>604192773</v>
          </cell>
          <cell r="E6094" t="str">
            <v>Santa Marta (Mag)</v>
          </cell>
          <cell r="F6094" t="str">
            <v>BANCO BILBAO VIZCAYA BBVA COLOMBIA S.A.</v>
          </cell>
          <cell r="G6094" t="str">
            <v>AHORROS</v>
          </cell>
        </row>
        <row r="6095">
          <cell r="A6095">
            <v>33216341</v>
          </cell>
          <cell r="B6095" t="str">
            <v>AMADOR OSPINO NEILA</v>
          </cell>
          <cell r="C6095" t="str">
            <v>El Banco (Mag)</v>
          </cell>
          <cell r="D6095">
            <v>330019738</v>
          </cell>
          <cell r="E6095" t="str">
            <v>Santa Marta (Mag)</v>
          </cell>
          <cell r="F6095" t="str">
            <v>BANCO BILBAO VIZCAYA BBVA COLOMBIA S.A.</v>
          </cell>
          <cell r="G6095" t="str">
            <v>AHORROS</v>
          </cell>
        </row>
        <row r="6096">
          <cell r="A6096">
            <v>33216696</v>
          </cell>
          <cell r="B6096" t="str">
            <v>PALLARES PABA ROCIO</v>
          </cell>
          <cell r="C6096" t="str">
            <v>San Zenon (Mag)</v>
          </cell>
          <cell r="D6096">
            <v>604203125</v>
          </cell>
          <cell r="E6096" t="str">
            <v>Santa Marta (Mag)</v>
          </cell>
          <cell r="F6096" t="str">
            <v>BANCO BILBAO VIZCAYA BBVA COLOMBIA S.A.</v>
          </cell>
          <cell r="G6096" t="str">
            <v>AHORROS</v>
          </cell>
        </row>
        <row r="6097">
          <cell r="A6097">
            <v>33216717</v>
          </cell>
          <cell r="B6097" t="str">
            <v>AMADOR JIMENEZ MARISOL</v>
          </cell>
          <cell r="C6097" t="str">
            <v>El Banco (Mag)</v>
          </cell>
          <cell r="D6097">
            <v>330146671</v>
          </cell>
          <cell r="E6097" t="str">
            <v>Santa Marta (Mag)</v>
          </cell>
          <cell r="F6097" t="str">
            <v>BANCO BILBAO VIZCAYA BBVA COLOMBIA S.A.</v>
          </cell>
          <cell r="G6097" t="str">
            <v>AHORROS</v>
          </cell>
        </row>
        <row r="6098">
          <cell r="A6098">
            <v>33216719</v>
          </cell>
          <cell r="B6098" t="str">
            <v>FUENTES ROCHA DARIS</v>
          </cell>
          <cell r="C6098" t="str">
            <v>San Sebastian De Buenavista (M</v>
          </cell>
          <cell r="D6098">
            <v>604190629</v>
          </cell>
          <cell r="E6098" t="str">
            <v>Santa Marta (Mag)</v>
          </cell>
          <cell r="F6098" t="str">
            <v>BANCO BILBAO VIZCAYA BBVA COLOMBIA S.A.</v>
          </cell>
          <cell r="G6098" t="str">
            <v>AHORROS</v>
          </cell>
        </row>
        <row r="6099">
          <cell r="A6099">
            <v>33216737</v>
          </cell>
          <cell r="B6099" t="str">
            <v>GARCIA MORALES FARIDES</v>
          </cell>
          <cell r="C6099" t="str">
            <v>San Sebastian De Buenavista (M</v>
          </cell>
          <cell r="D6099">
            <v>604214056</v>
          </cell>
          <cell r="E6099" t="str">
            <v>Santa Marta (Mag)</v>
          </cell>
          <cell r="F6099" t="str">
            <v>BANCO BILBAO VIZCAYA BBVA COLOMBIA S.A.</v>
          </cell>
          <cell r="G6099" t="str">
            <v>AHORROS</v>
          </cell>
        </row>
        <row r="6100">
          <cell r="A6100">
            <v>33216745</v>
          </cell>
          <cell r="B6100" t="str">
            <v>FERREIRA ZAMBRANO LISBETH ISABEL</v>
          </cell>
          <cell r="C6100" t="str">
            <v>San Sebastian De Buenavista (M</v>
          </cell>
          <cell r="D6100">
            <v>604163329</v>
          </cell>
          <cell r="E6100" t="str">
            <v>Mompos (Bol)</v>
          </cell>
          <cell r="F6100" t="str">
            <v>BANCO BILBAO VIZCAYA BBVA COLOMBIA S.A.</v>
          </cell>
          <cell r="G6100" t="str">
            <v>AHORROS</v>
          </cell>
        </row>
        <row r="6101">
          <cell r="A6101">
            <v>33216894</v>
          </cell>
          <cell r="B6101" t="str">
            <v>NADAL NAVARRO MARIA CONCEPCION</v>
          </cell>
          <cell r="C6101" t="str">
            <v>San Sebastian De Buenavista (M</v>
          </cell>
          <cell r="D6101">
            <v>604175695</v>
          </cell>
          <cell r="E6101" t="str">
            <v>Santa Marta (Mag)</v>
          </cell>
          <cell r="F6101" t="str">
            <v>BANCO BILBAO VIZCAYA BBVA COLOMBIA S.A.</v>
          </cell>
          <cell r="G6101" t="str">
            <v>AHORROS</v>
          </cell>
        </row>
        <row r="6102">
          <cell r="A6102">
            <v>33217082</v>
          </cell>
          <cell r="B6102" t="str">
            <v>PEREZ NAVARRO AMANDA</v>
          </cell>
          <cell r="C6102" t="str">
            <v>San Sebastian De Buenavista (M</v>
          </cell>
          <cell r="D6102">
            <v>604168708</v>
          </cell>
          <cell r="E6102" t="str">
            <v>Santa Marta (Mag)</v>
          </cell>
          <cell r="F6102" t="str">
            <v>BANCO BILBAO VIZCAYA BBVA COLOMBIA S.A.</v>
          </cell>
          <cell r="G6102" t="str">
            <v>AHORROS</v>
          </cell>
        </row>
        <row r="6103">
          <cell r="A6103">
            <v>33217130</v>
          </cell>
          <cell r="B6103" t="str">
            <v>DIAZ OYAGA ANA JULIA</v>
          </cell>
          <cell r="C6103" t="str">
            <v>Piji#O Del Carmen (Mag)</v>
          </cell>
          <cell r="D6103">
            <v>604203927</v>
          </cell>
          <cell r="E6103" t="str">
            <v>Santa Marta (Mag)</v>
          </cell>
          <cell r="F6103" t="str">
            <v>BANCO BILBAO VIZCAYA BBVA COLOMBIA S.A.</v>
          </cell>
          <cell r="G6103" t="str">
            <v>AHORROS</v>
          </cell>
        </row>
        <row r="6104">
          <cell r="A6104">
            <v>33217440</v>
          </cell>
          <cell r="B6104" t="str">
            <v>RODRIGUEZ BARRETO JULIA</v>
          </cell>
          <cell r="C6104" t="str">
            <v>San Sebastian De Buenavista (M</v>
          </cell>
          <cell r="D6104">
            <v>604169581</v>
          </cell>
          <cell r="E6104" t="str">
            <v>Mompos (Bol)</v>
          </cell>
          <cell r="F6104" t="str">
            <v>BANCO BILBAO VIZCAYA BBVA COLOMBIA S.A.</v>
          </cell>
          <cell r="G6104" t="str">
            <v>AHORROS</v>
          </cell>
        </row>
        <row r="6105">
          <cell r="A6105">
            <v>33217442</v>
          </cell>
          <cell r="B6105" t="str">
            <v>ABELLO GUZMAN MARIANA DE JESUS</v>
          </cell>
          <cell r="C6105" t="str">
            <v>San Zenon (Mag)</v>
          </cell>
          <cell r="D6105">
            <v>604176107</v>
          </cell>
          <cell r="E6105" t="str">
            <v>Santa Marta (Mag)</v>
          </cell>
          <cell r="F6105" t="str">
            <v>BANCO BILBAO VIZCAYA BBVA COLOMBIA S.A.</v>
          </cell>
          <cell r="G6105" t="str">
            <v>AHORROS</v>
          </cell>
        </row>
        <row r="6106">
          <cell r="A6106">
            <v>33217463</v>
          </cell>
          <cell r="B6106" t="str">
            <v>BOLAÑO MARTINEZ DANELLIS</v>
          </cell>
          <cell r="C6106" t="str">
            <v>San Sebastian De Buenavista (M</v>
          </cell>
          <cell r="D6106">
            <v>604261560</v>
          </cell>
          <cell r="E6106" t="str">
            <v>Santa Marta (Mag)</v>
          </cell>
          <cell r="F6106" t="str">
            <v>BANCO BILBAO VIZCAYA BBVA COLOMBIA S.A.</v>
          </cell>
          <cell r="G6106" t="str">
            <v>AHORROS</v>
          </cell>
        </row>
        <row r="6107">
          <cell r="A6107">
            <v>33217885</v>
          </cell>
          <cell r="B6107" t="str">
            <v>FONSECA BENTACOURT MARTA</v>
          </cell>
          <cell r="C6107" t="str">
            <v>San Zenon (Mag)</v>
          </cell>
          <cell r="D6107">
            <v>604174243</v>
          </cell>
          <cell r="E6107" t="str">
            <v>Santa Marta (Mag)</v>
          </cell>
          <cell r="F6107" t="str">
            <v>BANCO BILBAO VIZCAYA BBVA COLOMBIA S.A.</v>
          </cell>
          <cell r="G6107" t="str">
            <v>AHORROS</v>
          </cell>
        </row>
        <row r="6108">
          <cell r="A6108">
            <v>33217898</v>
          </cell>
          <cell r="B6108" t="str">
            <v>VILLAR PABA LUZ MARINA</v>
          </cell>
          <cell r="C6108" t="str">
            <v>San Sebastian De Buenavista (M</v>
          </cell>
          <cell r="D6108">
            <v>604167981</v>
          </cell>
          <cell r="E6108" t="str">
            <v>Santa Marta (Mag)</v>
          </cell>
          <cell r="F6108" t="str">
            <v>BANCO BILBAO VIZCAYA BBVA COLOMBIA S.A.</v>
          </cell>
          <cell r="G6108" t="str">
            <v>AHORROS</v>
          </cell>
        </row>
        <row r="6109">
          <cell r="A6109">
            <v>33217999</v>
          </cell>
          <cell r="B6109" t="str">
            <v>GARCIA NAVARRO SARA</v>
          </cell>
          <cell r="C6109" t="str">
            <v>San Sebastian De Buenavista (M</v>
          </cell>
          <cell r="D6109">
            <v>604193607</v>
          </cell>
          <cell r="E6109" t="str">
            <v>Santa Marta (Mag)</v>
          </cell>
          <cell r="F6109" t="str">
            <v>BANCO BILBAO VIZCAYA BBVA COLOMBIA S.A.</v>
          </cell>
          <cell r="G6109" t="str">
            <v>AHORROS</v>
          </cell>
        </row>
        <row r="6110">
          <cell r="A6110">
            <v>33218004</v>
          </cell>
          <cell r="B6110" t="str">
            <v>ROCHA JIMENEZ MONICA</v>
          </cell>
          <cell r="C6110" t="str">
            <v>San Sebastian De Buenavista (M</v>
          </cell>
          <cell r="D6110">
            <v>604163907</v>
          </cell>
          <cell r="E6110" t="str">
            <v>Mompos (Bol)</v>
          </cell>
          <cell r="F6110" t="str">
            <v>BANCO BILBAO VIZCAYA BBVA COLOMBIA S.A.</v>
          </cell>
          <cell r="G6110" t="str">
            <v>AHORROS</v>
          </cell>
        </row>
        <row r="6111">
          <cell r="A6111">
            <v>33218018</v>
          </cell>
          <cell r="B6111" t="str">
            <v>VILLAREAL RODRIGUEZ DUVIS MARIA</v>
          </cell>
          <cell r="C6111" t="str">
            <v xml:space="preserve">San Sebastian De Buenavista </v>
          </cell>
          <cell r="D6111">
            <v>604221481</v>
          </cell>
          <cell r="E6111" t="str">
            <v>Santa Marta (Mag)</v>
          </cell>
          <cell r="F6111" t="str">
            <v>BANCO BILBAO VIZCAYA BBVA COLOMBIA S.A.</v>
          </cell>
          <cell r="G6111" t="str">
            <v>AHORROS</v>
          </cell>
        </row>
        <row r="6112">
          <cell r="A6112">
            <v>33218162</v>
          </cell>
          <cell r="B6112" t="str">
            <v>ACUÑA AMARIS PILAR</v>
          </cell>
          <cell r="C6112" t="str">
            <v>San Zenon (Mag)</v>
          </cell>
          <cell r="D6112">
            <v>604190132</v>
          </cell>
          <cell r="E6112" t="str">
            <v>Santa Marta (Mag)</v>
          </cell>
          <cell r="F6112" t="str">
            <v>BANCO BILBAO VIZCAYA BBVA COLOMBIA S.A.</v>
          </cell>
          <cell r="G6112" t="str">
            <v>AHORROS</v>
          </cell>
        </row>
        <row r="6113">
          <cell r="A6113">
            <v>33218293</v>
          </cell>
          <cell r="B6113" t="str">
            <v>GUZMAN MORALES TAIRIS ISABEL</v>
          </cell>
          <cell r="C6113" t="str">
            <v>San Zenon (Mag)</v>
          </cell>
          <cell r="D6113">
            <v>604213066</v>
          </cell>
          <cell r="E6113" t="str">
            <v>Santa Marta (Mag)</v>
          </cell>
          <cell r="F6113" t="str">
            <v>BANCO BILBAO VIZCAYA BBVA COLOMBIA S.A.</v>
          </cell>
          <cell r="G6113" t="str">
            <v>AHORROS</v>
          </cell>
        </row>
        <row r="6114">
          <cell r="A6114">
            <v>33218376</v>
          </cell>
          <cell r="B6114" t="str">
            <v>RANGEL OSPINO YEOVANNA RAFAELA</v>
          </cell>
          <cell r="C6114" t="str">
            <v>El Banco (Mag)</v>
          </cell>
          <cell r="D6114">
            <v>330079062</v>
          </cell>
          <cell r="E6114" t="str">
            <v>Santa Marta (Mag)</v>
          </cell>
          <cell r="F6114" t="str">
            <v>BANCO BILBAO VIZCAYA BBVA COLOMBIA S.A.</v>
          </cell>
          <cell r="G6114" t="str">
            <v>AHORROS</v>
          </cell>
        </row>
        <row r="6115">
          <cell r="A6115">
            <v>33218382</v>
          </cell>
          <cell r="B6115" t="str">
            <v>RICO NAVARRO ALEXANDRA</v>
          </cell>
          <cell r="C6115" t="str">
            <v>San Sebastian De Buenavista (M</v>
          </cell>
          <cell r="D6115">
            <v>604163899</v>
          </cell>
          <cell r="E6115" t="str">
            <v>Mompos (Bol)</v>
          </cell>
          <cell r="F6115" t="str">
            <v>BANCO BILBAO VIZCAYA BBVA COLOMBIA S.A.</v>
          </cell>
          <cell r="G6115" t="str">
            <v>AHORROS</v>
          </cell>
        </row>
        <row r="6116">
          <cell r="A6116">
            <v>33218416</v>
          </cell>
          <cell r="B6116" t="str">
            <v>VILLALOBOS RODRIGUEZ LUZMILA</v>
          </cell>
          <cell r="C6116" t="str">
            <v>El Banco (Mag)</v>
          </cell>
          <cell r="D6116">
            <v>330088279</v>
          </cell>
          <cell r="E6116" t="str">
            <v>El Banco (Mag)</v>
          </cell>
          <cell r="F6116" t="str">
            <v>BANCO BILBAO VIZCAYA BBVA COLOMBIA S.A.</v>
          </cell>
          <cell r="G6116" t="str">
            <v>AHORROS</v>
          </cell>
        </row>
        <row r="6117">
          <cell r="A6117">
            <v>33218532</v>
          </cell>
          <cell r="B6117" t="str">
            <v>MARTINEZ CHAVEZ LILIANA</v>
          </cell>
          <cell r="C6117" t="str">
            <v>San Sebastian De Buenavista (M</v>
          </cell>
          <cell r="D6117">
            <v>604179903</v>
          </cell>
          <cell r="E6117" t="str">
            <v>Santa Marta (Mag)</v>
          </cell>
          <cell r="F6117" t="str">
            <v>BANCO BILBAO VIZCAYA BBVA COLOMBIA S.A.</v>
          </cell>
          <cell r="G6117" t="str">
            <v>AHORROS</v>
          </cell>
        </row>
        <row r="6118">
          <cell r="A6118">
            <v>33218771</v>
          </cell>
          <cell r="B6118" t="str">
            <v>ANGULO QUIROZ JUANA MARIA</v>
          </cell>
          <cell r="C6118" t="str">
            <v>Nueva Granada (Mag)</v>
          </cell>
          <cell r="D6118">
            <v>604199018</v>
          </cell>
          <cell r="E6118" t="str">
            <v>Santa Marta (Mag)</v>
          </cell>
          <cell r="F6118" t="str">
            <v>BANCO BILBAO VIZCAYA BBVA COLOMBIA S.A.</v>
          </cell>
          <cell r="G6118" t="str">
            <v>AHORROS</v>
          </cell>
        </row>
        <row r="6119">
          <cell r="A6119">
            <v>33219202</v>
          </cell>
          <cell r="B6119" t="str">
            <v>FERREIRA TINOCO LEDYS</v>
          </cell>
          <cell r="C6119" t="str">
            <v>San Sebastian De Buenavista (M</v>
          </cell>
          <cell r="D6119">
            <v>604109322</v>
          </cell>
          <cell r="E6119" t="str">
            <v>Santa Marta (Mag)</v>
          </cell>
          <cell r="F6119" t="str">
            <v>BANCO BILBAO VIZCAYA BBVA COLOMBIA S.A.</v>
          </cell>
          <cell r="G6119" t="str">
            <v>AHORROS</v>
          </cell>
        </row>
        <row r="6120">
          <cell r="A6120">
            <v>33219522</v>
          </cell>
          <cell r="B6120" t="str">
            <v>FLORIAN PAVA YUSVELI</v>
          </cell>
          <cell r="C6120" t="str">
            <v>San Sebastian De Buenavista (M</v>
          </cell>
          <cell r="D6120">
            <v>604170134</v>
          </cell>
          <cell r="E6120" t="str">
            <v>Santa Marta (Mag)</v>
          </cell>
          <cell r="F6120" t="str">
            <v>BANCO BILBAO VIZCAYA BBVA COLOMBIA S.A.</v>
          </cell>
          <cell r="G6120" t="str">
            <v>AHORROS</v>
          </cell>
        </row>
        <row r="6121">
          <cell r="A6121">
            <v>33219814</v>
          </cell>
          <cell r="B6121" t="str">
            <v>SERRANO LUNA YANIE</v>
          </cell>
          <cell r="C6121" t="str">
            <v>Piji#O Del Carmen (Mag)</v>
          </cell>
          <cell r="D6121">
            <v>604007542</v>
          </cell>
          <cell r="E6121" t="str">
            <v>Santa Marta (Mag)</v>
          </cell>
          <cell r="F6121" t="str">
            <v>BANCO BILBAO VIZCAYA BBVA COLOMBIA S.A.</v>
          </cell>
          <cell r="G6121" t="str">
            <v>AHORROS</v>
          </cell>
        </row>
        <row r="6122">
          <cell r="A6122">
            <v>33220038</v>
          </cell>
          <cell r="B6122" t="str">
            <v>PUPO JIMENEZ MARGARITA</v>
          </cell>
          <cell r="C6122" t="str">
            <v>San Zenon (Mag)</v>
          </cell>
          <cell r="D6122">
            <v>604169326</v>
          </cell>
          <cell r="E6122" t="str">
            <v>Santa Marta (Mag)</v>
          </cell>
          <cell r="F6122" t="str">
            <v>BANCO BILBAO VIZCAYA BBVA COLOMBIA S.A.</v>
          </cell>
          <cell r="G6122" t="str">
            <v>AHORROS</v>
          </cell>
        </row>
        <row r="6123">
          <cell r="A6123">
            <v>33220888</v>
          </cell>
          <cell r="B6123" t="str">
            <v>ECHAVEZ ARRIETA YESENIA ESTHER</v>
          </cell>
          <cell r="C6123" t="str">
            <v>San Sebastian De Buenavista (M</v>
          </cell>
          <cell r="D6123">
            <v>604164277</v>
          </cell>
          <cell r="E6123" t="str">
            <v>Mompos (Bol)</v>
          </cell>
          <cell r="F6123" t="str">
            <v>BANCO BILBAO VIZCAYA BBVA COLOMBIA S.A.</v>
          </cell>
          <cell r="G6123" t="str">
            <v>AHORROS</v>
          </cell>
        </row>
        <row r="6124">
          <cell r="A6124">
            <v>33222278</v>
          </cell>
          <cell r="B6124" t="str">
            <v>DE LA CRUZ RUBIO NINA JUDITH</v>
          </cell>
          <cell r="C6124" t="str">
            <v>San Sebastian De Buenavista (M</v>
          </cell>
          <cell r="D6124">
            <v>604247940</v>
          </cell>
          <cell r="E6124" t="str">
            <v>Santa Marta (Mag)</v>
          </cell>
          <cell r="F6124" t="str">
            <v>BANCO BILBAO VIZCAYA BBVA COLOMBIA S.A.</v>
          </cell>
          <cell r="G6124" t="str">
            <v>AHORROS</v>
          </cell>
        </row>
        <row r="6125">
          <cell r="A6125">
            <v>33222473</v>
          </cell>
          <cell r="B6125" t="str">
            <v>ROJAS FUENTES LILIANA</v>
          </cell>
          <cell r="C6125" t="str">
            <v>San Sebastian De Buenavista (M</v>
          </cell>
          <cell r="D6125">
            <v>604174078</v>
          </cell>
          <cell r="E6125" t="str">
            <v>Santa Marta (Mag)</v>
          </cell>
          <cell r="F6125" t="str">
            <v>BANCO BILBAO VIZCAYA BBVA COLOMBIA S.A.</v>
          </cell>
          <cell r="G6125" t="str">
            <v>AHORROS</v>
          </cell>
        </row>
        <row r="6126">
          <cell r="A6126">
            <v>33223205</v>
          </cell>
          <cell r="B6126" t="str">
            <v>CASTILLA PEÑA GLADYS KARINA</v>
          </cell>
          <cell r="C6126" t="str">
            <v>Puebloviejo (Mag)</v>
          </cell>
          <cell r="D6126">
            <v>805305216</v>
          </cell>
          <cell r="E6126" t="str">
            <v>Santa Marta (Mag)</v>
          </cell>
          <cell r="F6126" t="str">
            <v>BANCO BILBAO VIZCAYA BBVA COLOMBIA S.A.</v>
          </cell>
          <cell r="G6126" t="str">
            <v>AHORROS</v>
          </cell>
        </row>
        <row r="6127">
          <cell r="A6127">
            <v>33223432</v>
          </cell>
          <cell r="B6127" t="str">
            <v>AREVALO MIELES OLINDA</v>
          </cell>
          <cell r="C6127" t="str">
            <v>San Zenon (Mag)</v>
          </cell>
          <cell r="D6127">
            <v>604227066</v>
          </cell>
          <cell r="E6127" t="str">
            <v>Santa Marta (Mag)</v>
          </cell>
          <cell r="F6127" t="str">
            <v>BANCO BILBAO VIZCAYA BBVA COLOMBIA S.A.</v>
          </cell>
          <cell r="G6127" t="str">
            <v>AHORROS</v>
          </cell>
        </row>
        <row r="6128">
          <cell r="A6128">
            <v>33223698</v>
          </cell>
          <cell r="B6128" t="str">
            <v>LOPEZ MEJIA MARIANA</v>
          </cell>
          <cell r="C6128" t="str">
            <v>San Zenon (Mag)</v>
          </cell>
          <cell r="D6128">
            <v>604168583</v>
          </cell>
          <cell r="E6128" t="str">
            <v>Santa Marta (Mag)</v>
          </cell>
          <cell r="F6128" t="str">
            <v>BANCO BILBAO VIZCAYA BBVA COLOMBIA S.A.</v>
          </cell>
          <cell r="G6128" t="str">
            <v>AHORROS</v>
          </cell>
        </row>
        <row r="6129">
          <cell r="A6129">
            <v>33340091</v>
          </cell>
          <cell r="B6129" t="str">
            <v>ROMERO DE AVILA MARTHA DEL CARMEN</v>
          </cell>
          <cell r="C6129" t="str">
            <v>Plato (Mag)</v>
          </cell>
          <cell r="D6129">
            <v>719220386</v>
          </cell>
          <cell r="E6129" t="str">
            <v>Plato (Mag)</v>
          </cell>
          <cell r="F6129" t="str">
            <v>BANCO BILBAO VIZCAYA BBVA COLOMBIA S.A.</v>
          </cell>
          <cell r="G6129" t="str">
            <v>AHORROS</v>
          </cell>
        </row>
        <row r="6130">
          <cell r="A6130">
            <v>33340112</v>
          </cell>
          <cell r="B6130" t="str">
            <v>QUINTANA BLANCO SANDRA ELENA</v>
          </cell>
          <cell r="C6130" t="str">
            <v>Tenerife (Mag)</v>
          </cell>
          <cell r="D6130">
            <v>330129552</v>
          </cell>
          <cell r="E6130" t="str">
            <v>El Banco (Mag)</v>
          </cell>
          <cell r="F6130" t="str">
            <v>BANCO BILBAO VIZCAYA BBVA COLOMBIA S.A.</v>
          </cell>
          <cell r="G6130" t="str">
            <v>AHORROS</v>
          </cell>
        </row>
        <row r="6131">
          <cell r="A6131">
            <v>33368477</v>
          </cell>
          <cell r="B6131" t="str">
            <v>DOVALE NAVARRO DIANA LEONOR</v>
          </cell>
          <cell r="C6131" t="str">
            <v>San Sebastian De Buenavista (M</v>
          </cell>
          <cell r="D6131">
            <v>780083945</v>
          </cell>
          <cell r="E6131" t="str">
            <v>Santa Marta (Mag)</v>
          </cell>
          <cell r="F6131" t="str">
            <v>BANCO BILBAO VIZCAYA BBVA COLOMBIA S.A.</v>
          </cell>
          <cell r="G6131" t="str">
            <v>AHORROS</v>
          </cell>
        </row>
        <row r="6132">
          <cell r="A6132">
            <v>34963506</v>
          </cell>
          <cell r="B6132" t="str">
            <v>MARSIGLIA HERNANDEZ LEYLA MARIA</v>
          </cell>
          <cell r="C6132" t="str">
            <v>Plato (Mag)</v>
          </cell>
          <cell r="D6132">
            <v>719152712</v>
          </cell>
          <cell r="E6132" t="str">
            <v>Santa Marta (Mag)</v>
          </cell>
          <cell r="F6132" t="str">
            <v>BANCO BILBAO VIZCAYA BBVA COLOMBIA S.A.</v>
          </cell>
          <cell r="G6132" t="str">
            <v>AHORROS</v>
          </cell>
        </row>
        <row r="6133">
          <cell r="A6133">
            <v>34983730</v>
          </cell>
          <cell r="B6133" t="str">
            <v>ROMERO MERLANO XIOMARA DEL CARMEN</v>
          </cell>
          <cell r="C6133" t="str">
            <v>Plato (Mag)</v>
          </cell>
          <cell r="D6133">
            <v>719213332</v>
          </cell>
          <cell r="E6133" t="str">
            <v>Plato (Mag)</v>
          </cell>
          <cell r="F6133" t="str">
            <v>BANCO BILBAO VIZCAYA BBVA COLOMBIA S.A.</v>
          </cell>
          <cell r="G6133" t="str">
            <v>AHORROS</v>
          </cell>
        </row>
        <row r="6134">
          <cell r="A6134">
            <v>34984152</v>
          </cell>
          <cell r="B6134" t="str">
            <v>MESTRA PEINADO TERESA DE JESUS</v>
          </cell>
          <cell r="C6134" t="str">
            <v>San Sebastian De Buenavista (M</v>
          </cell>
          <cell r="D6134">
            <v>604188094</v>
          </cell>
          <cell r="E6134" t="str">
            <v>Santa Marta (Mag)</v>
          </cell>
          <cell r="F6134" t="str">
            <v>BANCO BILBAO VIZCAYA BBVA COLOMBIA S.A.</v>
          </cell>
          <cell r="G6134" t="str">
            <v>AHORROS</v>
          </cell>
        </row>
        <row r="6135">
          <cell r="A6135">
            <v>34992815</v>
          </cell>
          <cell r="B6135" t="str">
            <v>MORENO FLOREZ MARIA JOSEFA</v>
          </cell>
          <cell r="C6135" t="str">
            <v>San Sebastian De Buenavista (M</v>
          </cell>
          <cell r="D6135">
            <v>604242545</v>
          </cell>
          <cell r="E6135" t="str">
            <v>Santa Marta (Mag)</v>
          </cell>
          <cell r="F6135" t="str">
            <v>BANCO BILBAO VIZCAYA BBVA COLOMBIA S.A.</v>
          </cell>
          <cell r="G6135" t="str">
            <v>AHORROS</v>
          </cell>
        </row>
        <row r="6136">
          <cell r="A6136">
            <v>35475088</v>
          </cell>
          <cell r="B6136" t="str">
            <v>RUIZ VANEGAS SOFIA</v>
          </cell>
          <cell r="C6136" t="str">
            <v>El Banco (Mag)</v>
          </cell>
          <cell r="D6136">
            <v>330129677</v>
          </cell>
          <cell r="E6136" t="str">
            <v>El Banco (Mag)</v>
          </cell>
          <cell r="F6136" t="str">
            <v>BANCO BILBAO VIZCAYA BBVA COLOMBIA S.A.</v>
          </cell>
          <cell r="G6136" t="str">
            <v>AHORROS</v>
          </cell>
        </row>
        <row r="6137">
          <cell r="A6137">
            <v>35870781</v>
          </cell>
          <cell r="B6137" t="str">
            <v>SALAS JULIO GLADYS</v>
          </cell>
          <cell r="C6137" t="str">
            <v>El Banco (Mag)</v>
          </cell>
          <cell r="D6137">
            <v>330129263</v>
          </cell>
          <cell r="E6137" t="str">
            <v>Santa Marta (Mag)</v>
          </cell>
          <cell r="F6137" t="str">
            <v>BANCO BILBAO VIZCAYA BBVA COLOMBIA S.A.</v>
          </cell>
          <cell r="G6137" t="str">
            <v>AHORROS</v>
          </cell>
        </row>
        <row r="6138">
          <cell r="A6138">
            <v>36386058</v>
          </cell>
          <cell r="B6138" t="str">
            <v>GUTIERREZ SANCHEZ MARIA JACINTA</v>
          </cell>
          <cell r="C6138" t="str">
            <v>Zona Bananera (Mag)</v>
          </cell>
          <cell r="D6138">
            <v>330088451</v>
          </cell>
          <cell r="E6138" t="str">
            <v>El Banco (Mag)</v>
          </cell>
          <cell r="F6138" t="str">
            <v>BANCO BILBAO VIZCAYA BBVA COLOMBIA S.A.</v>
          </cell>
          <cell r="G6138" t="str">
            <v>AHORROS</v>
          </cell>
        </row>
        <row r="6139">
          <cell r="A6139">
            <v>36386062</v>
          </cell>
          <cell r="B6139" t="str">
            <v>BARRIOS CASTRO BERLYS MARIA</v>
          </cell>
          <cell r="C6139" t="str">
            <v>Concordia (Mag)</v>
          </cell>
          <cell r="D6139">
            <v>805375524</v>
          </cell>
          <cell r="E6139" t="str">
            <v>Santa Marta (Mag)</v>
          </cell>
          <cell r="F6139" t="str">
            <v>BANCO BILBAO VIZCAYA BBVA COLOMBIA S.A.</v>
          </cell>
          <cell r="G6139" t="str">
            <v>AHORROS</v>
          </cell>
        </row>
        <row r="6140">
          <cell r="A6140">
            <v>36450654</v>
          </cell>
          <cell r="B6140" t="str">
            <v>GUERRA FONSECA SOMALIA</v>
          </cell>
          <cell r="C6140" t="str">
            <v>Fundacion (Mag)</v>
          </cell>
          <cell r="D6140">
            <v>375253275</v>
          </cell>
          <cell r="E6140" t="str">
            <v>Fundacion (Mag)</v>
          </cell>
          <cell r="F6140" t="str">
            <v>BANCO BILBAO VIZCAYA BBVA COLOMBIA S.A.</v>
          </cell>
          <cell r="G6140" t="str">
            <v>AHORROS</v>
          </cell>
        </row>
        <row r="6141">
          <cell r="A6141">
            <v>36450685</v>
          </cell>
          <cell r="B6141" t="str">
            <v>ESPINOSA ALTAMAR ANDREA ISABEL</v>
          </cell>
          <cell r="C6141" t="str">
            <v>Fundacion (Mag)</v>
          </cell>
          <cell r="D6141">
            <v>375213089</v>
          </cell>
          <cell r="E6141" t="str">
            <v>Santa Marta (Mag)</v>
          </cell>
          <cell r="F6141" t="str">
            <v>BANCO BILBAO VIZCAYA BBVA COLOMBIA S.A.</v>
          </cell>
          <cell r="G6141" t="str">
            <v>AHORROS</v>
          </cell>
        </row>
        <row r="6142">
          <cell r="A6142">
            <v>36450702</v>
          </cell>
          <cell r="B6142" t="str">
            <v>QUINTERO BUSTOS LUZ MAIRA</v>
          </cell>
          <cell r="C6142" t="str">
            <v>Fundacion (Mag)</v>
          </cell>
          <cell r="D6142">
            <v>375284197</v>
          </cell>
          <cell r="E6142" t="str">
            <v>Santa Marta (Mag)</v>
          </cell>
          <cell r="F6142" t="str">
            <v>BANCO BILBAO VIZCAYA BBVA COLOMBIA S.A.</v>
          </cell>
          <cell r="G6142" t="str">
            <v>AHORROS</v>
          </cell>
        </row>
        <row r="6143">
          <cell r="A6143">
            <v>36450918</v>
          </cell>
          <cell r="B6143" t="str">
            <v>SERRANO BORREGO OLGA BEATRIZ</v>
          </cell>
          <cell r="C6143" t="str">
            <v>Fundacion (Mag)</v>
          </cell>
          <cell r="D6143">
            <v>375227543</v>
          </cell>
          <cell r="E6143" t="str">
            <v>Santa Marta (Mag)</v>
          </cell>
          <cell r="F6143" t="str">
            <v>BANCO BILBAO VIZCAYA BBVA COLOMBIA S.A.</v>
          </cell>
          <cell r="G6143" t="str">
            <v>AHORROS</v>
          </cell>
        </row>
        <row r="6144">
          <cell r="A6144">
            <v>36450935</v>
          </cell>
          <cell r="B6144" t="str">
            <v>MENDEZ GONZALEZ ERICA</v>
          </cell>
          <cell r="C6144" t="str">
            <v>Fundacion (Mag)</v>
          </cell>
          <cell r="D6144">
            <v>375267184</v>
          </cell>
          <cell r="E6144" t="str">
            <v>Santa Marta (Mag)</v>
          </cell>
          <cell r="F6144" t="str">
            <v>BANCO BILBAO VIZCAYA BBVA COLOMBIA S.A.</v>
          </cell>
          <cell r="G6144" t="str">
            <v>AHORROS</v>
          </cell>
        </row>
        <row r="6145">
          <cell r="A6145">
            <v>36451094</v>
          </cell>
          <cell r="B6145" t="str">
            <v>LOVERA SIERRA YESENIA</v>
          </cell>
          <cell r="C6145" t="str">
            <v>Fundacion (Mag)</v>
          </cell>
          <cell r="D6145">
            <v>375257342</v>
          </cell>
          <cell r="E6145" t="str">
            <v>Fundacion (Mag)</v>
          </cell>
          <cell r="F6145" t="str">
            <v>BANCO BILBAO VIZCAYA BBVA COLOMBIA S.A.</v>
          </cell>
          <cell r="G6145" t="str">
            <v>AHORROS</v>
          </cell>
        </row>
        <row r="6146">
          <cell r="A6146">
            <v>36451193</v>
          </cell>
          <cell r="B6146" t="str">
            <v>TEJEDA CACUA GRISELDA YANETH</v>
          </cell>
          <cell r="C6146" t="str">
            <v>Zona Bananera (Mag)</v>
          </cell>
          <cell r="D6146">
            <v>805482106</v>
          </cell>
          <cell r="E6146" t="str">
            <v>Santa Marta (Mag)</v>
          </cell>
          <cell r="F6146" t="str">
            <v>BANCO BILBAO VIZCAYA BBVA COLOMBIA S.A.</v>
          </cell>
          <cell r="G6146" t="str">
            <v>AHORROS</v>
          </cell>
        </row>
        <row r="6147">
          <cell r="A6147">
            <v>36451249</v>
          </cell>
          <cell r="B6147" t="str">
            <v>HORTA ORTIZ GLAIDES MARIA</v>
          </cell>
          <cell r="C6147" t="str">
            <v>Fundacion (Mag)</v>
          </cell>
          <cell r="D6147">
            <v>517148912</v>
          </cell>
          <cell r="E6147" t="str">
            <v>Santa Marta (Mag)</v>
          </cell>
          <cell r="F6147" t="str">
            <v>BANCO BILBAO VIZCAYA BBVA COLOMBIA S.A.</v>
          </cell>
          <cell r="G6147" t="str">
            <v>AHORROS</v>
          </cell>
        </row>
        <row r="6148">
          <cell r="A6148">
            <v>36451304</v>
          </cell>
          <cell r="B6148" t="str">
            <v>SIERRA VALLE LUZ MILA</v>
          </cell>
          <cell r="C6148" t="str">
            <v>Fundacion (Mag)</v>
          </cell>
          <cell r="D6148">
            <v>375216017</v>
          </cell>
          <cell r="E6148" t="str">
            <v>Santa Marta (Mag)</v>
          </cell>
          <cell r="F6148" t="str">
            <v>BANCO BILBAO VIZCAYA BBVA COLOMBIA S.A.</v>
          </cell>
          <cell r="G6148" t="str">
            <v>AHORROS</v>
          </cell>
        </row>
        <row r="6149">
          <cell r="A6149">
            <v>36451477</v>
          </cell>
          <cell r="B6149" t="str">
            <v>SIERRA CANTILLO SHIRLEY ROCIO</v>
          </cell>
          <cell r="C6149" t="str">
            <v>Fundacion (Mag)</v>
          </cell>
          <cell r="D6149">
            <v>375198231</v>
          </cell>
          <cell r="E6149" t="str">
            <v>Fundacion (Mag)</v>
          </cell>
          <cell r="F6149" t="str">
            <v>BANCO BILBAO VIZCAYA BBVA COLOMBIA S.A.</v>
          </cell>
          <cell r="G6149" t="str">
            <v>AHORROS</v>
          </cell>
        </row>
        <row r="6150">
          <cell r="A6150">
            <v>36451579</v>
          </cell>
          <cell r="B6150" t="str">
            <v>FUENTES MEDINA MARIELIS EDITH</v>
          </cell>
          <cell r="C6150" t="str">
            <v>Fundacion (Mag)</v>
          </cell>
          <cell r="D6150">
            <v>375197282</v>
          </cell>
          <cell r="E6150" t="str">
            <v>Fundacion (Mag)</v>
          </cell>
          <cell r="F6150" t="str">
            <v>BANCO BILBAO VIZCAYA BBVA COLOMBIA S.A.</v>
          </cell>
          <cell r="G6150" t="str">
            <v>AHORROS</v>
          </cell>
        </row>
        <row r="6151">
          <cell r="A6151">
            <v>36451610</v>
          </cell>
          <cell r="B6151" t="str">
            <v>ACOSTA GUETTE DUNIS ANA</v>
          </cell>
          <cell r="C6151" t="str">
            <v>Aracataca (Mag)</v>
          </cell>
          <cell r="D6151">
            <v>375212651</v>
          </cell>
          <cell r="E6151" t="str">
            <v>Santa Marta (Mag)</v>
          </cell>
          <cell r="F6151" t="str">
            <v>BANCO BILBAO VIZCAYA BBVA COLOMBIA S.A.</v>
          </cell>
          <cell r="G6151" t="str">
            <v>AHORROS</v>
          </cell>
        </row>
        <row r="6152">
          <cell r="A6152">
            <v>36451730</v>
          </cell>
          <cell r="B6152" t="str">
            <v>MARTINEZ ROMO YAZMIN DEL SOCORRO</v>
          </cell>
          <cell r="C6152" t="str">
            <v>Algarrobo (Mag)</v>
          </cell>
          <cell r="D6152">
            <v>375227642</v>
          </cell>
          <cell r="E6152" t="str">
            <v>Santa Marta (Mag)</v>
          </cell>
          <cell r="F6152" t="str">
            <v>BANCO BILBAO VIZCAYA BBVA COLOMBIA S.A.</v>
          </cell>
          <cell r="G6152" t="str">
            <v>AHORROS</v>
          </cell>
        </row>
        <row r="6153">
          <cell r="A6153">
            <v>36451799</v>
          </cell>
          <cell r="B6153" t="str">
            <v>DAZA CALVO EDILSA ISABEL</v>
          </cell>
          <cell r="C6153" t="str">
            <v>Algarrobo (Mag)</v>
          </cell>
          <cell r="D6153">
            <v>375198272</v>
          </cell>
          <cell r="E6153" t="str">
            <v>Algarrobo (Mag)</v>
          </cell>
          <cell r="F6153" t="str">
            <v>BANCO BILBAO VIZCAYA BBVA COLOMBIA S.A.</v>
          </cell>
          <cell r="G6153" t="str">
            <v>AHORROS</v>
          </cell>
        </row>
        <row r="6154">
          <cell r="A6154">
            <v>36451837</v>
          </cell>
          <cell r="B6154" t="str">
            <v>TOBIAS CERA YURIS JOHANA</v>
          </cell>
          <cell r="C6154" t="str">
            <v>Fundacion (Mag)</v>
          </cell>
          <cell r="D6154">
            <v>375081072</v>
          </cell>
          <cell r="E6154" t="str">
            <v>Fundacion (Mag)</v>
          </cell>
          <cell r="F6154" t="str">
            <v>BANCO BILBAO VIZCAYA BBVA COLOMBIA S.A.</v>
          </cell>
          <cell r="G6154" t="str">
            <v>AHORROS</v>
          </cell>
        </row>
        <row r="6155">
          <cell r="A6155">
            <v>36452261</v>
          </cell>
          <cell r="B6155" t="str">
            <v>PALLARES ESCORCIA ANGELITA ROSARIO DE FATIMA</v>
          </cell>
          <cell r="C6155" t="str">
            <v>Algarrobo (Mag)</v>
          </cell>
          <cell r="D6155">
            <v>375172574</v>
          </cell>
          <cell r="E6155" t="str">
            <v>Santa Marta (Mag)</v>
          </cell>
          <cell r="F6155" t="str">
            <v>BANCO BILBAO VIZCAYA BBVA COLOMBIA S.A.</v>
          </cell>
          <cell r="G6155" t="str">
            <v>AHORROS</v>
          </cell>
        </row>
        <row r="6156">
          <cell r="A6156">
            <v>36452326</v>
          </cell>
          <cell r="B6156" t="str">
            <v>GUTIERREZ JIMENEZ LIDA INES</v>
          </cell>
          <cell r="C6156" t="str">
            <v>Fundacion (Mag)</v>
          </cell>
          <cell r="D6156">
            <v>375296779</v>
          </cell>
          <cell r="E6156" t="str">
            <v>Santa Marta (Mag)</v>
          </cell>
          <cell r="F6156" t="str">
            <v>BANCO BILBAO VIZCAYA BBVA COLOMBIA S.A.</v>
          </cell>
          <cell r="G6156" t="str">
            <v>AHORROS</v>
          </cell>
        </row>
        <row r="6157">
          <cell r="A6157">
            <v>36452390</v>
          </cell>
          <cell r="B6157" t="str">
            <v>RINCON TAMAYO ONEIDA</v>
          </cell>
          <cell r="C6157" t="str">
            <v>Aracataca (Mag)</v>
          </cell>
          <cell r="D6157">
            <v>375283595</v>
          </cell>
          <cell r="E6157" t="str">
            <v>Fundacion (Mag)</v>
          </cell>
          <cell r="F6157" t="str">
            <v>BANCO BILBAO VIZCAYA BBVA COLOMBIA S.A.</v>
          </cell>
          <cell r="G6157" t="str">
            <v>AHORROS</v>
          </cell>
        </row>
        <row r="6158">
          <cell r="A6158">
            <v>36452539</v>
          </cell>
          <cell r="B6158" t="str">
            <v>PERTUZ GOMEZ NORYS GREGORIA</v>
          </cell>
          <cell r="C6158" t="str">
            <v>El Reten (Mag)</v>
          </cell>
          <cell r="D6158">
            <v>375216090</v>
          </cell>
          <cell r="E6158" t="str">
            <v>Santa Marta (Mag)</v>
          </cell>
          <cell r="F6158" t="str">
            <v>BANCO BILBAO VIZCAYA BBVA COLOMBIA S.A.</v>
          </cell>
          <cell r="G6158" t="str">
            <v>AHORROS</v>
          </cell>
        </row>
        <row r="6159">
          <cell r="A6159">
            <v>36452680</v>
          </cell>
          <cell r="B6159" t="str">
            <v>GAMEZ LOBO UBALDINA DE JESUS</v>
          </cell>
          <cell r="C6159" t="str">
            <v>Aracataca (Mag)</v>
          </cell>
          <cell r="D6159">
            <v>375233186</v>
          </cell>
          <cell r="E6159" t="str">
            <v>Santa Marta (Mag)</v>
          </cell>
          <cell r="F6159" t="str">
            <v>BANCO BILBAO VIZCAYA BBVA COLOMBIA S.A.</v>
          </cell>
          <cell r="G6159" t="str">
            <v>AHORROS</v>
          </cell>
        </row>
        <row r="6160">
          <cell r="A6160">
            <v>36452769</v>
          </cell>
          <cell r="B6160" t="str">
            <v>ANGARITA ACOSTA DORA SIRLEY</v>
          </cell>
          <cell r="C6160" t="str">
            <v>Fundacion (Mag)</v>
          </cell>
          <cell r="D6160">
            <v>375334653</v>
          </cell>
          <cell r="E6160" t="str">
            <v>Santa Marta (Mag)</v>
          </cell>
          <cell r="F6160" t="str">
            <v>BANCO BILBAO VIZCAYA BBVA COLOMBIA S.A.</v>
          </cell>
          <cell r="G6160" t="str">
            <v>AHORROS</v>
          </cell>
        </row>
        <row r="6161">
          <cell r="A6161">
            <v>36452906</v>
          </cell>
          <cell r="B6161" t="str">
            <v>PALACIN ILIAS YIMIS ISABEL</v>
          </cell>
          <cell r="C6161" t="str">
            <v>Fundacion (Mag)</v>
          </cell>
          <cell r="D6161">
            <v>375283058</v>
          </cell>
          <cell r="E6161" t="str">
            <v>Santa Marta (Mag)</v>
          </cell>
          <cell r="F6161" t="str">
            <v>BANCO BILBAO VIZCAYA BBVA COLOMBIA S.A.</v>
          </cell>
          <cell r="G6161" t="str">
            <v>AHORROS</v>
          </cell>
        </row>
        <row r="6162">
          <cell r="A6162">
            <v>36453327</v>
          </cell>
          <cell r="B6162" t="str">
            <v>PALMA ZABALA ANA MILENA</v>
          </cell>
          <cell r="C6162" t="str">
            <v>Fundacion (Mag)</v>
          </cell>
          <cell r="D6162">
            <v>375197902</v>
          </cell>
          <cell r="E6162" t="str">
            <v>Fundacion (Mag)</v>
          </cell>
          <cell r="F6162" t="str">
            <v>BANCO BILBAO VIZCAYA BBVA COLOMBIA S.A.</v>
          </cell>
          <cell r="G6162" t="str">
            <v>AHORROS</v>
          </cell>
        </row>
        <row r="6163">
          <cell r="A6163">
            <v>36453475</v>
          </cell>
          <cell r="B6163" t="str">
            <v>SIERRA CASTRO MADELEINE</v>
          </cell>
          <cell r="C6163" t="str">
            <v>Fundacion (Mag)</v>
          </cell>
          <cell r="D6163">
            <v>375313699</v>
          </cell>
          <cell r="E6163" t="str">
            <v>Santa Marta (Mag)</v>
          </cell>
          <cell r="F6163" t="str">
            <v>BANCO BILBAO VIZCAYA BBVA COLOMBIA S.A.</v>
          </cell>
          <cell r="G6163" t="str">
            <v>AHORROS</v>
          </cell>
        </row>
        <row r="6164">
          <cell r="A6164">
            <v>36453776</v>
          </cell>
          <cell r="B6164" t="str">
            <v>SIERRA CANTILLO LUZ EMILSE</v>
          </cell>
          <cell r="C6164" t="str">
            <v>Fundacion (Mag)</v>
          </cell>
          <cell r="D6164">
            <v>375216207</v>
          </cell>
          <cell r="E6164" t="str">
            <v>Santa Marta (Mag)</v>
          </cell>
          <cell r="F6164" t="str">
            <v>BANCO BILBAO VIZCAYA BBVA COLOMBIA S.A.</v>
          </cell>
          <cell r="G6164" t="str">
            <v>AHORROS</v>
          </cell>
        </row>
        <row r="6165">
          <cell r="A6165">
            <v>36453885</v>
          </cell>
          <cell r="B6165" t="str">
            <v>BARROS MEJIA MARY CARMEN</v>
          </cell>
          <cell r="C6165" t="str">
            <v>Pivijay (Mag)</v>
          </cell>
          <cell r="D6165">
            <v>375213972</v>
          </cell>
          <cell r="E6165" t="str">
            <v>Santa Marta (Mag)</v>
          </cell>
          <cell r="F6165" t="str">
            <v>BANCO BILBAO VIZCAYA BBVA COLOMBIA S.A.</v>
          </cell>
          <cell r="G6165" t="str">
            <v>AHORROS</v>
          </cell>
        </row>
        <row r="6166">
          <cell r="A6166">
            <v>36453888</v>
          </cell>
          <cell r="B6166" t="str">
            <v>FERNANDEZ PAYARES AMELIA DEL CARMEN</v>
          </cell>
          <cell r="C6166" t="str">
            <v>Nueva Granada (Mag)</v>
          </cell>
          <cell r="D6166">
            <v>375216215</v>
          </cell>
          <cell r="E6166" t="str">
            <v>Santa Marta (Mag)</v>
          </cell>
          <cell r="F6166" t="str">
            <v>BANCO BILBAO VIZCAYA BBVA COLOMBIA S.A.</v>
          </cell>
          <cell r="G6166" t="str">
            <v>AHORROS</v>
          </cell>
        </row>
        <row r="6167">
          <cell r="A6167">
            <v>36453892</v>
          </cell>
          <cell r="B6167" t="str">
            <v>VIZCAINO CABALLERO NEIVIS JUDITH</v>
          </cell>
          <cell r="C6167" t="str">
            <v>Algarrobo (Mag)</v>
          </cell>
          <cell r="D6167">
            <v>375250024</v>
          </cell>
          <cell r="E6167" t="str">
            <v>Santa Marta (Mag)</v>
          </cell>
          <cell r="F6167" t="str">
            <v>BANCO BILBAO VIZCAYA BBVA COLOMBIA S.A.</v>
          </cell>
          <cell r="G6167" t="str">
            <v>AHORROS</v>
          </cell>
        </row>
        <row r="6168">
          <cell r="A6168">
            <v>36454003</v>
          </cell>
          <cell r="B6168" t="str">
            <v>MARTINEZ CANTILLO GISSELA DEL CARMEN</v>
          </cell>
          <cell r="C6168" t="str">
            <v>Fundacion (Mag)</v>
          </cell>
          <cell r="D6168">
            <v>375253168</v>
          </cell>
          <cell r="E6168" t="str">
            <v>Fundacion (Mag)</v>
          </cell>
          <cell r="F6168" t="str">
            <v>BANCO BILBAO VIZCAYA BBVA COLOMBIA S.A.</v>
          </cell>
          <cell r="G6168" t="str">
            <v>AHORROS</v>
          </cell>
        </row>
        <row r="6169">
          <cell r="A6169">
            <v>36454027</v>
          </cell>
          <cell r="B6169" t="str">
            <v>PALLARES ESCORCIA MIRIAM BEATRIZ</v>
          </cell>
          <cell r="C6169" t="str">
            <v>Fundacion (Mag)</v>
          </cell>
          <cell r="D6169">
            <v>375199098</v>
          </cell>
          <cell r="E6169" t="str">
            <v>Santa Marta (Mag)</v>
          </cell>
          <cell r="F6169" t="str">
            <v>BANCO BILBAO VIZCAYA BBVA COLOMBIA S.A.</v>
          </cell>
          <cell r="G6169" t="str">
            <v>AHORROS</v>
          </cell>
        </row>
        <row r="6170">
          <cell r="A6170">
            <v>36454175</v>
          </cell>
          <cell r="B6170" t="str">
            <v>MARTINEZ ORDOÑEZ NELLY</v>
          </cell>
          <cell r="C6170" t="str">
            <v>Aracataca (Mag)</v>
          </cell>
          <cell r="D6170">
            <v>375213162</v>
          </cell>
          <cell r="E6170" t="str">
            <v>Santa Marta (Mag)</v>
          </cell>
          <cell r="F6170" t="str">
            <v>BANCO BILBAO VIZCAYA BBVA COLOMBIA S.A.</v>
          </cell>
          <cell r="G6170" t="str">
            <v>AHORROS</v>
          </cell>
        </row>
        <row r="6171">
          <cell r="A6171">
            <v>36454215</v>
          </cell>
          <cell r="B6171" t="str">
            <v>MASSI ARZA SHIRLEYS</v>
          </cell>
          <cell r="C6171" t="str">
            <v>El Reten (Mag)</v>
          </cell>
          <cell r="D6171">
            <v>375183480</v>
          </cell>
          <cell r="E6171" t="str">
            <v>Santa Marta (Mag)</v>
          </cell>
          <cell r="F6171" t="str">
            <v>BANCO BILBAO VIZCAYA BBVA COLOMBIA S.A.</v>
          </cell>
          <cell r="G6171" t="str">
            <v>AHORROS</v>
          </cell>
        </row>
        <row r="6172">
          <cell r="A6172">
            <v>36454672</v>
          </cell>
          <cell r="B6172" t="str">
            <v>SANTANA ARIAS MARIELA</v>
          </cell>
          <cell r="C6172" t="str">
            <v>El Reten (Mag)</v>
          </cell>
          <cell r="D6172">
            <v>375213097</v>
          </cell>
          <cell r="E6172" t="str">
            <v>Santa Marta (Mag)</v>
          </cell>
          <cell r="F6172" t="str">
            <v>BANCO BILBAO VIZCAYA BBVA COLOMBIA S.A.</v>
          </cell>
          <cell r="G6172" t="str">
            <v>AHORROS</v>
          </cell>
        </row>
        <row r="6173">
          <cell r="A6173">
            <v>36454905</v>
          </cell>
          <cell r="B6173" t="str">
            <v>OSPINO OROZCO MARIA DEL ROSARIO</v>
          </cell>
          <cell r="C6173" t="str">
            <v>Fundacion (Mag)</v>
          </cell>
          <cell r="D6173">
            <v>518400106</v>
          </cell>
          <cell r="E6173" t="str">
            <v>Santa Marta (Mag)</v>
          </cell>
          <cell r="F6173" t="str">
            <v>BANCO BILBAO VIZCAYA BBVA COLOMBIA S.A.</v>
          </cell>
          <cell r="G6173" t="str">
            <v>AHORROS</v>
          </cell>
        </row>
        <row r="6174">
          <cell r="A6174">
            <v>36505835</v>
          </cell>
          <cell r="B6174" t="str">
            <v>ANDRADE VERGARA OLGA MARINA</v>
          </cell>
          <cell r="C6174" t="str">
            <v>Santa Bárbara De Pinto (Mag)</v>
          </cell>
          <cell r="D6174">
            <v>530223650</v>
          </cell>
          <cell r="E6174" t="str">
            <v>Magangue (Bol)</v>
          </cell>
          <cell r="F6174" t="str">
            <v>BANCO BILBAO VIZCAYA BBVA COLOMBIA S.A.</v>
          </cell>
          <cell r="G6174" t="str">
            <v>AHORROS</v>
          </cell>
        </row>
        <row r="6175">
          <cell r="A6175">
            <v>36506203</v>
          </cell>
          <cell r="B6175" t="str">
            <v>BETANCUR PEREZ LUZ ADRIANA</v>
          </cell>
          <cell r="C6175" t="str">
            <v>Santa Bárbara De Pinto (Mag)</v>
          </cell>
          <cell r="D6175">
            <v>530223353</v>
          </cell>
          <cell r="E6175" t="str">
            <v>Santa Marta (Mag)</v>
          </cell>
          <cell r="F6175" t="str">
            <v>BANCO BILBAO VIZCAYA BBVA COLOMBIA S.A.</v>
          </cell>
          <cell r="G6175" t="str">
            <v>AHORROS</v>
          </cell>
        </row>
        <row r="6176">
          <cell r="A6176">
            <v>36506359</v>
          </cell>
          <cell r="B6176" t="str">
            <v>PABA GONZALEZ SANDRA HERLINDA</v>
          </cell>
          <cell r="C6176" t="str">
            <v>Santa Ana (Mag)</v>
          </cell>
          <cell r="D6176">
            <v>604218065</v>
          </cell>
          <cell r="E6176" t="str">
            <v>Santa Marta (Mag)</v>
          </cell>
          <cell r="F6176" t="str">
            <v>BANCO BILBAO VIZCAYA BBVA COLOMBIA S.A.</v>
          </cell>
          <cell r="G6176" t="str">
            <v>AHORROS</v>
          </cell>
        </row>
        <row r="6177">
          <cell r="A6177">
            <v>36506535</v>
          </cell>
          <cell r="B6177" t="str">
            <v>MADRID DURAN EMMY ESTHER</v>
          </cell>
          <cell r="C6177" t="str">
            <v>Piji#O Del Carmen (Mag)</v>
          </cell>
          <cell r="D6177">
            <v>604195297</v>
          </cell>
          <cell r="E6177" t="str">
            <v>Mompos (Bol)</v>
          </cell>
          <cell r="F6177" t="str">
            <v>BANCO BILBAO VIZCAYA BBVA COLOMBIA S.A.</v>
          </cell>
          <cell r="G6177" t="str">
            <v>AHORROS</v>
          </cell>
        </row>
        <row r="6178">
          <cell r="A6178">
            <v>36506564</v>
          </cell>
          <cell r="B6178" t="str">
            <v>GUTIERREZ AGUILAR JULIETH DEL CARMEN</v>
          </cell>
          <cell r="C6178" t="str">
            <v>Santa Bárbara De Pinto (Mag)</v>
          </cell>
          <cell r="D6178">
            <v>530223379</v>
          </cell>
          <cell r="E6178" t="str">
            <v>Magangue (Bol)</v>
          </cell>
          <cell r="F6178" t="str">
            <v>BANCO BILBAO VIZCAYA BBVA COLOMBIA S.A.</v>
          </cell>
          <cell r="G6178" t="str">
            <v>AHORROS</v>
          </cell>
        </row>
        <row r="6179">
          <cell r="A6179">
            <v>36529365</v>
          </cell>
          <cell r="B6179" t="str">
            <v>ALVARADO DE TOVAR PETRONA ISABEL</v>
          </cell>
          <cell r="C6179" t="str">
            <v>El Banco (Mag)</v>
          </cell>
          <cell r="D6179">
            <v>330077439</v>
          </cell>
          <cell r="E6179" t="str">
            <v>Santa Marta (Mag)</v>
          </cell>
          <cell r="F6179" t="str">
            <v>BANCO BILBAO VIZCAYA BBVA COLOMBIA S.A.</v>
          </cell>
          <cell r="G6179" t="str">
            <v>AHORROS</v>
          </cell>
        </row>
        <row r="6180">
          <cell r="A6180">
            <v>36530289</v>
          </cell>
          <cell r="B6180" t="str">
            <v>DELGHAMS RODRIGUEZ ESTHER CECILIA</v>
          </cell>
          <cell r="C6180" t="str">
            <v>Pivijay (Mag)</v>
          </cell>
          <cell r="D6180">
            <v>805174554</v>
          </cell>
          <cell r="E6180" t="str">
            <v>Fundacion (Mag)</v>
          </cell>
          <cell r="F6180" t="str">
            <v>BANCO BILBAO VIZCAYA BBVA COLOMBIA S.A.</v>
          </cell>
          <cell r="G6180" t="str">
            <v>AHORROS</v>
          </cell>
        </row>
        <row r="6181">
          <cell r="A6181">
            <v>36531217</v>
          </cell>
          <cell r="B6181" t="str">
            <v>MARTINEZ MOYA CIRIA MARIA</v>
          </cell>
          <cell r="C6181" t="str">
            <v>El Banco (Mag)</v>
          </cell>
          <cell r="D6181">
            <v>330078767</v>
          </cell>
          <cell r="E6181" t="str">
            <v>Santa Marta (Mag)</v>
          </cell>
          <cell r="F6181" t="str">
            <v>BANCO BILBAO VIZCAYA BBVA COLOMBIA S.A.</v>
          </cell>
          <cell r="G6181" t="str">
            <v>AHORROS</v>
          </cell>
        </row>
        <row r="6182">
          <cell r="A6182">
            <v>36534044</v>
          </cell>
          <cell r="B6182" t="str">
            <v>MARTINEZ OSPINO ENA DE LA CRUZ</v>
          </cell>
          <cell r="C6182" t="str">
            <v>San Sebastian De Buenavista (M</v>
          </cell>
          <cell r="D6182">
            <v>604189753</v>
          </cell>
          <cell r="E6182" t="str">
            <v>Santa Marta (Mag)</v>
          </cell>
          <cell r="F6182" t="str">
            <v>BANCO BILBAO VIZCAYA BBVA COLOMBIA S.A.</v>
          </cell>
          <cell r="G6182" t="str">
            <v>AHORROS</v>
          </cell>
        </row>
        <row r="6183">
          <cell r="A6183">
            <v>36534595</v>
          </cell>
          <cell r="B6183" t="str">
            <v>HUERTAS BEQUIS GLORIA MERCEDES</v>
          </cell>
          <cell r="C6183" t="str">
            <v>Santa Marta (Mag)</v>
          </cell>
          <cell r="D6183">
            <v>805455946</v>
          </cell>
          <cell r="E6183" t="str">
            <v>Santa Marta (Mag)</v>
          </cell>
          <cell r="F6183" t="str">
            <v>BANCO BILBAO VIZCAYA BBVA COLOMBIA S.A.</v>
          </cell>
          <cell r="G6183" t="str">
            <v>AHORROS</v>
          </cell>
        </row>
        <row r="6184">
          <cell r="A6184">
            <v>36535315</v>
          </cell>
          <cell r="B6184" t="str">
            <v>PACHECO MUÑOZ DAMARIS</v>
          </cell>
          <cell r="C6184" t="str">
            <v>Fundacion (Mag)</v>
          </cell>
          <cell r="D6184">
            <v>375176682</v>
          </cell>
          <cell r="E6184" t="str">
            <v>Santa Marta (Mag)</v>
          </cell>
          <cell r="F6184" t="str">
            <v>BANCO BILBAO VIZCAYA BBVA COLOMBIA S.A.</v>
          </cell>
          <cell r="G6184" t="str">
            <v>AHORROS</v>
          </cell>
        </row>
        <row r="6185">
          <cell r="A6185">
            <v>36535796</v>
          </cell>
          <cell r="B6185" t="str">
            <v>SANJUANELO MARTINEZ ROSA ESTILITA</v>
          </cell>
          <cell r="C6185" t="str">
            <v>Algarrobo (Mag)</v>
          </cell>
          <cell r="D6185">
            <v>375175783</v>
          </cell>
          <cell r="E6185" t="str">
            <v>Santa Marta (Mag)</v>
          </cell>
          <cell r="F6185" t="str">
            <v>BANCO BILBAO VIZCAYA BBVA COLOMBIA S.A.</v>
          </cell>
          <cell r="G6185" t="str">
            <v>AHORROS</v>
          </cell>
        </row>
        <row r="6186">
          <cell r="A6186">
            <v>36536348</v>
          </cell>
          <cell r="B6186" t="str">
            <v>SILVA MARTINEZ ENILSE EDITH</v>
          </cell>
          <cell r="C6186" t="str">
            <v>Fundacion (Mag)</v>
          </cell>
          <cell r="D6186">
            <v>375139185</v>
          </cell>
          <cell r="E6186" t="str">
            <v>Santa Marta (Mag)</v>
          </cell>
          <cell r="F6186" t="str">
            <v>BANCO BILBAO VIZCAYA BBVA COLOMBIA S.A.</v>
          </cell>
          <cell r="G6186" t="str">
            <v>AHORROS</v>
          </cell>
        </row>
        <row r="6187">
          <cell r="A6187">
            <v>36536529</v>
          </cell>
          <cell r="B6187" t="str">
            <v>RUIZ MEZA VICTORIA ELENA</v>
          </cell>
          <cell r="C6187" t="str">
            <v>El Banco (Mag)</v>
          </cell>
          <cell r="D6187">
            <v>330110859</v>
          </cell>
          <cell r="E6187" t="str">
            <v>Santa Marta (Mag)</v>
          </cell>
          <cell r="F6187" t="str">
            <v>BANCO BILBAO VIZCAYA BBVA COLOMBIA S.A.</v>
          </cell>
          <cell r="G6187" t="str">
            <v>AHORROS</v>
          </cell>
        </row>
        <row r="6188">
          <cell r="A6188">
            <v>36537025</v>
          </cell>
          <cell r="B6188" t="str">
            <v>DE LA HOZ SANJUAN OTILIA MERCEDES</v>
          </cell>
          <cell r="C6188" t="str">
            <v>El Banco (Mag)</v>
          </cell>
          <cell r="D6188">
            <v>330121534</v>
          </cell>
          <cell r="E6188" t="str">
            <v>Santa Marta (Mag)</v>
          </cell>
          <cell r="F6188" t="str">
            <v>BANCO BILBAO VIZCAYA BBVA COLOMBIA S.A.</v>
          </cell>
          <cell r="G6188" t="str">
            <v>AHORROS</v>
          </cell>
        </row>
        <row r="6189">
          <cell r="A6189">
            <v>36539605</v>
          </cell>
          <cell r="B6189" t="str">
            <v>PACHECO MUÑOZ MIRIAM MERCEDES</v>
          </cell>
          <cell r="C6189" t="str">
            <v>Fundacion (Mag)</v>
          </cell>
          <cell r="D6189">
            <v>375175221</v>
          </cell>
          <cell r="E6189" t="str">
            <v>Santa Marta (Mag)</v>
          </cell>
          <cell r="F6189" t="str">
            <v>BANCO BILBAO VIZCAYA BBVA COLOMBIA S.A.</v>
          </cell>
          <cell r="G6189" t="str">
            <v>AHORROS</v>
          </cell>
        </row>
        <row r="6190">
          <cell r="A6190">
            <v>36540517</v>
          </cell>
          <cell r="B6190" t="str">
            <v>FADUL HERNANDEZ CATALINA</v>
          </cell>
          <cell r="C6190" t="str">
            <v>Aracataca (Mag)</v>
          </cell>
          <cell r="D6190">
            <v>375212511</v>
          </cell>
          <cell r="E6190" t="str">
            <v>Fundacion (Mag)</v>
          </cell>
          <cell r="F6190" t="str">
            <v>BANCO BILBAO VIZCAYA BBVA COLOMBIA S.A.</v>
          </cell>
          <cell r="G6190" t="str">
            <v>AHORROS</v>
          </cell>
        </row>
        <row r="6191">
          <cell r="A6191">
            <v>36541681</v>
          </cell>
          <cell r="B6191" t="str">
            <v>DE LA ROSA RANGEL AYMETH ISABEL</v>
          </cell>
          <cell r="C6191" t="str">
            <v>Aracataca (Mag)</v>
          </cell>
          <cell r="D6191">
            <v>375212313</v>
          </cell>
          <cell r="E6191" t="str">
            <v>Santa Marta (Mag)</v>
          </cell>
          <cell r="F6191" t="str">
            <v>BANCO BILBAO VIZCAYA BBVA COLOMBIA S.A.</v>
          </cell>
          <cell r="G6191" t="str">
            <v>AHORROS</v>
          </cell>
        </row>
        <row r="6192">
          <cell r="A6192">
            <v>36541893</v>
          </cell>
          <cell r="B6192" t="str">
            <v>FLOREZ JASSAN ELIDA ESTHER</v>
          </cell>
          <cell r="C6192" t="str">
            <v>Fundacion (Mag)</v>
          </cell>
          <cell r="D6192">
            <v>375035698</v>
          </cell>
          <cell r="E6192" t="str">
            <v>Santa Marta (Mag)</v>
          </cell>
          <cell r="F6192" t="str">
            <v>BANCO BILBAO VIZCAYA BBVA COLOMBIA S.A.</v>
          </cell>
          <cell r="G6192" t="str">
            <v>AHORROS</v>
          </cell>
        </row>
        <row r="6193">
          <cell r="A6193">
            <v>36542479</v>
          </cell>
          <cell r="B6193" t="str">
            <v>SANJUANELO MARTINEZ MARIA LUISA</v>
          </cell>
          <cell r="C6193" t="str">
            <v>El Banco (Mag)</v>
          </cell>
          <cell r="D6193">
            <v>330106469</v>
          </cell>
          <cell r="E6193" t="str">
            <v>Santa Marta (Mag)</v>
          </cell>
          <cell r="F6193" t="str">
            <v>BANCO BILBAO VIZCAYA BBVA COLOMBIA S.A.</v>
          </cell>
          <cell r="G6193" t="str">
            <v>AHORROS</v>
          </cell>
        </row>
        <row r="6194">
          <cell r="A6194">
            <v>36543312</v>
          </cell>
          <cell r="B6194" t="str">
            <v>BASTIDAS CANEDO JULIA ISABEL</v>
          </cell>
          <cell r="C6194" t="str">
            <v>El Banco (Mag)</v>
          </cell>
          <cell r="D6194">
            <v>330091604</v>
          </cell>
          <cell r="E6194" t="str">
            <v>Santa Marta (Mag)</v>
          </cell>
          <cell r="F6194" t="str">
            <v>BANCO BILBAO VIZCAYA BBVA COLOMBIA S.A.</v>
          </cell>
          <cell r="G6194" t="str">
            <v>AHORROS</v>
          </cell>
        </row>
        <row r="6195">
          <cell r="A6195">
            <v>36543946</v>
          </cell>
          <cell r="B6195" t="str">
            <v>DIAZ JIMENEZ YOLANDA DE JESUS</v>
          </cell>
          <cell r="C6195" t="str">
            <v>Piji#O Del Carmen (Mag)</v>
          </cell>
          <cell r="D6195">
            <v>604265546</v>
          </cell>
          <cell r="E6195" t="str">
            <v>Santa Marta (Mag)</v>
          </cell>
          <cell r="F6195" t="str">
            <v>BANCO BILBAO VIZCAYA BBVA COLOMBIA S.A.</v>
          </cell>
          <cell r="G6195" t="str">
            <v>AHORROS</v>
          </cell>
        </row>
        <row r="6196">
          <cell r="A6196">
            <v>36546511</v>
          </cell>
          <cell r="B6196" t="str">
            <v>MARTINEZ BORNACELLY MARIA MARIA</v>
          </cell>
          <cell r="C6196" t="str">
            <v>Zona Bananera (Mag)</v>
          </cell>
          <cell r="D6196">
            <v>805304532</v>
          </cell>
          <cell r="E6196" t="str">
            <v>Santa Marta (Mag)</v>
          </cell>
          <cell r="F6196" t="str">
            <v>BANCO BILBAO VIZCAYA BBVA COLOMBIA S.A.</v>
          </cell>
          <cell r="G6196" t="str">
            <v>AHORROS</v>
          </cell>
        </row>
        <row r="6197">
          <cell r="A6197">
            <v>36546911</v>
          </cell>
          <cell r="B6197" t="str">
            <v>MEZA CANO MAGALY</v>
          </cell>
          <cell r="C6197" t="str">
            <v>Algarrobo (Mag)</v>
          </cell>
          <cell r="D6197">
            <v>375175726</v>
          </cell>
          <cell r="E6197" t="str">
            <v>Santa Marta (Mag)</v>
          </cell>
          <cell r="F6197" t="str">
            <v>BANCO BILBAO VIZCAYA BBVA COLOMBIA S.A.</v>
          </cell>
          <cell r="G6197" t="str">
            <v>AHORROS</v>
          </cell>
        </row>
        <row r="6198">
          <cell r="A6198">
            <v>36547622</v>
          </cell>
          <cell r="B6198" t="str">
            <v>MEZA CANO GRACILIANA ESTHER</v>
          </cell>
          <cell r="C6198" t="str">
            <v>Algarrobo (Mag)</v>
          </cell>
          <cell r="D6198">
            <v>375175692</v>
          </cell>
          <cell r="E6198" t="str">
            <v>Santa Marta (Mag)</v>
          </cell>
          <cell r="F6198" t="str">
            <v>BANCO BILBAO VIZCAYA BBVA COLOMBIA S.A.</v>
          </cell>
          <cell r="G6198" t="str">
            <v>AHORROS</v>
          </cell>
        </row>
        <row r="6199">
          <cell r="A6199">
            <v>36547695</v>
          </cell>
          <cell r="B6199" t="str">
            <v>MORRON CARRILLO MARIA DE LOS SANTOS</v>
          </cell>
          <cell r="C6199" t="str">
            <v>Aracataca (Mag)</v>
          </cell>
          <cell r="D6199">
            <v>375211323</v>
          </cell>
          <cell r="E6199" t="str">
            <v>Santa Marta (Mag)</v>
          </cell>
          <cell r="F6199" t="str">
            <v>BANCO BILBAO VIZCAYA BBVA COLOMBIA S.A.</v>
          </cell>
          <cell r="G6199" t="str">
            <v>AHORROS</v>
          </cell>
        </row>
        <row r="6200">
          <cell r="A6200">
            <v>36548699</v>
          </cell>
          <cell r="B6200" t="str">
            <v>SILVERA POLO ANSELMA MARIA</v>
          </cell>
          <cell r="C6200" t="str">
            <v>Fundacion (Mag)</v>
          </cell>
          <cell r="D6200">
            <v>375198249</v>
          </cell>
          <cell r="E6200" t="str">
            <v>Fundacion (Mag)</v>
          </cell>
          <cell r="F6200" t="str">
            <v>BANCO BILBAO VIZCAYA BBVA COLOMBIA S.A.</v>
          </cell>
          <cell r="G6200" t="str">
            <v>AHORROS</v>
          </cell>
        </row>
        <row r="6201">
          <cell r="A6201">
            <v>36548931</v>
          </cell>
          <cell r="B6201" t="str">
            <v>CORTES PERALTA ALMA BRUNA</v>
          </cell>
          <cell r="C6201" t="str">
            <v>Fundacion (Mag)</v>
          </cell>
          <cell r="D6201">
            <v>375238755</v>
          </cell>
          <cell r="E6201" t="str">
            <v>Santa Marta (Mag)</v>
          </cell>
          <cell r="F6201" t="str">
            <v>BANCO BILBAO VIZCAYA BBVA COLOMBIA S.A.</v>
          </cell>
          <cell r="G6201" t="str">
            <v>AHORROS</v>
          </cell>
        </row>
        <row r="6202">
          <cell r="A6202">
            <v>36551355</v>
          </cell>
          <cell r="B6202" t="str">
            <v>CORREA TORRES MARIA ESTHER</v>
          </cell>
          <cell r="C6202" t="str">
            <v>Fundacion (Mag)</v>
          </cell>
          <cell r="D6202">
            <v>518120712</v>
          </cell>
          <cell r="E6202" t="str">
            <v>Santa Marta (Mag)</v>
          </cell>
          <cell r="F6202" t="str">
            <v>BANCO BILBAO VIZCAYA BBVA COLOMBIA S.A.</v>
          </cell>
          <cell r="G6202" t="str">
            <v>AHORROS</v>
          </cell>
        </row>
        <row r="6203">
          <cell r="A6203">
            <v>36551578</v>
          </cell>
          <cell r="B6203" t="str">
            <v>CASTILLO PODLESKY MARIA ELENA</v>
          </cell>
          <cell r="C6203" t="str">
            <v>Aracataca (Mag)</v>
          </cell>
          <cell r="D6203">
            <v>375188372</v>
          </cell>
          <cell r="E6203" t="str">
            <v>Santa Marta (Mag)</v>
          </cell>
          <cell r="F6203" t="str">
            <v>BANCO BILBAO VIZCAYA BBVA COLOMBIA S.A.</v>
          </cell>
          <cell r="G6203" t="str">
            <v>AHORROS</v>
          </cell>
        </row>
        <row r="6204">
          <cell r="A6204">
            <v>36551735</v>
          </cell>
          <cell r="B6204" t="str">
            <v>LIZCANO MELENDEZ MAGALY BEATRIZ</v>
          </cell>
          <cell r="C6204" t="str">
            <v>Zona Bananera (Mag)</v>
          </cell>
          <cell r="D6204">
            <v>518084934</v>
          </cell>
          <cell r="E6204" t="str">
            <v>Santa Marta (Mag)</v>
          </cell>
          <cell r="F6204" t="str">
            <v>BANCO BILBAO VIZCAYA BBVA COLOMBIA S.A.</v>
          </cell>
          <cell r="G6204" t="str">
            <v>AHORROS</v>
          </cell>
        </row>
        <row r="6205">
          <cell r="A6205">
            <v>36552376</v>
          </cell>
          <cell r="B6205" t="str">
            <v>BARRAZA PABA DORA ISABEL</v>
          </cell>
          <cell r="C6205" t="str">
            <v>Guamal (Mag)</v>
          </cell>
          <cell r="D6205">
            <v>604205492</v>
          </cell>
          <cell r="E6205" t="str">
            <v>Santa Marta (Mag)</v>
          </cell>
          <cell r="F6205" t="str">
            <v>BANCO BILBAO VIZCAYA BBVA COLOMBIA S.A.</v>
          </cell>
          <cell r="G6205" t="str">
            <v>AHORROS</v>
          </cell>
        </row>
        <row r="6206">
          <cell r="A6206">
            <v>36552806</v>
          </cell>
          <cell r="B6206" t="str">
            <v>ARAQUE CASTRO FARIDE DE JESUS</v>
          </cell>
          <cell r="C6206" t="str">
            <v>El Banco (Mag)</v>
          </cell>
          <cell r="D6206">
            <v>805164118</v>
          </cell>
          <cell r="E6206" t="str">
            <v>El Banco (Mag)</v>
          </cell>
          <cell r="F6206" t="str">
            <v>BANCO BILBAO VIZCAYA BBVA COLOMBIA S.A.</v>
          </cell>
          <cell r="G6206" t="str">
            <v>AHORROS</v>
          </cell>
        </row>
        <row r="6207">
          <cell r="A6207">
            <v>36553563</v>
          </cell>
          <cell r="B6207" t="str">
            <v>BORNACHERA SANTOS HELENA MERCEDES</v>
          </cell>
          <cell r="C6207" t="str">
            <v>Zona Bananera (Mag)</v>
          </cell>
          <cell r="D6207">
            <v>805446275</v>
          </cell>
          <cell r="E6207" t="str">
            <v>Santa Marta (Mag)</v>
          </cell>
          <cell r="F6207" t="str">
            <v>BANCO BILBAO VIZCAYA BBVA COLOMBIA S.A.</v>
          </cell>
          <cell r="G6207" t="str">
            <v>AHORROS</v>
          </cell>
        </row>
        <row r="6208">
          <cell r="A6208">
            <v>36553615</v>
          </cell>
          <cell r="B6208" t="str">
            <v>RODRIGUEZ LURAN DANNYS DEL CARMEN</v>
          </cell>
          <cell r="C6208" t="str">
            <v>Aracataca (Mag)</v>
          </cell>
          <cell r="D6208">
            <v>375213576</v>
          </cell>
          <cell r="E6208" t="str">
            <v>Santa Marta (Mag)</v>
          </cell>
          <cell r="F6208" t="str">
            <v>BANCO BILBAO VIZCAYA BBVA COLOMBIA S.A.</v>
          </cell>
          <cell r="G6208" t="str">
            <v>AHORROS</v>
          </cell>
        </row>
        <row r="6209">
          <cell r="A6209">
            <v>36554102</v>
          </cell>
          <cell r="B6209" t="str">
            <v>BENAVIDES MIRANDA MARIA DEL PILAR</v>
          </cell>
          <cell r="C6209" t="str">
            <v>El Banco (Mag)</v>
          </cell>
          <cell r="D6209">
            <v>330078668</v>
          </cell>
          <cell r="E6209" t="str">
            <v>Santa Marta (Mag)</v>
          </cell>
          <cell r="F6209" t="str">
            <v>BANCO BILBAO VIZCAYA BBVA COLOMBIA S.A.</v>
          </cell>
          <cell r="G6209" t="str">
            <v>AHORROS</v>
          </cell>
        </row>
        <row r="6210">
          <cell r="A6210">
            <v>36554661</v>
          </cell>
          <cell r="B6210" t="str">
            <v>ZAPATA CABALLERO MARIBEL DEL SOCORRO</v>
          </cell>
          <cell r="C6210" t="str">
            <v>El Reten (Mag)</v>
          </cell>
          <cell r="D6210">
            <v>375184173</v>
          </cell>
          <cell r="E6210" t="str">
            <v>Santa Marta (Mag)</v>
          </cell>
          <cell r="F6210" t="str">
            <v>BANCO BILBAO VIZCAYA BBVA COLOMBIA S.A.</v>
          </cell>
          <cell r="G6210" t="str">
            <v>AHORROS</v>
          </cell>
        </row>
        <row r="6211">
          <cell r="A6211">
            <v>36555642</v>
          </cell>
          <cell r="B6211" t="str">
            <v>GONZALEZ FONTALVO CATALINA JOSEFA</v>
          </cell>
          <cell r="C6211" t="str">
            <v>Fundacion (Mag)</v>
          </cell>
          <cell r="D6211">
            <v>375174190</v>
          </cell>
          <cell r="E6211" t="str">
            <v>Santa Marta (Mag)</v>
          </cell>
          <cell r="F6211" t="str">
            <v>BANCO BILBAO VIZCAYA BBVA COLOMBIA S.A.</v>
          </cell>
          <cell r="G6211" t="str">
            <v>AHORROS</v>
          </cell>
        </row>
        <row r="6212">
          <cell r="A6212">
            <v>36556408</v>
          </cell>
          <cell r="B6212" t="str">
            <v>RUA QUINTERO MARIA DE LOURDES</v>
          </cell>
          <cell r="C6212" t="str">
            <v>Aracataca (Mag)</v>
          </cell>
          <cell r="D6212">
            <v>375269131</v>
          </cell>
          <cell r="E6212" t="str">
            <v>Santa Marta (Mag)</v>
          </cell>
          <cell r="F6212" t="str">
            <v>BANCO BILBAO VIZCAYA BBVA COLOMBIA S.A.</v>
          </cell>
          <cell r="G6212" t="str">
            <v>AHORROS</v>
          </cell>
        </row>
        <row r="6213">
          <cell r="A6213">
            <v>36556525</v>
          </cell>
          <cell r="B6213" t="str">
            <v>ACUÑA CAMARGO ANA MARIA</v>
          </cell>
          <cell r="C6213" t="str">
            <v>Zona Bananera (Mag)</v>
          </cell>
          <cell r="D6213">
            <v>805430501</v>
          </cell>
          <cell r="E6213" t="str">
            <v>Santa Marta (Mag)</v>
          </cell>
          <cell r="F6213" t="str">
            <v>BANCO BILBAO VIZCAYA BBVA COLOMBIA S.A.</v>
          </cell>
          <cell r="G6213" t="str">
            <v>AHORROS</v>
          </cell>
        </row>
        <row r="6214">
          <cell r="A6214">
            <v>36556584</v>
          </cell>
          <cell r="B6214" t="str">
            <v>ZABALA VILORIA NANCY ESTER</v>
          </cell>
          <cell r="C6214" t="str">
            <v>Fundacion (Mag)</v>
          </cell>
          <cell r="D6214">
            <v>375175064</v>
          </cell>
          <cell r="E6214" t="str">
            <v>Santa Marta (Mag)</v>
          </cell>
          <cell r="F6214" t="str">
            <v>BANCO BILBAO VIZCAYA BBVA COLOMBIA S.A.</v>
          </cell>
          <cell r="G6214" t="str">
            <v>AHORROS</v>
          </cell>
        </row>
        <row r="6215">
          <cell r="A6215">
            <v>36557006</v>
          </cell>
          <cell r="B6215" t="str">
            <v>SILVA RIBAUTT LEISLY MARINA</v>
          </cell>
          <cell r="C6215" t="str">
            <v>El Reten (Mag)</v>
          </cell>
          <cell r="D6215">
            <v>805303922</v>
          </cell>
          <cell r="E6215" t="str">
            <v>Santa Marta (Mag)</v>
          </cell>
          <cell r="F6215" t="str">
            <v>BANCO BILBAO VIZCAYA BBVA COLOMBIA S.A.</v>
          </cell>
          <cell r="G6215" t="str">
            <v>AHORROS</v>
          </cell>
        </row>
        <row r="6216">
          <cell r="A6216">
            <v>36558169</v>
          </cell>
          <cell r="B6216" t="str">
            <v>PEREZ CHARRIS ARELIS ASCENETH</v>
          </cell>
          <cell r="C6216" t="str">
            <v>Fundacion (Mag)</v>
          </cell>
          <cell r="D6216">
            <v>375175635</v>
          </cell>
          <cell r="E6216" t="str">
            <v>Santa Marta (Mag)</v>
          </cell>
          <cell r="F6216" t="str">
            <v>BANCO BILBAO VIZCAYA BBVA COLOMBIA S.A.</v>
          </cell>
          <cell r="G6216" t="str">
            <v>AHORROS</v>
          </cell>
        </row>
        <row r="6217">
          <cell r="A6217">
            <v>36558292</v>
          </cell>
          <cell r="B6217" t="str">
            <v>YEPES ORTIZ BETSY MARIA</v>
          </cell>
          <cell r="C6217" t="str">
            <v>Tenerife (Mag)</v>
          </cell>
          <cell r="D6217">
            <v>719227712</v>
          </cell>
          <cell r="E6217" t="str">
            <v>Santa Marta (Mag)</v>
          </cell>
          <cell r="F6217" t="str">
            <v>BANCO BILBAO VIZCAYA BBVA COLOMBIA S.A.</v>
          </cell>
          <cell r="G6217" t="str">
            <v>AHORROS</v>
          </cell>
        </row>
        <row r="6218">
          <cell r="A6218">
            <v>36558767</v>
          </cell>
          <cell r="B6218" t="str">
            <v>CERA LOZANO MARIA EUGENIA</v>
          </cell>
          <cell r="C6218" t="str">
            <v>Plato (Mag)</v>
          </cell>
          <cell r="D6218">
            <v>719118366</v>
          </cell>
          <cell r="E6218" t="str">
            <v>Plato (Mag)</v>
          </cell>
          <cell r="F6218" t="str">
            <v>BANCO BILBAO VIZCAYA BBVA COLOMBIA S.A.</v>
          </cell>
          <cell r="G6218" t="str">
            <v>AHORROS</v>
          </cell>
        </row>
        <row r="6219">
          <cell r="A6219">
            <v>36560229</v>
          </cell>
          <cell r="B6219" t="str">
            <v>MENDOZA SANTANDER MARIA GUADALUPE</v>
          </cell>
          <cell r="C6219" t="str">
            <v>Plato (Mag)</v>
          </cell>
          <cell r="D6219">
            <v>719018467</v>
          </cell>
          <cell r="E6219" t="str">
            <v>Santa Marta (Mag)</v>
          </cell>
          <cell r="F6219" t="str">
            <v>BANCO BILBAO VIZCAYA BBVA COLOMBIA S.A.</v>
          </cell>
          <cell r="G6219" t="str">
            <v>AHORROS</v>
          </cell>
        </row>
        <row r="6220">
          <cell r="A6220">
            <v>36560839</v>
          </cell>
          <cell r="B6220" t="str">
            <v>HERNANDEZ RODRIGUEZ ROSA EMILIA</v>
          </cell>
          <cell r="C6220" t="str">
            <v>Fundacion (Mag)</v>
          </cell>
          <cell r="D6220">
            <v>375173812</v>
          </cell>
          <cell r="E6220" t="str">
            <v>Santa Marta (Mag)</v>
          </cell>
          <cell r="F6220" t="str">
            <v>BANCO BILBAO VIZCAYA BBVA COLOMBIA S.A.</v>
          </cell>
          <cell r="G6220" t="str">
            <v>AHORROS</v>
          </cell>
        </row>
        <row r="6221">
          <cell r="A6221">
            <v>36561884</v>
          </cell>
          <cell r="B6221" t="str">
            <v>PALMA SAMPER GREGORIA ANTONIA</v>
          </cell>
          <cell r="C6221" t="str">
            <v>Fundacion (Mag)</v>
          </cell>
          <cell r="D6221">
            <v>375174653</v>
          </cell>
          <cell r="E6221" t="str">
            <v>Santa Marta (Mag)</v>
          </cell>
          <cell r="F6221" t="str">
            <v>BANCO BILBAO VIZCAYA BBVA COLOMBIA S.A.</v>
          </cell>
          <cell r="G6221" t="str">
            <v>AHORROS</v>
          </cell>
        </row>
        <row r="6222">
          <cell r="A6222">
            <v>36562243</v>
          </cell>
          <cell r="B6222" t="str">
            <v>LUQUEZ CONTRERAS LUCELY ESTHER</v>
          </cell>
          <cell r="C6222" t="str">
            <v>Fundacion (Mag)</v>
          </cell>
          <cell r="D6222">
            <v>805303831</v>
          </cell>
          <cell r="E6222" t="str">
            <v>Santa Marta (Mag)</v>
          </cell>
          <cell r="F6222" t="str">
            <v>BANCO BILBAO VIZCAYA BBVA COLOMBIA S.A.</v>
          </cell>
          <cell r="G6222" t="str">
            <v>AHORROS</v>
          </cell>
        </row>
        <row r="6223">
          <cell r="A6223">
            <v>36562929</v>
          </cell>
          <cell r="B6223" t="str">
            <v>CEBALLOS GORDILLO MARIA ANGELICA</v>
          </cell>
          <cell r="C6223" t="str">
            <v>Santa Marta (Mag)</v>
          </cell>
          <cell r="D6223">
            <v>518347539</v>
          </cell>
          <cell r="E6223" t="str">
            <v>Santa Marta (Mag)</v>
          </cell>
          <cell r="F6223" t="str">
            <v>BANCO BILBAO VIZCAYA BBVA COLOMBIA S.A.</v>
          </cell>
          <cell r="G6223" t="str">
            <v>AHORROS</v>
          </cell>
        </row>
        <row r="6224">
          <cell r="A6224">
            <v>36563150</v>
          </cell>
          <cell r="B6224" t="str">
            <v>GONZALEZ GONZALEZ MARIA HILARIA</v>
          </cell>
          <cell r="C6224" t="str">
            <v>Chivolo (Mag)</v>
          </cell>
          <cell r="D6224">
            <v>518085378</v>
          </cell>
          <cell r="E6224" t="str">
            <v>Santa Marta (Mag)</v>
          </cell>
          <cell r="F6224" t="str">
            <v>BANCO BILBAO VIZCAYA BBVA COLOMBIA S.A.</v>
          </cell>
          <cell r="G6224" t="str">
            <v>AHORROS</v>
          </cell>
        </row>
        <row r="6225">
          <cell r="A6225">
            <v>36563487</v>
          </cell>
          <cell r="B6225" t="str">
            <v>LOPEZ BOLAÑO MILADIS ELVIRA</v>
          </cell>
          <cell r="C6225" t="str">
            <v>El Reten (Mag)</v>
          </cell>
          <cell r="D6225">
            <v>375088739</v>
          </cell>
          <cell r="E6225" t="str">
            <v>Santa Marta (Mag)</v>
          </cell>
          <cell r="F6225" t="str">
            <v>BANCO BILBAO VIZCAYA BBVA COLOMBIA S.A.</v>
          </cell>
          <cell r="G6225" t="str">
            <v>AHORROS</v>
          </cell>
        </row>
        <row r="6226">
          <cell r="A6226">
            <v>36564567</v>
          </cell>
          <cell r="B6226" t="str">
            <v>HERNANDEZ FERNANDEZ CLARA ELENA</v>
          </cell>
          <cell r="C6226" t="str">
            <v>Zona Bananera (Mag)</v>
          </cell>
          <cell r="D6226">
            <v>518364120</v>
          </cell>
          <cell r="E6226" t="str">
            <v>Santa Marta (Mag)</v>
          </cell>
          <cell r="F6226" t="str">
            <v>BANCO BILBAO VIZCAYA BBVA COLOMBIA S.A.</v>
          </cell>
          <cell r="G6226" t="str">
            <v>AHORROS</v>
          </cell>
        </row>
        <row r="6227">
          <cell r="A6227">
            <v>36564911</v>
          </cell>
          <cell r="B6227" t="str">
            <v>SANDOVAL ACOSTA JENNY MARIA</v>
          </cell>
          <cell r="C6227" t="str">
            <v>Fundacion (Mag)</v>
          </cell>
          <cell r="D6227">
            <v>375175924</v>
          </cell>
          <cell r="E6227" t="str">
            <v>Santa Marta (Mag)</v>
          </cell>
          <cell r="F6227" t="str">
            <v>BANCO BILBAO VIZCAYA BBVA COLOMBIA S.A.</v>
          </cell>
          <cell r="G6227" t="str">
            <v>AHORROS</v>
          </cell>
        </row>
        <row r="6228">
          <cell r="A6228">
            <v>36575135</v>
          </cell>
          <cell r="B6228" t="str">
            <v>ROBLES DE RADA RITA DEL SOCORRO</v>
          </cell>
          <cell r="C6228" t="str">
            <v>El Banco (Mag)</v>
          </cell>
          <cell r="D6228">
            <v>330077207</v>
          </cell>
          <cell r="E6228" t="str">
            <v>Santa Marta (Mag)</v>
          </cell>
          <cell r="F6228" t="str">
            <v>BANCO BILBAO VIZCAYA BBVA COLOMBIA S.A.</v>
          </cell>
          <cell r="G6228" t="str">
            <v>AHORROS</v>
          </cell>
        </row>
        <row r="6229">
          <cell r="A6229">
            <v>36575174</v>
          </cell>
          <cell r="B6229" t="str">
            <v>MORALES OSPINO BETTY</v>
          </cell>
          <cell r="C6229" t="str">
            <v>San Sebastian De Buenavista (M</v>
          </cell>
          <cell r="D6229">
            <v>604181222</v>
          </cell>
          <cell r="E6229" t="str">
            <v>Santa Marta (Mag)</v>
          </cell>
          <cell r="F6229" t="str">
            <v>BANCO BILBAO VIZCAYA BBVA COLOMBIA S.A.</v>
          </cell>
          <cell r="G6229" t="str">
            <v>AHORROS</v>
          </cell>
        </row>
        <row r="6230">
          <cell r="A6230">
            <v>36575230</v>
          </cell>
          <cell r="B6230" t="str">
            <v>LOPEZ AMADOR LIBIA ESTHER</v>
          </cell>
          <cell r="C6230" t="str">
            <v>San Sebastian De Buenavista (M</v>
          </cell>
          <cell r="D6230">
            <v>604194605</v>
          </cell>
          <cell r="E6230" t="str">
            <v>Santa Marta (Mag)</v>
          </cell>
          <cell r="F6230" t="str">
            <v>BANCO BILBAO VIZCAYA BBVA COLOMBIA S.A.</v>
          </cell>
          <cell r="G6230" t="str">
            <v>AHORROS</v>
          </cell>
        </row>
        <row r="6231">
          <cell r="A6231">
            <v>36575438</v>
          </cell>
          <cell r="B6231" t="str">
            <v>JIMENEZ DE MARTINEZ BEATRIZ TOMASA</v>
          </cell>
          <cell r="C6231" t="str">
            <v>San Sebastian De Buenavista (M</v>
          </cell>
          <cell r="D6231">
            <v>604193318</v>
          </cell>
          <cell r="E6231" t="str">
            <v>Santa Marta (Mag)</v>
          </cell>
          <cell r="F6231" t="str">
            <v>BANCO BILBAO VIZCAYA BBVA COLOMBIA S.A.</v>
          </cell>
          <cell r="G6231" t="str">
            <v>AHORROS</v>
          </cell>
        </row>
        <row r="6232">
          <cell r="A6232">
            <v>36575513</v>
          </cell>
          <cell r="B6232" t="str">
            <v>HERNANDEZ CARO DALGIS ESTHER</v>
          </cell>
          <cell r="C6232" t="str">
            <v>San Sebastian De Buenavista (M</v>
          </cell>
          <cell r="D6232">
            <v>604186817</v>
          </cell>
          <cell r="E6232" t="str">
            <v>Mompos (Bol)</v>
          </cell>
          <cell r="F6232" t="str">
            <v>BANCO BILBAO VIZCAYA BBVA COLOMBIA S.A.</v>
          </cell>
          <cell r="G6232" t="str">
            <v>AHORROS</v>
          </cell>
        </row>
        <row r="6233">
          <cell r="A6233">
            <v>36575555</v>
          </cell>
          <cell r="B6233" t="str">
            <v>MARTINEZ PASTRAN IDALIA</v>
          </cell>
          <cell r="C6233" t="str">
            <v>San Sebastian De Buenavista (M</v>
          </cell>
          <cell r="D6233">
            <v>604184325</v>
          </cell>
          <cell r="E6233" t="str">
            <v>Santa Marta (Mag)</v>
          </cell>
          <cell r="F6233" t="str">
            <v>BANCO BILBAO VIZCAYA BBVA COLOMBIA S.A.</v>
          </cell>
          <cell r="G6233" t="str">
            <v>AHORROS</v>
          </cell>
        </row>
        <row r="6234">
          <cell r="A6234">
            <v>36575917</v>
          </cell>
          <cell r="B6234" t="str">
            <v>BARRAZA CORDERO NORAIDA</v>
          </cell>
          <cell r="C6234" t="str">
            <v>San Sebastian De Buenavista (M</v>
          </cell>
          <cell r="D6234">
            <v>604127316</v>
          </cell>
          <cell r="E6234" t="str">
            <v>Santa Marta (Mag)</v>
          </cell>
          <cell r="F6234" t="str">
            <v>BANCO BILBAO VIZCAYA BBVA COLOMBIA S.A.</v>
          </cell>
          <cell r="G6234" t="str">
            <v>AHORROS</v>
          </cell>
        </row>
        <row r="6235">
          <cell r="A6235">
            <v>36575980</v>
          </cell>
          <cell r="B6235" t="str">
            <v>NAJERA MONTES BETTY</v>
          </cell>
          <cell r="C6235" t="str">
            <v>San Sebastian De Buenavista (M</v>
          </cell>
          <cell r="D6235">
            <v>604187757</v>
          </cell>
          <cell r="E6235" t="str">
            <v>Santa Marta (Mag)</v>
          </cell>
          <cell r="F6235" t="str">
            <v>BANCO BILBAO VIZCAYA BBVA COLOMBIA S.A.</v>
          </cell>
          <cell r="G6235" t="str">
            <v>AHORROS</v>
          </cell>
        </row>
        <row r="6236">
          <cell r="A6236">
            <v>36575987</v>
          </cell>
          <cell r="B6236" t="str">
            <v>MORALES MONTERO NIDIA</v>
          </cell>
          <cell r="C6236" t="str">
            <v>San Sebastian De Buenavista (M</v>
          </cell>
          <cell r="D6236">
            <v>604163824</v>
          </cell>
          <cell r="E6236" t="str">
            <v>Mompos (Bol)</v>
          </cell>
          <cell r="F6236" t="str">
            <v>BANCO BILBAO VIZCAYA BBVA COLOMBIA S.A.</v>
          </cell>
          <cell r="G6236" t="str">
            <v>AHORROS</v>
          </cell>
        </row>
        <row r="6237">
          <cell r="A6237">
            <v>36576021</v>
          </cell>
          <cell r="B6237" t="str">
            <v>TORRES MARTINEZ ORLAIDA</v>
          </cell>
          <cell r="C6237" t="str">
            <v>San Sebastian De Buenavista (M</v>
          </cell>
          <cell r="D6237">
            <v>604175158</v>
          </cell>
          <cell r="E6237" t="str">
            <v>Santa Marta (Mag)</v>
          </cell>
          <cell r="F6237" t="str">
            <v>BANCO BILBAO VIZCAYA BBVA COLOMBIA S.A.</v>
          </cell>
          <cell r="G6237" t="str">
            <v>AHORROS</v>
          </cell>
        </row>
        <row r="6238">
          <cell r="A6238">
            <v>36576331</v>
          </cell>
          <cell r="B6238" t="str">
            <v>LOPEZ BORDETH JENNIS</v>
          </cell>
          <cell r="C6238" t="str">
            <v>San Sebastian De Buenavista (M</v>
          </cell>
          <cell r="D6238">
            <v>604221127</v>
          </cell>
          <cell r="E6238" t="str">
            <v>Santa Marta (Mag)</v>
          </cell>
          <cell r="F6238" t="str">
            <v>BANCO BILBAO VIZCAYA BBVA COLOMBIA S.A.</v>
          </cell>
          <cell r="G6238" t="str">
            <v>AHORROS</v>
          </cell>
        </row>
        <row r="6239">
          <cell r="A6239">
            <v>36576461</v>
          </cell>
          <cell r="B6239" t="str">
            <v>CARRETERO GARCIA ILIANA</v>
          </cell>
          <cell r="C6239" t="str">
            <v>San Sebastian De Buenavista (M</v>
          </cell>
          <cell r="D6239">
            <v>604230987</v>
          </cell>
          <cell r="E6239" t="str">
            <v>Santa Marta (Mag)</v>
          </cell>
          <cell r="F6239" t="str">
            <v>BANCO BILBAO VIZCAYA BBVA COLOMBIA S.A.</v>
          </cell>
          <cell r="G6239" t="str">
            <v>AHORROS</v>
          </cell>
        </row>
        <row r="6240">
          <cell r="A6240">
            <v>36576519</v>
          </cell>
          <cell r="B6240" t="str">
            <v>BARRAZA SEGOVIA RITA MATILDE</v>
          </cell>
          <cell r="C6240" t="str">
            <v>San Sebastian De Buenavista (M</v>
          </cell>
          <cell r="D6240">
            <v>604214593</v>
          </cell>
          <cell r="E6240" t="str">
            <v>Santa Marta (Mag)</v>
          </cell>
          <cell r="F6240" t="str">
            <v>BANCO BILBAO VIZCAYA BBVA COLOMBIA S.A.</v>
          </cell>
          <cell r="G6240" t="str">
            <v>AHORROS</v>
          </cell>
        </row>
        <row r="6241">
          <cell r="A6241">
            <v>36576632</v>
          </cell>
          <cell r="B6241" t="str">
            <v>MEJIA MEZA MERCY</v>
          </cell>
          <cell r="C6241" t="str">
            <v xml:space="preserve">San Sebastian De Buenavista </v>
          </cell>
          <cell r="D6241">
            <v>604194514</v>
          </cell>
          <cell r="E6241" t="str">
            <v>Santa Marta (Mag)</v>
          </cell>
          <cell r="F6241" t="str">
            <v>BANCO BILBAO VIZCAYA BBVA COLOMBIA S.A.</v>
          </cell>
          <cell r="G6241" t="str">
            <v>AHORROS</v>
          </cell>
        </row>
        <row r="6242">
          <cell r="A6242">
            <v>36576929</v>
          </cell>
          <cell r="B6242" t="str">
            <v>GARCES ACUÑA MAIRA</v>
          </cell>
          <cell r="C6242" t="str">
            <v>San Sebastian De Buenavista (M</v>
          </cell>
          <cell r="D6242">
            <v>604178228</v>
          </cell>
          <cell r="E6242" t="str">
            <v>Santa Marta (Mag)</v>
          </cell>
          <cell r="F6242" t="str">
            <v>BANCO BILBAO VIZCAYA BBVA COLOMBIA S.A.</v>
          </cell>
          <cell r="G6242" t="str">
            <v>AHORROS</v>
          </cell>
        </row>
        <row r="6243">
          <cell r="A6243">
            <v>36577141</v>
          </cell>
          <cell r="B6243" t="str">
            <v>FUENTES MONTERO CELSA JULIA</v>
          </cell>
          <cell r="C6243" t="str">
            <v>San Sebastian De Buenavista (M</v>
          </cell>
          <cell r="D6243">
            <v>604171363</v>
          </cell>
          <cell r="E6243" t="str">
            <v>Santa Marta (Mag)</v>
          </cell>
          <cell r="F6243" t="str">
            <v>BANCO BILBAO VIZCAYA BBVA COLOMBIA S.A.</v>
          </cell>
          <cell r="G6243" t="str">
            <v>AHORROS</v>
          </cell>
        </row>
        <row r="6244">
          <cell r="A6244">
            <v>36577184</v>
          </cell>
          <cell r="B6244" t="str">
            <v>DIAZ MIELES GINA PATRICIA</v>
          </cell>
          <cell r="C6244" t="str">
            <v>San Sebastian De Buenavista (M</v>
          </cell>
          <cell r="D6244">
            <v>805419751</v>
          </cell>
          <cell r="E6244" t="str">
            <v>Santa Marta (Mag)</v>
          </cell>
          <cell r="F6244" t="str">
            <v>BANCO BILBAO VIZCAYA BBVA COLOMBIA S.A.</v>
          </cell>
          <cell r="G6244" t="str">
            <v>AHORROS</v>
          </cell>
        </row>
        <row r="6245">
          <cell r="A6245">
            <v>36577361</v>
          </cell>
          <cell r="B6245" t="str">
            <v>PADILLA GALINDO LORENA</v>
          </cell>
          <cell r="C6245" t="str">
            <v>Nueva Granada (Mag)</v>
          </cell>
          <cell r="D6245">
            <v>604269209</v>
          </cell>
          <cell r="E6245" t="str">
            <v>Santa Marta (Mag)</v>
          </cell>
          <cell r="F6245" t="str">
            <v>BANCO BILBAO VIZCAYA BBVA COLOMBIA S.A.</v>
          </cell>
          <cell r="G6245" t="str">
            <v>AHORROS</v>
          </cell>
        </row>
        <row r="6246">
          <cell r="A6246">
            <v>36592296</v>
          </cell>
          <cell r="B6246" t="str">
            <v>NUÑEZ SIERRA GENNY ROCIO</v>
          </cell>
          <cell r="C6246" t="str">
            <v>Fundacion (Mag)</v>
          </cell>
          <cell r="D6246">
            <v>375213337</v>
          </cell>
          <cell r="E6246" t="str">
            <v>Santa Marta (Mag)</v>
          </cell>
          <cell r="F6246" t="str">
            <v>BANCO BILBAO VIZCAYA BBVA COLOMBIA S.A.</v>
          </cell>
          <cell r="G6246" t="str">
            <v>AHORROS</v>
          </cell>
        </row>
        <row r="6247">
          <cell r="A6247">
            <v>36592674</v>
          </cell>
          <cell r="B6247" t="str">
            <v>GARCIA BARRIOS MIRYAM DEL ROSARIO</v>
          </cell>
          <cell r="C6247" t="str">
            <v>Aracataca (Mag)</v>
          </cell>
          <cell r="D6247">
            <v>375222932</v>
          </cell>
          <cell r="E6247" t="str">
            <v>Fundacion (Mag)</v>
          </cell>
          <cell r="F6247" t="str">
            <v>BANCO BILBAO VIZCAYA BBVA COLOMBIA S.A.</v>
          </cell>
          <cell r="G6247" t="str">
            <v>AHORROS</v>
          </cell>
        </row>
        <row r="6248">
          <cell r="A6248">
            <v>36592967</v>
          </cell>
          <cell r="B6248" t="str">
            <v>ACUÑA DE LA ROSA YUDIS ELVIRA</v>
          </cell>
          <cell r="C6248" t="str">
            <v>Algarrobo (Mag)</v>
          </cell>
          <cell r="D6248">
            <v>375174521</v>
          </cell>
          <cell r="E6248" t="str">
            <v>Santa Marta (Mag)</v>
          </cell>
          <cell r="F6248" t="str">
            <v>BANCO BILBAO VIZCAYA BBVA COLOMBIA S.A.</v>
          </cell>
          <cell r="G6248" t="str">
            <v>AHORROS</v>
          </cell>
        </row>
        <row r="6249">
          <cell r="A6249">
            <v>36594836</v>
          </cell>
          <cell r="B6249" t="str">
            <v>GONZALEZ BAZA ERIKA PATRICIA</v>
          </cell>
          <cell r="C6249" t="str">
            <v>El Reten (Mag)</v>
          </cell>
          <cell r="D6249">
            <v>375170610</v>
          </cell>
          <cell r="E6249" t="str">
            <v>Santa Marta (Mag)</v>
          </cell>
          <cell r="F6249" t="str">
            <v>BANCO BILBAO VIZCAYA BBVA COLOMBIA S.A.</v>
          </cell>
          <cell r="G6249" t="str">
            <v>AHORROS</v>
          </cell>
        </row>
        <row r="6250">
          <cell r="A6250">
            <v>36620859</v>
          </cell>
          <cell r="B6250" t="str">
            <v>MOSQUERA MUÑOZ EDITH MAGOLA</v>
          </cell>
          <cell r="C6250" t="str">
            <v>Zona Bananera (Mag)</v>
          </cell>
          <cell r="D6250">
            <v>375239589</v>
          </cell>
          <cell r="E6250" t="str">
            <v>Santa Marta (Mag)</v>
          </cell>
          <cell r="F6250" t="str">
            <v>BANCO BILBAO VIZCAYA BBVA COLOMBIA S.A.</v>
          </cell>
          <cell r="G6250" t="str">
            <v>AHORROS</v>
          </cell>
        </row>
        <row r="6251">
          <cell r="A6251">
            <v>36640271</v>
          </cell>
          <cell r="B6251" t="str">
            <v>RODRIGUEZ VILLAFAÑE ROCIO PATRICIA</v>
          </cell>
          <cell r="C6251" t="str">
            <v>Guamal (Mag)</v>
          </cell>
          <cell r="D6251">
            <v>604188524</v>
          </cell>
          <cell r="E6251" t="str">
            <v>Santa Marta (Mag)</v>
          </cell>
          <cell r="F6251" t="str">
            <v>BANCO BILBAO VIZCAYA BBVA COLOMBIA S.A.</v>
          </cell>
          <cell r="G6251" t="str">
            <v>AHORROS</v>
          </cell>
        </row>
        <row r="6252">
          <cell r="A6252">
            <v>36640282</v>
          </cell>
          <cell r="B6252" t="str">
            <v>BARROS FERNANDEZ ROSALIS</v>
          </cell>
          <cell r="C6252" t="str">
            <v>El Banco (Mag)</v>
          </cell>
          <cell r="D6252">
            <v>330226275</v>
          </cell>
          <cell r="E6252" t="str">
            <v>Santa Marta (Mag)</v>
          </cell>
          <cell r="F6252" t="str">
            <v>BANCO BILBAO VIZCAYA BBVA COLOMBIA S.A.</v>
          </cell>
          <cell r="G6252" t="str">
            <v>AHORROS</v>
          </cell>
        </row>
        <row r="6253">
          <cell r="A6253">
            <v>36640523</v>
          </cell>
          <cell r="B6253" t="str">
            <v>FONSECA RUIDIAZ EVERLIDYS</v>
          </cell>
          <cell r="C6253" t="str">
            <v>Guamal (Mag)</v>
          </cell>
          <cell r="D6253">
            <v>604187625</v>
          </cell>
          <cell r="E6253" t="str">
            <v>Mompos (Bol)</v>
          </cell>
          <cell r="F6253" t="str">
            <v>BANCO BILBAO VIZCAYA BBVA COLOMBIA S.A.</v>
          </cell>
          <cell r="G6253" t="str">
            <v>AHORROS</v>
          </cell>
        </row>
        <row r="6254">
          <cell r="A6254">
            <v>36640553</v>
          </cell>
          <cell r="B6254" t="str">
            <v>PONCE OCHOA ZULETH</v>
          </cell>
          <cell r="C6254" t="str">
            <v>Guamal (Mag)</v>
          </cell>
          <cell r="D6254">
            <v>604212738</v>
          </cell>
          <cell r="E6254" t="str">
            <v>Mompos (Bol)</v>
          </cell>
          <cell r="F6254" t="str">
            <v>BANCO BILBAO VIZCAYA BBVA COLOMBIA S.A.</v>
          </cell>
          <cell r="G6254" t="str">
            <v>AHORROS</v>
          </cell>
        </row>
        <row r="6255">
          <cell r="A6255">
            <v>36640822</v>
          </cell>
          <cell r="B6255" t="str">
            <v>SANCHEZ ALFARO SOL FANNY</v>
          </cell>
          <cell r="C6255" t="str">
            <v>El Banco (Mag)</v>
          </cell>
          <cell r="D6255">
            <v>330089061</v>
          </cell>
          <cell r="E6255" t="str">
            <v>El Banco (Mag)</v>
          </cell>
          <cell r="F6255" t="str">
            <v>BANCO BILBAO VIZCAYA BBVA COLOMBIA S.A.</v>
          </cell>
          <cell r="G6255" t="str">
            <v>AHORROS</v>
          </cell>
        </row>
        <row r="6256">
          <cell r="A6256">
            <v>36640878</v>
          </cell>
          <cell r="B6256" t="str">
            <v>FUENTES NARVAEZ NINCY</v>
          </cell>
          <cell r="C6256" t="str">
            <v>Zona Bananera (Mag)</v>
          </cell>
          <cell r="D6256">
            <v>518169008</v>
          </cell>
          <cell r="E6256" t="str">
            <v>Santa Marta (Mag)</v>
          </cell>
          <cell r="F6256" t="str">
            <v>BANCO BILBAO VIZCAYA BBVA COLOMBIA S.A.</v>
          </cell>
          <cell r="G6256" t="str">
            <v>AHORROS</v>
          </cell>
        </row>
        <row r="6257">
          <cell r="A6257">
            <v>36641330</v>
          </cell>
          <cell r="B6257" t="str">
            <v>CHIQUILLO ZAMBRANO MELINA</v>
          </cell>
          <cell r="C6257" t="str">
            <v>Guamal (Mag)</v>
          </cell>
          <cell r="D6257">
            <v>604266940</v>
          </cell>
          <cell r="E6257" t="str">
            <v>Santa Marta (Mag)</v>
          </cell>
          <cell r="F6257" t="str">
            <v>BANCO BILBAO VIZCAYA BBVA COLOMBIA S.A.</v>
          </cell>
          <cell r="G6257" t="str">
            <v>AHORROS</v>
          </cell>
        </row>
        <row r="6258">
          <cell r="A6258">
            <v>36641522</v>
          </cell>
          <cell r="B6258" t="str">
            <v>MUÑOZ PEREZ FANY MILENA</v>
          </cell>
          <cell r="C6258" t="str">
            <v>El Banco (Mag)</v>
          </cell>
          <cell r="D6258">
            <v>604169763</v>
          </cell>
          <cell r="E6258" t="str">
            <v>Santa Marta (Mag)</v>
          </cell>
          <cell r="F6258" t="str">
            <v>BANCO BILBAO VIZCAYA BBVA COLOMBIA S.A.</v>
          </cell>
          <cell r="G6258" t="str">
            <v>AHORROS</v>
          </cell>
        </row>
        <row r="6259">
          <cell r="A6259">
            <v>36641620</v>
          </cell>
          <cell r="B6259" t="str">
            <v>LUQUETTA LOPEZ PEGGY ROSALI</v>
          </cell>
          <cell r="C6259" t="str">
            <v>El Banco (Mag)</v>
          </cell>
          <cell r="D6259">
            <v>330185950</v>
          </cell>
          <cell r="E6259" t="str">
            <v>El Banco (Mag)</v>
          </cell>
          <cell r="F6259" t="str">
            <v>BANCO BILBAO VIZCAYA BBVA COLOMBIA S.A.</v>
          </cell>
          <cell r="G6259" t="str">
            <v>AHORROS</v>
          </cell>
        </row>
        <row r="6260">
          <cell r="A6260">
            <v>36641892</v>
          </cell>
          <cell r="B6260" t="str">
            <v>BALLESTAS CUBIDES SUJEIBI JOHANNA</v>
          </cell>
          <cell r="C6260" t="str">
            <v>Guamal (Mag)</v>
          </cell>
          <cell r="D6260">
            <v>604182964</v>
          </cell>
          <cell r="E6260" t="str">
            <v>Santa Marta (Mag)</v>
          </cell>
          <cell r="F6260" t="str">
            <v>BANCO BILBAO VIZCAYA BBVA COLOMBIA S.A.</v>
          </cell>
          <cell r="G6260" t="str">
            <v>AHORROS</v>
          </cell>
        </row>
        <row r="6261">
          <cell r="A6261">
            <v>36641983</v>
          </cell>
          <cell r="B6261" t="str">
            <v>CHIQUILLO ZAMBRANO ANA ELENA</v>
          </cell>
          <cell r="C6261" t="str">
            <v>Guamal (Mag)</v>
          </cell>
          <cell r="D6261">
            <v>604180281</v>
          </cell>
          <cell r="E6261" t="str">
            <v>Santa Marta (Mag)</v>
          </cell>
          <cell r="F6261" t="str">
            <v>BANCO BILBAO VIZCAYA BBVA COLOMBIA S.A.</v>
          </cell>
          <cell r="G6261" t="str">
            <v>AHORROS</v>
          </cell>
        </row>
        <row r="6262">
          <cell r="A6262">
            <v>36642027</v>
          </cell>
          <cell r="B6262" t="str">
            <v>VILLALOBOS ROJAS MARIA PATRICIA</v>
          </cell>
          <cell r="C6262" t="str">
            <v>El Banco (Mag)</v>
          </cell>
          <cell r="D6262">
            <v>604188011</v>
          </cell>
          <cell r="E6262" t="str">
            <v>Santa Marta (Mag)</v>
          </cell>
          <cell r="F6262" t="str">
            <v>BANCO BILBAO VIZCAYA BBVA COLOMBIA S.A.</v>
          </cell>
          <cell r="G6262" t="str">
            <v>AHORROS</v>
          </cell>
        </row>
        <row r="6263">
          <cell r="A6263">
            <v>36642088</v>
          </cell>
          <cell r="B6263" t="str">
            <v>QUIROZ VILLALOBOS YINA PAOLA</v>
          </cell>
          <cell r="C6263" t="str">
            <v>Guamal (Mag)</v>
          </cell>
          <cell r="D6263">
            <v>604175760</v>
          </cell>
          <cell r="E6263" t="str">
            <v>Santa Marta (Mag)</v>
          </cell>
          <cell r="F6263" t="str">
            <v>BANCO BILBAO VIZCAYA BBVA COLOMBIA S.A.</v>
          </cell>
          <cell r="G6263" t="str">
            <v>AHORROS</v>
          </cell>
        </row>
        <row r="6264">
          <cell r="A6264">
            <v>36650093</v>
          </cell>
          <cell r="B6264" t="str">
            <v>FERNANDEZ GUTIERREZ LILIA</v>
          </cell>
          <cell r="C6264" t="str">
            <v>El Banco (Mag)</v>
          </cell>
          <cell r="D6264">
            <v>330106659</v>
          </cell>
          <cell r="E6264" t="str">
            <v>Santa Marta (Mag)</v>
          </cell>
          <cell r="F6264" t="str">
            <v>BANCO BILBAO VIZCAYA BBVA COLOMBIA S.A.</v>
          </cell>
          <cell r="G6264" t="str">
            <v>AHORROS</v>
          </cell>
        </row>
        <row r="6265">
          <cell r="A6265">
            <v>36665623</v>
          </cell>
          <cell r="B6265" t="str">
            <v>GOMEZ PADILLA MARBEL ESTHER</v>
          </cell>
          <cell r="C6265" t="str">
            <v>Algarrobo (Mag)</v>
          </cell>
          <cell r="D6265">
            <v>518179759</v>
          </cell>
          <cell r="E6265" t="str">
            <v>Santa Marta (Mag)</v>
          </cell>
          <cell r="F6265" t="str">
            <v>BANCO BILBAO VIZCAYA BBVA COLOMBIA S.A.</v>
          </cell>
          <cell r="G6265" t="str">
            <v>AHORROS</v>
          </cell>
        </row>
        <row r="6266">
          <cell r="A6266">
            <v>36665718</v>
          </cell>
          <cell r="B6266" t="str">
            <v>LOPEZ CARRETERO MARLENE ESTER</v>
          </cell>
          <cell r="C6266" t="str">
            <v>Aracataca (Mag)</v>
          </cell>
          <cell r="D6266">
            <v>375234697</v>
          </cell>
          <cell r="E6266" t="str">
            <v>Santa Marta (Mag)</v>
          </cell>
          <cell r="F6266" t="str">
            <v>BANCO BILBAO VIZCAYA BBVA COLOMBIA S.A.</v>
          </cell>
          <cell r="G6266" t="str">
            <v>AHORROS</v>
          </cell>
        </row>
        <row r="6267">
          <cell r="A6267">
            <v>36665974</v>
          </cell>
          <cell r="B6267" t="str">
            <v>CHARRIS MATUTE LUZDARYS</v>
          </cell>
          <cell r="C6267" t="str">
            <v>Algarrobo (Mag)</v>
          </cell>
          <cell r="D6267">
            <v>375068103</v>
          </cell>
          <cell r="E6267" t="str">
            <v>Santa Marta (Mag)</v>
          </cell>
          <cell r="F6267" t="str">
            <v>BANCO BILBAO VIZCAYA BBVA COLOMBIA S.A.</v>
          </cell>
          <cell r="G6267" t="str">
            <v>AHORROS</v>
          </cell>
        </row>
        <row r="6268">
          <cell r="A6268">
            <v>36666140</v>
          </cell>
          <cell r="B6268" t="str">
            <v>MELENDEZ CARRILLO ARCADIA DE JESUS</v>
          </cell>
          <cell r="C6268" t="str">
            <v>Nueva Granada (Mag)</v>
          </cell>
          <cell r="D6268">
            <v>375266889</v>
          </cell>
          <cell r="E6268" t="str">
            <v>Santa Marta (Mag)</v>
          </cell>
          <cell r="F6268" t="str">
            <v>BANCO BILBAO VIZCAYA BBVA COLOMBIA S.A.</v>
          </cell>
          <cell r="G6268" t="str">
            <v>AHORROS</v>
          </cell>
        </row>
        <row r="6269">
          <cell r="A6269">
            <v>36667557</v>
          </cell>
          <cell r="B6269" t="str">
            <v>GUERRA DE LA ROSA MIREYA DEL CARMEN</v>
          </cell>
          <cell r="C6269" t="str">
            <v>Fundacion (Mag)</v>
          </cell>
          <cell r="D6269">
            <v>805164951</v>
          </cell>
          <cell r="E6269" t="str">
            <v>Fundacion (Mag)</v>
          </cell>
          <cell r="F6269" t="str">
            <v>BANCO BILBAO VIZCAYA BBVA COLOMBIA S.A.</v>
          </cell>
          <cell r="G6269" t="str">
            <v>AHORROS</v>
          </cell>
        </row>
        <row r="6270">
          <cell r="A6270">
            <v>36668211</v>
          </cell>
          <cell r="B6270" t="str">
            <v>HENRIQUEZ HENRIQUEZ OLGA LUZ</v>
          </cell>
          <cell r="C6270" t="str">
            <v>Fundacion (Mag)</v>
          </cell>
          <cell r="D6270">
            <v>330082439</v>
          </cell>
          <cell r="E6270" t="str">
            <v>Santa Marta (Mag)</v>
          </cell>
          <cell r="F6270" t="str">
            <v>BANCO BILBAO VIZCAYA BBVA COLOMBIA S.A.</v>
          </cell>
          <cell r="G6270" t="str">
            <v>AHORROS</v>
          </cell>
        </row>
        <row r="6271">
          <cell r="A6271">
            <v>36668244</v>
          </cell>
          <cell r="B6271" t="str">
            <v>OROZCO RADA YULEIMA</v>
          </cell>
          <cell r="C6271" t="str">
            <v>Chivolo (Mag)</v>
          </cell>
          <cell r="D6271">
            <v>719195604</v>
          </cell>
          <cell r="E6271" t="str">
            <v>Plato (Mag)</v>
          </cell>
          <cell r="F6271" t="str">
            <v>BANCO BILBAO VIZCAYA BBVA COLOMBIA S.A.</v>
          </cell>
          <cell r="G6271" t="str">
            <v>AHORROS</v>
          </cell>
        </row>
        <row r="6272">
          <cell r="A6272">
            <v>36668351</v>
          </cell>
          <cell r="B6272" t="str">
            <v>BRICEÑO RINCONES IVONNE SOFIA</v>
          </cell>
          <cell r="C6272" t="str">
            <v>Zona Bananera (Mag)</v>
          </cell>
          <cell r="D6272">
            <v>517167359</v>
          </cell>
          <cell r="E6272" t="str">
            <v>Santa Marta (Mag)</v>
          </cell>
          <cell r="F6272" t="str">
            <v>BANCO BILBAO VIZCAYA BBVA COLOMBIA S.A.</v>
          </cell>
          <cell r="G6272" t="str">
            <v>AHORROS</v>
          </cell>
        </row>
        <row r="6273">
          <cell r="A6273">
            <v>36669840</v>
          </cell>
          <cell r="B6273" t="str">
            <v>RODRIGUEZ YANCEN SANDRA MILENA</v>
          </cell>
          <cell r="C6273" t="str">
            <v>Zona Bananera (Mag)</v>
          </cell>
          <cell r="D6273">
            <v>518310594</v>
          </cell>
          <cell r="E6273" t="str">
            <v>Santa Marta (Mag)</v>
          </cell>
          <cell r="F6273" t="str">
            <v>BANCO BILBAO VIZCAYA BBVA COLOMBIA S.A.</v>
          </cell>
          <cell r="G6273" t="str">
            <v>AHORROS</v>
          </cell>
        </row>
        <row r="6274">
          <cell r="A6274">
            <v>36676105</v>
          </cell>
          <cell r="B6274" t="str">
            <v>TORRES MUÑOZ HEIDYS YANETH</v>
          </cell>
          <cell r="C6274" t="str">
            <v>Guamal (Mag)</v>
          </cell>
          <cell r="D6274">
            <v>604201608</v>
          </cell>
          <cell r="E6274" t="str">
            <v>Santa Marta (Mag)</v>
          </cell>
          <cell r="F6274" t="str">
            <v>BANCO BILBAO VIZCAYA BBVA COLOMBIA S.A.</v>
          </cell>
          <cell r="G6274" t="str">
            <v>AHORROS</v>
          </cell>
        </row>
        <row r="6275">
          <cell r="A6275">
            <v>36693951</v>
          </cell>
          <cell r="B6275" t="str">
            <v>OSPINO OSPINO MARELBIS ESTER</v>
          </cell>
          <cell r="C6275" t="str">
            <v>Nueva Granada (Mag)</v>
          </cell>
          <cell r="D6275">
            <v>805417680</v>
          </cell>
          <cell r="E6275" t="str">
            <v>Santa Marta (Mag)</v>
          </cell>
          <cell r="F6275" t="str">
            <v>BANCO BILBAO VIZCAYA BBVA COLOMBIA S.A.</v>
          </cell>
          <cell r="G6275" t="str">
            <v>AHORROS</v>
          </cell>
        </row>
        <row r="6276">
          <cell r="A6276">
            <v>36694663</v>
          </cell>
          <cell r="B6276" t="str">
            <v>CASTRO ZAMORA LORENA PAOLA</v>
          </cell>
          <cell r="C6276" t="str">
            <v>Piji#O Del Carmen (Mag)</v>
          </cell>
          <cell r="D6276">
            <v>604254516</v>
          </cell>
          <cell r="E6276" t="str">
            <v>Mompos (Bol)</v>
          </cell>
          <cell r="F6276" t="str">
            <v>BANCO BILBAO VIZCAYA BBVA COLOMBIA S.A.</v>
          </cell>
          <cell r="G6276" t="str">
            <v>AHORROS</v>
          </cell>
        </row>
        <row r="6277">
          <cell r="A6277">
            <v>36695125</v>
          </cell>
          <cell r="B6277" t="str">
            <v>LARA HADECHINY IVONNE BEATRIZ</v>
          </cell>
          <cell r="C6277" t="str">
            <v>Puebloviejo (Mag)</v>
          </cell>
          <cell r="D6277">
            <v>517187779</v>
          </cell>
          <cell r="E6277" t="str">
            <v>Santa Marta (Mag)</v>
          </cell>
          <cell r="F6277" t="str">
            <v>BANCO BILBAO VIZCAYA BBVA COLOMBIA S.A.</v>
          </cell>
          <cell r="G6277" t="str">
            <v>AHORROS</v>
          </cell>
        </row>
        <row r="6278">
          <cell r="A6278">
            <v>36695580</v>
          </cell>
          <cell r="B6278" t="str">
            <v>LANDINEZ PADILLA FAYSSULLY ORSSY</v>
          </cell>
          <cell r="C6278" t="str">
            <v>El Reten (Mag)</v>
          </cell>
          <cell r="D6278">
            <v>375194669</v>
          </cell>
          <cell r="E6278" t="str">
            <v>El Reten (Mag)</v>
          </cell>
          <cell r="F6278" t="str">
            <v>BANCO BILBAO VIZCAYA BBVA COLOMBIA S.A.</v>
          </cell>
          <cell r="G6278" t="str">
            <v>AHORROS</v>
          </cell>
        </row>
        <row r="6279">
          <cell r="A6279">
            <v>36695886</v>
          </cell>
          <cell r="B6279" t="str">
            <v>PINEDA MAYORAL JUDITH ESMITH</v>
          </cell>
          <cell r="C6279" t="str">
            <v>Aracataca (Mag)</v>
          </cell>
          <cell r="D6279">
            <v>805433307</v>
          </cell>
          <cell r="E6279" t="str">
            <v>Santa Marta (Mag)</v>
          </cell>
          <cell r="F6279" t="str">
            <v>BANCO BILBAO VIZCAYA BBVA COLOMBIA S.A.</v>
          </cell>
          <cell r="G6279" t="str">
            <v>AHORROS</v>
          </cell>
        </row>
        <row r="6280">
          <cell r="A6280">
            <v>36696479</v>
          </cell>
          <cell r="B6280" t="str">
            <v>CASTRO ARIAS FRANCIA ELENA</v>
          </cell>
          <cell r="C6280" t="str">
            <v>Puebloviejo (Mag)</v>
          </cell>
          <cell r="D6280">
            <v>330169319</v>
          </cell>
          <cell r="E6280" t="str">
            <v>Santa Marta (Mag)</v>
          </cell>
          <cell r="F6280" t="str">
            <v>BANCO BILBAO VIZCAYA BBVA COLOMBIA S.A.</v>
          </cell>
          <cell r="G6280" t="str">
            <v>AHORROS</v>
          </cell>
        </row>
        <row r="6281">
          <cell r="A6281">
            <v>36697571</v>
          </cell>
          <cell r="B6281" t="str">
            <v>MARRIAGA PERTUZ YECENIA DE JESUS</v>
          </cell>
          <cell r="C6281" t="str">
            <v>Fundacion (Mag)</v>
          </cell>
          <cell r="D6281">
            <v>805419694</v>
          </cell>
          <cell r="E6281" t="str">
            <v>Santa Marta (Mag)</v>
          </cell>
          <cell r="F6281" t="str">
            <v>BANCO BILBAO VIZCAYA BBVA COLOMBIA S.A.</v>
          </cell>
          <cell r="G6281" t="str">
            <v>AHORROS</v>
          </cell>
        </row>
        <row r="6282">
          <cell r="A6282">
            <v>36709881</v>
          </cell>
          <cell r="B6282" t="str">
            <v>BONILLA SANCHEZ MARIA SEGUNDA</v>
          </cell>
          <cell r="C6282" t="str">
            <v>San Sebastian De Buenavista (M</v>
          </cell>
          <cell r="D6282">
            <v>604172742</v>
          </cell>
          <cell r="E6282" t="str">
            <v>Santa Marta (Mag)</v>
          </cell>
          <cell r="F6282" t="str">
            <v>BANCO BILBAO VIZCAYA BBVA COLOMBIA S.A.</v>
          </cell>
          <cell r="G6282" t="str">
            <v>AHORROS</v>
          </cell>
        </row>
        <row r="6283">
          <cell r="A6283">
            <v>36710161</v>
          </cell>
          <cell r="B6283" t="str">
            <v>OSPINO MARRIAGA ARLENIS MARIA</v>
          </cell>
          <cell r="C6283" t="str">
            <v>Chivolo (Mag)</v>
          </cell>
          <cell r="D6283">
            <v>719189821</v>
          </cell>
          <cell r="E6283" t="str">
            <v>Plato (Mag)</v>
          </cell>
          <cell r="F6283" t="str">
            <v>BANCO BILBAO VIZCAYA BBVA COLOMBIA S.A.</v>
          </cell>
          <cell r="G6283" t="str">
            <v>AHORROS</v>
          </cell>
        </row>
        <row r="6284">
          <cell r="A6284">
            <v>36710266</v>
          </cell>
          <cell r="B6284" t="str">
            <v>RADA TORRES MARIA JUDITH</v>
          </cell>
          <cell r="C6284" t="str">
            <v>Piji#O Del Carmen (Mag)</v>
          </cell>
          <cell r="D6284">
            <v>604254383</v>
          </cell>
          <cell r="E6284" t="str">
            <v>Mompos (Bol)</v>
          </cell>
          <cell r="F6284" t="str">
            <v>BANCO BILBAO VIZCAYA BBVA COLOMBIA S.A.</v>
          </cell>
          <cell r="G6284" t="str">
            <v>AHORROS</v>
          </cell>
        </row>
        <row r="6285">
          <cell r="A6285">
            <v>36710358</v>
          </cell>
          <cell r="B6285" t="str">
            <v>ECHEVERRIA VASQUEZ CLAUDIA DOMINGA</v>
          </cell>
          <cell r="C6285" t="str">
            <v>San Sebastian De Buenavista (M</v>
          </cell>
          <cell r="D6285">
            <v>330205766</v>
          </cell>
          <cell r="E6285" t="str">
            <v>Santa Marta (Mag)</v>
          </cell>
          <cell r="F6285" t="str">
            <v>BANCO BILBAO VIZCAYA BBVA COLOMBIA S.A.</v>
          </cell>
          <cell r="G6285" t="str">
            <v>AHORROS</v>
          </cell>
        </row>
        <row r="6286">
          <cell r="A6286">
            <v>36710504</v>
          </cell>
          <cell r="B6286" t="str">
            <v>LARA RUIZ DELFINA DEL CARMEN</v>
          </cell>
          <cell r="C6286" t="str">
            <v>Piji#O Del Carmen (Mag)</v>
          </cell>
          <cell r="D6286">
            <v>375213170</v>
          </cell>
          <cell r="E6286" t="str">
            <v>Santa Marta (Mag)</v>
          </cell>
          <cell r="F6286" t="str">
            <v>BANCO BILBAO VIZCAYA BBVA COLOMBIA S.A.</v>
          </cell>
          <cell r="G6286" t="str">
            <v>AHORROS</v>
          </cell>
        </row>
        <row r="6287">
          <cell r="A6287">
            <v>36718365</v>
          </cell>
          <cell r="B6287" t="str">
            <v>DE LA HOZ GUTIERREZ LILIANA ESTHER</v>
          </cell>
          <cell r="C6287" t="str">
            <v>El Reten (Mag)</v>
          </cell>
          <cell r="D6287">
            <v>375186228</v>
          </cell>
          <cell r="E6287" t="str">
            <v>Santa Marta (Mag)</v>
          </cell>
          <cell r="F6287" t="str">
            <v>BANCO BILBAO VIZCAYA BBVA COLOMBIA S.A.</v>
          </cell>
          <cell r="G6287" t="str">
            <v>AHORROS</v>
          </cell>
        </row>
        <row r="6288">
          <cell r="A6288">
            <v>36719799</v>
          </cell>
          <cell r="B6288" t="str">
            <v>PEÑA IBAÑE ALVEIRIS PAOLA</v>
          </cell>
          <cell r="C6288" t="str">
            <v>Fundacion (Mag)</v>
          </cell>
          <cell r="D6288">
            <v>805451077</v>
          </cell>
          <cell r="E6288" t="str">
            <v>Santa Marta (Mag)</v>
          </cell>
          <cell r="F6288" t="str">
            <v>BANCO BILBAO VIZCAYA BBVA COLOMBIA S.A.</v>
          </cell>
          <cell r="G6288" t="str">
            <v>AHORROS</v>
          </cell>
        </row>
        <row r="6289">
          <cell r="A6289">
            <v>36723973</v>
          </cell>
          <cell r="B6289" t="str">
            <v>CURIEUX ARENDS RACHELL DAYANA</v>
          </cell>
          <cell r="C6289" t="str">
            <v>Zona Bananera (Mag)</v>
          </cell>
          <cell r="D6289">
            <v>518121124</v>
          </cell>
          <cell r="E6289" t="str">
            <v>Santa Marta (Mag)</v>
          </cell>
          <cell r="F6289" t="str">
            <v>BANCO BILBAO VIZCAYA BBVA COLOMBIA S.A.</v>
          </cell>
          <cell r="G6289" t="str">
            <v>AHORROS</v>
          </cell>
        </row>
        <row r="6290">
          <cell r="A6290">
            <v>36724597</v>
          </cell>
          <cell r="B6290" t="str">
            <v>ROYER ARIAS MARYLUZ</v>
          </cell>
          <cell r="C6290" t="str">
            <v>El Reten (Mag)</v>
          </cell>
          <cell r="D6290">
            <v>330116534</v>
          </cell>
          <cell r="E6290" t="str">
            <v>El Banco (Mag)</v>
          </cell>
          <cell r="F6290" t="str">
            <v>BANCO BILBAO VIZCAYA BBVA COLOMBIA S.A.</v>
          </cell>
          <cell r="G6290" t="str">
            <v>AHORROS</v>
          </cell>
        </row>
        <row r="6291">
          <cell r="A6291">
            <v>36724837</v>
          </cell>
          <cell r="B6291" t="str">
            <v>OLARTE FAILLACE ELAINE PATRICIA</v>
          </cell>
          <cell r="C6291" t="str">
            <v>Algarrobo (Mag)</v>
          </cell>
          <cell r="D6291">
            <v>517166880</v>
          </cell>
          <cell r="E6291" t="str">
            <v>Santa Marta (Mag)</v>
          </cell>
          <cell r="F6291" t="str">
            <v>BANCO BILBAO VIZCAYA BBVA COLOMBIA S.A.</v>
          </cell>
          <cell r="G6291" t="str">
            <v>AHORROS</v>
          </cell>
        </row>
        <row r="6292">
          <cell r="A6292">
            <v>36725191</v>
          </cell>
          <cell r="B6292" t="str">
            <v>ROMERO DONADO EVELYNE EDITH</v>
          </cell>
          <cell r="C6292" t="str">
            <v>Zona Bananera (Mag)</v>
          </cell>
          <cell r="D6292">
            <v>805414885</v>
          </cell>
          <cell r="E6292" t="str">
            <v>Santa Marta (Mag)</v>
          </cell>
          <cell r="F6292" t="str">
            <v>BANCO BILBAO VIZCAYA BBVA COLOMBIA S.A.</v>
          </cell>
          <cell r="G6292" t="str">
            <v>AHORROS</v>
          </cell>
        </row>
        <row r="6293">
          <cell r="A6293">
            <v>36727907</v>
          </cell>
          <cell r="B6293" t="str">
            <v>CEBALLOS GOMEZ MARYURIS DE LA CRUZ</v>
          </cell>
          <cell r="C6293" t="str">
            <v>Aracataca (Mag)</v>
          </cell>
          <cell r="D6293">
            <v>517045548</v>
          </cell>
          <cell r="E6293" t="str">
            <v>Santa Marta (Mag)</v>
          </cell>
          <cell r="F6293" t="str">
            <v>BANCO BILBAO VIZCAYA BBVA COLOMBIA S.A.</v>
          </cell>
          <cell r="G6293" t="str">
            <v>AHORROS</v>
          </cell>
        </row>
        <row r="6294">
          <cell r="A6294">
            <v>36728412</v>
          </cell>
          <cell r="B6294" t="str">
            <v>SIERRA CONRADO LAUDIS LENEI</v>
          </cell>
          <cell r="C6294" t="str">
            <v>El Reten (Mag)</v>
          </cell>
          <cell r="D6294">
            <v>375346715</v>
          </cell>
          <cell r="E6294" t="str">
            <v>Santa Marta (Mag)</v>
          </cell>
          <cell r="F6294" t="str">
            <v>BANCO BILBAO VIZCAYA BBVA COLOMBIA S.A.</v>
          </cell>
          <cell r="G6294" t="str">
            <v>AHORROS</v>
          </cell>
        </row>
        <row r="6295">
          <cell r="A6295">
            <v>36728527</v>
          </cell>
          <cell r="B6295" t="str">
            <v>VANSTRAHLEN MARTINEZ ELVIRANA</v>
          </cell>
          <cell r="C6295" t="str">
            <v>El Reten (Mag)</v>
          </cell>
          <cell r="D6295">
            <v>375227592</v>
          </cell>
          <cell r="E6295" t="str">
            <v>Santa Marta (Mag)</v>
          </cell>
          <cell r="F6295" t="str">
            <v>BANCO BILBAO VIZCAYA BBVA COLOMBIA S.A.</v>
          </cell>
          <cell r="G6295" t="str">
            <v>AHORROS</v>
          </cell>
        </row>
        <row r="6296">
          <cell r="A6296">
            <v>36728534</v>
          </cell>
          <cell r="B6296" t="str">
            <v>DE LA HOZ TRAPERO LUZ SUGHEY</v>
          </cell>
          <cell r="C6296" t="str">
            <v>El Reten (Mag)</v>
          </cell>
          <cell r="D6296">
            <v>375183332</v>
          </cell>
          <cell r="E6296" t="str">
            <v>Santa Marta (Mag)</v>
          </cell>
          <cell r="F6296" t="str">
            <v>BANCO BILBAO VIZCAYA BBVA COLOMBIA S.A.</v>
          </cell>
          <cell r="G6296" t="str">
            <v>AHORROS</v>
          </cell>
        </row>
        <row r="6297">
          <cell r="A6297">
            <v>36728553</v>
          </cell>
          <cell r="B6297" t="str">
            <v>MORENO VILLAMIL ZAMIRA EMPERATRIZ</v>
          </cell>
          <cell r="C6297" t="str">
            <v>Fundacion (Mag)</v>
          </cell>
          <cell r="D6297">
            <v>375184884</v>
          </cell>
          <cell r="E6297" t="str">
            <v>Santa Marta (Mag)</v>
          </cell>
          <cell r="F6297" t="str">
            <v>BANCO BILBAO VIZCAYA BBVA COLOMBIA S.A.</v>
          </cell>
          <cell r="G6297" t="str">
            <v>AHORROS</v>
          </cell>
        </row>
        <row r="6298">
          <cell r="A6298">
            <v>36728647</v>
          </cell>
          <cell r="B6298" t="str">
            <v>MERCADO PEREZ MARELVIS</v>
          </cell>
          <cell r="C6298" t="str">
            <v>El Reten (Mag)</v>
          </cell>
          <cell r="D6298">
            <v>375216561</v>
          </cell>
          <cell r="E6298" t="str">
            <v>Santa Marta (Mag)</v>
          </cell>
          <cell r="F6298" t="str">
            <v>BANCO BILBAO VIZCAYA BBVA COLOMBIA S.A.</v>
          </cell>
          <cell r="G6298" t="str">
            <v>AHORROS</v>
          </cell>
        </row>
        <row r="6299">
          <cell r="A6299">
            <v>36728895</v>
          </cell>
          <cell r="B6299" t="str">
            <v>PACHECO AVILA CECILIA ISABEL</v>
          </cell>
          <cell r="C6299" t="str">
            <v>El Reten (Mag)</v>
          </cell>
          <cell r="D6299">
            <v>375228814</v>
          </cell>
          <cell r="E6299" t="str">
            <v>Santa Marta (Mag)</v>
          </cell>
          <cell r="F6299" t="str">
            <v>BANCO BILBAO VIZCAYA BBVA COLOMBIA S.A.</v>
          </cell>
          <cell r="G6299" t="str">
            <v>AHORROS</v>
          </cell>
        </row>
        <row r="6300">
          <cell r="A6300">
            <v>36728911</v>
          </cell>
          <cell r="B6300" t="str">
            <v>NIEBLES SALAS VIRGINIA</v>
          </cell>
          <cell r="C6300" t="str">
            <v>El Reten (Mag)</v>
          </cell>
          <cell r="D6300">
            <v>518309513</v>
          </cell>
          <cell r="E6300" t="str">
            <v>Santa Marta (Mag)</v>
          </cell>
          <cell r="F6300" t="str">
            <v>BANCO BILBAO VIZCAYA BBVA COLOMBIA S.A.</v>
          </cell>
          <cell r="G6300" t="str">
            <v>AHORROS</v>
          </cell>
        </row>
        <row r="6301">
          <cell r="A6301">
            <v>36728935</v>
          </cell>
          <cell r="B6301" t="str">
            <v>LOPEZ POLO NINI JOHANA</v>
          </cell>
          <cell r="C6301" t="str">
            <v>El Reten (Mag)</v>
          </cell>
          <cell r="D6301">
            <v>375208857</v>
          </cell>
          <cell r="E6301" t="str">
            <v>Santa Marta (Mag)</v>
          </cell>
          <cell r="F6301" t="str">
            <v>BANCO BILBAO VIZCAYA BBVA COLOMBIA S.A.</v>
          </cell>
          <cell r="G6301" t="str">
            <v>AHORROS</v>
          </cell>
        </row>
        <row r="6302">
          <cell r="A6302">
            <v>36729042</v>
          </cell>
          <cell r="B6302" t="str">
            <v>CHARRIS BOLIVAR LILIBETH JUDITH</v>
          </cell>
          <cell r="C6302" t="str">
            <v>El Reten (Mag)</v>
          </cell>
          <cell r="D6302">
            <v>805482049</v>
          </cell>
          <cell r="E6302" t="str">
            <v>Santa Marta (Mag)</v>
          </cell>
          <cell r="F6302" t="str">
            <v>BANCO BILBAO VIZCAYA BBVA COLOMBIA S.A.</v>
          </cell>
          <cell r="G6302" t="str">
            <v>AHORROS</v>
          </cell>
        </row>
        <row r="6303">
          <cell r="A6303">
            <v>36729473</v>
          </cell>
          <cell r="B6303" t="str">
            <v>GOMEZ SUAREZ JULIETH ELVIRA</v>
          </cell>
          <cell r="C6303" t="str">
            <v>El Reten (Mag)</v>
          </cell>
          <cell r="D6303">
            <v>375257920</v>
          </cell>
          <cell r="E6303" t="str">
            <v>Fundacion (Mag)</v>
          </cell>
          <cell r="F6303" t="str">
            <v>BANCO BILBAO VIZCAYA BBVA COLOMBIA S.A.</v>
          </cell>
          <cell r="G6303" t="str">
            <v>AHORROS</v>
          </cell>
        </row>
        <row r="6304">
          <cell r="A6304">
            <v>37197606</v>
          </cell>
          <cell r="B6304" t="str">
            <v>URIBE IBARRA DORIS</v>
          </cell>
          <cell r="C6304" t="str">
            <v>El Banco (Mag)</v>
          </cell>
          <cell r="D6304">
            <v>330157173</v>
          </cell>
          <cell r="E6304" t="str">
            <v>Santa Marta (Mag)</v>
          </cell>
          <cell r="F6304" t="str">
            <v>BANCO BILBAO VIZCAYA BBVA COLOMBIA S.A.</v>
          </cell>
          <cell r="G6304" t="str">
            <v>AHORROS</v>
          </cell>
        </row>
        <row r="6305">
          <cell r="A6305">
            <v>37651492</v>
          </cell>
          <cell r="B6305" t="str">
            <v>GOMEZ ARIAS SANDRA MILENA</v>
          </cell>
          <cell r="C6305" t="str">
            <v>El Banco (Mag)</v>
          </cell>
          <cell r="D6305">
            <v>330225566</v>
          </cell>
          <cell r="E6305" t="str">
            <v>Santa Marta (Mag)</v>
          </cell>
          <cell r="F6305" t="str">
            <v>BANCO BILBAO VIZCAYA BBVA COLOMBIA S.A.</v>
          </cell>
          <cell r="G6305" t="str">
            <v>AHORROS</v>
          </cell>
        </row>
        <row r="6306">
          <cell r="A6306">
            <v>37671221</v>
          </cell>
          <cell r="B6306" t="str">
            <v>PACHECO QUINTO ESTHER PAOLA</v>
          </cell>
          <cell r="C6306" t="str">
            <v>Fundacion (Mag)</v>
          </cell>
          <cell r="D6306">
            <v>518138789</v>
          </cell>
          <cell r="E6306" t="str">
            <v>Santa Marta (Mag)</v>
          </cell>
          <cell r="F6306" t="str">
            <v>BANCO BILBAO VIZCAYA BBVA COLOMBIA S.A.</v>
          </cell>
          <cell r="G6306" t="str">
            <v>AHORROS</v>
          </cell>
        </row>
        <row r="6307">
          <cell r="A6307">
            <v>37822108</v>
          </cell>
          <cell r="B6307" t="str">
            <v>ARANGO DE SAUCEDO OLGA</v>
          </cell>
          <cell r="C6307" t="str">
            <v>Guamal (Mag)</v>
          </cell>
          <cell r="D6307">
            <v>604254961</v>
          </cell>
          <cell r="E6307" t="str">
            <v>Santa Marta (Mag)</v>
          </cell>
          <cell r="F6307" t="str">
            <v>BANCO BILBAO VIZCAYA BBVA COLOMBIA S.A.</v>
          </cell>
          <cell r="G6307" t="str">
            <v>AHORROS</v>
          </cell>
        </row>
        <row r="6308">
          <cell r="A6308">
            <v>37828537</v>
          </cell>
          <cell r="B6308" t="str">
            <v>MEDINA OSORIO NELDA MARINA</v>
          </cell>
          <cell r="C6308" t="str">
            <v>Santa Marta (Mag)</v>
          </cell>
          <cell r="D6308">
            <v>518139902</v>
          </cell>
          <cell r="E6308" t="str">
            <v>Santa Marta (Mag)</v>
          </cell>
          <cell r="F6308" t="str">
            <v>BANCO BILBAO VIZCAYA BBVA COLOMBIA S.A.</v>
          </cell>
          <cell r="G6308" t="str">
            <v>AHORROS</v>
          </cell>
        </row>
        <row r="6309">
          <cell r="A6309">
            <v>37888929</v>
          </cell>
          <cell r="B6309" t="str">
            <v>ARENAS ARENAS MAGDALENA</v>
          </cell>
          <cell r="C6309" t="str">
            <v>Santa Ana (Mag)</v>
          </cell>
          <cell r="D6309">
            <v>604257436</v>
          </cell>
          <cell r="E6309" t="str">
            <v>Santa Marta (Mag)</v>
          </cell>
          <cell r="F6309" t="str">
            <v>BANCO BILBAO VIZCAYA BBVA COLOMBIA S.A.</v>
          </cell>
          <cell r="G6309" t="str">
            <v>AHORROS</v>
          </cell>
        </row>
        <row r="6310">
          <cell r="A6310">
            <v>37897330</v>
          </cell>
          <cell r="B6310" t="str">
            <v>VARGAS BARAJAS SANDRA JOHANA</v>
          </cell>
          <cell r="C6310" t="str">
            <v>Plato (Mag)</v>
          </cell>
          <cell r="D6310">
            <v>719223620</v>
          </cell>
          <cell r="E6310" t="str">
            <v>Santa Marta (Mag)</v>
          </cell>
          <cell r="F6310" t="str">
            <v>BANCO BILBAO VIZCAYA BBVA COLOMBIA S.A.</v>
          </cell>
          <cell r="G6310" t="str">
            <v>AHORROS</v>
          </cell>
        </row>
        <row r="6311">
          <cell r="A6311">
            <v>37933067</v>
          </cell>
          <cell r="B6311" t="str">
            <v>NIETO OVIEDO YANETH</v>
          </cell>
          <cell r="C6311" t="str">
            <v>El Banco (Mag)</v>
          </cell>
          <cell r="D6311">
            <v>330120213</v>
          </cell>
          <cell r="E6311" t="str">
            <v>Santa Marta (Mag)</v>
          </cell>
          <cell r="F6311" t="str">
            <v>BANCO BILBAO VIZCAYA BBVA COLOMBIA S.A.</v>
          </cell>
          <cell r="G6311" t="str">
            <v>AHORROS</v>
          </cell>
        </row>
        <row r="6312">
          <cell r="A6312">
            <v>38853007</v>
          </cell>
          <cell r="B6312" t="str">
            <v>MOLINA DUQUE CONCEPCION</v>
          </cell>
          <cell r="C6312" t="str">
            <v>El Reten (Mag)</v>
          </cell>
          <cell r="D6312">
            <v>375180247</v>
          </cell>
          <cell r="E6312" t="str">
            <v>Santa Marta (Mag)</v>
          </cell>
          <cell r="F6312" t="str">
            <v>BANCO BILBAO VIZCAYA BBVA COLOMBIA S.A.</v>
          </cell>
          <cell r="G6312" t="str">
            <v>AHORROS</v>
          </cell>
        </row>
        <row r="6313">
          <cell r="A6313">
            <v>39001859</v>
          </cell>
          <cell r="B6313" t="str">
            <v>CHARRIS SOLANO PATRICIA DEL CARMEN</v>
          </cell>
          <cell r="C6313" t="str">
            <v>El Banco (Mag)</v>
          </cell>
          <cell r="D6313">
            <v>330088485</v>
          </cell>
          <cell r="E6313" t="str">
            <v>El Banco (Mag)</v>
          </cell>
          <cell r="F6313" t="str">
            <v>BANCO BILBAO VIZCAYA BBVA COLOMBIA S.A.</v>
          </cell>
          <cell r="G6313" t="str">
            <v>AHORROS</v>
          </cell>
        </row>
        <row r="6314">
          <cell r="A6314">
            <v>39002709</v>
          </cell>
          <cell r="B6314" t="str">
            <v>COLON CAMACHO BERENICE</v>
          </cell>
          <cell r="C6314" t="str">
            <v>Aracataca (Mag)</v>
          </cell>
          <cell r="D6314">
            <v>517194114</v>
          </cell>
          <cell r="E6314" t="str">
            <v>Santa Marta (Mag)</v>
          </cell>
          <cell r="F6314" t="str">
            <v>BANCO BILBAO VIZCAYA BBVA COLOMBIA S.A.</v>
          </cell>
          <cell r="G6314" t="str">
            <v>AHORROS</v>
          </cell>
        </row>
        <row r="6315">
          <cell r="A6315">
            <v>39002797</v>
          </cell>
          <cell r="B6315" t="str">
            <v>VILLANUEVA CAICEDO FARIDES CECILIA</v>
          </cell>
          <cell r="C6315" t="str">
            <v>El Reten (Mag)</v>
          </cell>
          <cell r="D6315">
            <v>517194106</v>
          </cell>
          <cell r="E6315" t="str">
            <v>Santa Marta (Mag)</v>
          </cell>
          <cell r="F6315" t="str">
            <v>BANCO BILBAO VIZCAYA BBVA COLOMBIA S.A.</v>
          </cell>
          <cell r="G6315" t="str">
            <v>AHORROS</v>
          </cell>
        </row>
        <row r="6316">
          <cell r="A6316">
            <v>39002981</v>
          </cell>
          <cell r="B6316" t="str">
            <v>VANEGAS MONSALV O CELINA ESTHER</v>
          </cell>
          <cell r="C6316" t="str">
            <v>El Banco (Mag)</v>
          </cell>
          <cell r="D6316">
            <v>330088493</v>
          </cell>
          <cell r="E6316" t="str">
            <v>El Banco (Mag)</v>
          </cell>
          <cell r="F6316" t="str">
            <v>BANCO BILBAO VIZCAYA BBVA COLOMBIA S.A.</v>
          </cell>
          <cell r="G6316" t="str">
            <v>AHORROS</v>
          </cell>
        </row>
        <row r="6317">
          <cell r="A6317">
            <v>39006353</v>
          </cell>
          <cell r="B6317" t="str">
            <v>ORELLANOS JIMENEZ MARIA CONCEPCION</v>
          </cell>
          <cell r="C6317" t="str">
            <v>El Banco (Mag)</v>
          </cell>
          <cell r="D6317">
            <v>330100165</v>
          </cell>
          <cell r="E6317" t="str">
            <v>Santa Marta (Mag)</v>
          </cell>
          <cell r="F6317" t="str">
            <v>BANCO BILBAO VIZCAYA BBVA COLOMBIA S.A.</v>
          </cell>
          <cell r="G6317" t="str">
            <v>AHORROS</v>
          </cell>
        </row>
        <row r="6318">
          <cell r="A6318">
            <v>39006506</v>
          </cell>
          <cell r="B6318" t="str">
            <v>RIBON DE RICO MYRIAM</v>
          </cell>
          <cell r="C6318" t="str">
            <v>El Banco (Mag)</v>
          </cell>
          <cell r="D6318">
            <v>330082785</v>
          </cell>
          <cell r="E6318" t="str">
            <v>Santa Marta (Mag)</v>
          </cell>
          <cell r="F6318" t="str">
            <v>BANCO BILBAO VIZCAYA BBVA COLOMBIA S.A.</v>
          </cell>
          <cell r="G6318" t="str">
            <v>AHORROS</v>
          </cell>
        </row>
        <row r="6319">
          <cell r="A6319">
            <v>39007161</v>
          </cell>
          <cell r="B6319" t="str">
            <v>ALVEAR OSPINO GLADYS</v>
          </cell>
          <cell r="C6319" t="str">
            <v>El Banco (Mag)</v>
          </cell>
          <cell r="D6319">
            <v>330077090</v>
          </cell>
          <cell r="E6319" t="str">
            <v>Santa Marta (Mag)</v>
          </cell>
          <cell r="F6319" t="str">
            <v>BANCO BILBAO VIZCAYA BBVA COLOMBIA S.A.</v>
          </cell>
          <cell r="G6319" t="str">
            <v>AHORROS</v>
          </cell>
        </row>
        <row r="6320">
          <cell r="A6320">
            <v>39007214</v>
          </cell>
          <cell r="B6320" t="str">
            <v>FERNANDEZ MULET CANDELARIA</v>
          </cell>
          <cell r="C6320" t="str">
            <v>El Banco (Mag)</v>
          </cell>
          <cell r="D6320">
            <v>330021775</v>
          </cell>
          <cell r="E6320" t="str">
            <v>Santa Marta (Mag)</v>
          </cell>
          <cell r="F6320" t="str">
            <v>BANCO BILBAO VIZCAYA BBVA COLOMBIA S.A.</v>
          </cell>
          <cell r="G6320" t="str">
            <v>AHORROS</v>
          </cell>
        </row>
        <row r="6321">
          <cell r="A6321">
            <v>39007281</v>
          </cell>
          <cell r="B6321" t="str">
            <v>CUBILLOS TRESPALACIOS EDITH</v>
          </cell>
          <cell r="C6321" t="str">
            <v>El Banco (Mag)</v>
          </cell>
          <cell r="D6321">
            <v>330048299</v>
          </cell>
          <cell r="E6321" t="str">
            <v>Santa Marta (Mag)</v>
          </cell>
          <cell r="F6321" t="str">
            <v>BANCO BILBAO VIZCAYA BBVA COLOMBIA S.A.</v>
          </cell>
          <cell r="G6321" t="str">
            <v>AHORROS</v>
          </cell>
        </row>
        <row r="6322">
          <cell r="A6322">
            <v>39007361</v>
          </cell>
          <cell r="B6322" t="str">
            <v>RANGEL ORTIZ EDILMA</v>
          </cell>
          <cell r="C6322" t="str">
            <v>El Banco (Mag)</v>
          </cell>
          <cell r="D6322">
            <v>330093139</v>
          </cell>
          <cell r="E6322" t="str">
            <v>Santa Marta (Mag)</v>
          </cell>
          <cell r="F6322" t="str">
            <v>BANCO BILBAO VIZCAYA BBVA COLOMBIA S.A.</v>
          </cell>
          <cell r="G6322" t="str">
            <v>AHORROS</v>
          </cell>
        </row>
        <row r="6323">
          <cell r="A6323">
            <v>39007478</v>
          </cell>
          <cell r="B6323" t="str">
            <v>MOZO ROVIRA ODALY MARIA</v>
          </cell>
          <cell r="C6323" t="str">
            <v>El Banco (Mag)</v>
          </cell>
          <cell r="D6323">
            <v>330108234</v>
          </cell>
          <cell r="E6323" t="str">
            <v>Santa Marta (Mag)</v>
          </cell>
          <cell r="F6323" t="str">
            <v>BANCO BILBAO VIZCAYA BBVA COLOMBIA S.A.</v>
          </cell>
          <cell r="G6323" t="str">
            <v>AHORROS</v>
          </cell>
        </row>
        <row r="6324">
          <cell r="A6324">
            <v>39007580</v>
          </cell>
          <cell r="B6324" t="str">
            <v>MOYA PIANETA MIRJAN CECILIA</v>
          </cell>
          <cell r="C6324" t="str">
            <v>El Banco (Mag)</v>
          </cell>
          <cell r="D6324">
            <v>330117854</v>
          </cell>
          <cell r="E6324" t="str">
            <v>Santa Marta (Mag)</v>
          </cell>
          <cell r="F6324" t="str">
            <v>BANCO BILBAO VIZCAYA BBVA COLOMBIA S.A.</v>
          </cell>
          <cell r="G6324" t="str">
            <v>AHORROS</v>
          </cell>
        </row>
        <row r="6325">
          <cell r="A6325">
            <v>39007602</v>
          </cell>
          <cell r="B6325" t="str">
            <v>CADENA SALAS HORTENSIA MARIA</v>
          </cell>
          <cell r="C6325" t="str">
            <v>El Banco (Mag)</v>
          </cell>
          <cell r="D6325">
            <v>330077041</v>
          </cell>
          <cell r="E6325" t="str">
            <v>Santa Marta (Mag)</v>
          </cell>
          <cell r="F6325" t="str">
            <v>BANCO BILBAO VIZCAYA BBVA COLOMBIA S.A.</v>
          </cell>
          <cell r="G6325" t="str">
            <v>AHORROS</v>
          </cell>
        </row>
        <row r="6326">
          <cell r="A6326">
            <v>39007615</v>
          </cell>
          <cell r="B6326" t="str">
            <v>GIL SABALLETH ALBA LUZ</v>
          </cell>
          <cell r="C6326" t="str">
            <v>El Banco (Mag)</v>
          </cell>
          <cell r="D6326">
            <v>330064551</v>
          </cell>
          <cell r="E6326" t="str">
            <v>Santa Marta (Mag)</v>
          </cell>
          <cell r="F6326" t="str">
            <v>BANCO BILBAO VIZCAYA BBVA COLOMBIA S.A.</v>
          </cell>
          <cell r="G6326" t="str">
            <v>AHORROS</v>
          </cell>
        </row>
        <row r="6327">
          <cell r="A6327">
            <v>39007635</v>
          </cell>
          <cell r="B6327" t="str">
            <v>GUERRERO ALFARO MAGALY MARIA</v>
          </cell>
          <cell r="C6327" t="str">
            <v>El Banco (Mag)</v>
          </cell>
          <cell r="D6327">
            <v>330077835</v>
          </cell>
          <cell r="E6327" t="str">
            <v>Santa Marta (Mag)</v>
          </cell>
          <cell r="F6327" t="str">
            <v>BANCO BILBAO VIZCAYA BBVA COLOMBIA S.A.</v>
          </cell>
          <cell r="G6327" t="str">
            <v>AHORROS</v>
          </cell>
        </row>
        <row r="6328">
          <cell r="A6328">
            <v>39007650</v>
          </cell>
          <cell r="B6328" t="str">
            <v>NORIEGA RANGEL CRISPINIANA</v>
          </cell>
          <cell r="C6328" t="str">
            <v>El Banco (Mag)</v>
          </cell>
          <cell r="D6328">
            <v>330120346</v>
          </cell>
          <cell r="E6328" t="str">
            <v>Santa Marta (Mag)</v>
          </cell>
          <cell r="F6328" t="str">
            <v>BANCO BILBAO VIZCAYA BBVA COLOMBIA S.A.</v>
          </cell>
          <cell r="G6328" t="str">
            <v>AHORROS</v>
          </cell>
        </row>
        <row r="6329">
          <cell r="A6329">
            <v>39007716</v>
          </cell>
          <cell r="B6329" t="str">
            <v>CASTRO DE OLIVEROS LEONOR MARIA</v>
          </cell>
          <cell r="C6329" t="str">
            <v>El Banco (Mag)</v>
          </cell>
          <cell r="D6329">
            <v>330059320</v>
          </cell>
          <cell r="E6329" t="str">
            <v>Santa Marta (Mag)</v>
          </cell>
          <cell r="F6329" t="str">
            <v>BANCO BILBAO VIZCAYA BBVA COLOMBIA S.A.</v>
          </cell>
          <cell r="G6329" t="str">
            <v>AHORROS</v>
          </cell>
        </row>
        <row r="6330">
          <cell r="A6330">
            <v>39007756</v>
          </cell>
          <cell r="B6330" t="str">
            <v>CRESPO ALVEAR GALYS</v>
          </cell>
          <cell r="C6330" t="str">
            <v>San Sebastian De Buenavista (M</v>
          </cell>
          <cell r="D6330">
            <v>604191148</v>
          </cell>
          <cell r="E6330" t="str">
            <v>Santa Marta (Mag)</v>
          </cell>
          <cell r="F6330" t="str">
            <v>BANCO BILBAO VIZCAYA BBVA COLOMBIA S.A.</v>
          </cell>
          <cell r="G6330" t="str">
            <v>AHORROS</v>
          </cell>
        </row>
        <row r="6331">
          <cell r="A6331">
            <v>39007787</v>
          </cell>
          <cell r="B6331" t="str">
            <v>AMARIS REVUELTAS SOL MARIA</v>
          </cell>
          <cell r="C6331" t="str">
            <v>El Banco (Mag)</v>
          </cell>
          <cell r="D6331">
            <v>330077686</v>
          </cell>
          <cell r="E6331" t="str">
            <v>Santa Marta (Mag)</v>
          </cell>
          <cell r="F6331" t="str">
            <v>BANCO BILBAO VIZCAYA BBVA COLOMBIA S.A.</v>
          </cell>
          <cell r="G6331" t="str">
            <v>AHORROS</v>
          </cell>
        </row>
        <row r="6332">
          <cell r="A6332">
            <v>39007825</v>
          </cell>
          <cell r="B6332" t="str">
            <v>OLIVEROS VILLEGAS GILMA ESTHER</v>
          </cell>
          <cell r="C6332" t="str">
            <v>El Banco (Mag)</v>
          </cell>
          <cell r="D6332">
            <v>330105495</v>
          </cell>
          <cell r="E6332" t="str">
            <v>Santa Marta (Mag)</v>
          </cell>
          <cell r="F6332" t="str">
            <v>BANCO BILBAO VIZCAYA BBVA COLOMBIA S.A.</v>
          </cell>
          <cell r="G6332" t="str">
            <v>AHORROS</v>
          </cell>
        </row>
        <row r="6333">
          <cell r="A6333">
            <v>39007916</v>
          </cell>
          <cell r="B6333" t="str">
            <v>REYES SANTOS ISABEL</v>
          </cell>
          <cell r="C6333" t="str">
            <v>El Banco (Mag)</v>
          </cell>
          <cell r="D6333">
            <v>330078791</v>
          </cell>
          <cell r="E6333" t="str">
            <v>Santa Marta (Mag)</v>
          </cell>
          <cell r="F6333" t="str">
            <v>BANCO BILBAO VIZCAYA BBVA COLOMBIA S.A.</v>
          </cell>
          <cell r="G6333" t="str">
            <v>AHORROS</v>
          </cell>
        </row>
        <row r="6334">
          <cell r="A6334">
            <v>39008070</v>
          </cell>
          <cell r="B6334" t="str">
            <v>CHAVEZ RONDANO AURA</v>
          </cell>
          <cell r="C6334" t="str">
            <v>El Banco (Mag)</v>
          </cell>
          <cell r="D6334">
            <v>330078627</v>
          </cell>
          <cell r="E6334" t="str">
            <v>Santa Marta (Mag)</v>
          </cell>
          <cell r="F6334" t="str">
            <v>BANCO BILBAO VIZCAYA BBVA COLOMBIA S.A.</v>
          </cell>
          <cell r="G6334" t="str">
            <v>AHORROS</v>
          </cell>
        </row>
        <row r="6335">
          <cell r="A6335">
            <v>39008133</v>
          </cell>
          <cell r="B6335" t="str">
            <v>FERNANDEZ VILLALOBOS BENILDA</v>
          </cell>
          <cell r="C6335" t="str">
            <v>El Banco (Mag)</v>
          </cell>
          <cell r="D6335">
            <v>330068859</v>
          </cell>
          <cell r="E6335" t="str">
            <v>Santa Marta (Mag)</v>
          </cell>
          <cell r="F6335" t="str">
            <v>BANCO BILBAO VIZCAYA BBVA COLOMBIA S.A.</v>
          </cell>
          <cell r="G6335" t="str">
            <v>AHORROS</v>
          </cell>
        </row>
        <row r="6336">
          <cell r="A6336">
            <v>39008175</v>
          </cell>
          <cell r="B6336" t="str">
            <v>HERNANDEZ TAFUR LUZ SEBASTIANA</v>
          </cell>
          <cell r="C6336" t="str">
            <v>El Banco (Mag)</v>
          </cell>
          <cell r="D6336">
            <v>330078460</v>
          </cell>
          <cell r="E6336" t="str">
            <v>Santa Marta (Mag)</v>
          </cell>
          <cell r="F6336" t="str">
            <v>BANCO BILBAO VIZCAYA BBVA COLOMBIA S.A.</v>
          </cell>
          <cell r="G6336" t="str">
            <v>AHORROS</v>
          </cell>
        </row>
        <row r="6337">
          <cell r="A6337">
            <v>39008186</v>
          </cell>
          <cell r="B6337" t="str">
            <v>DE LEON DE CANEDO GLORIA MARINA</v>
          </cell>
          <cell r="C6337" t="str">
            <v>El Banco (Mag)</v>
          </cell>
          <cell r="D6337">
            <v>330026717</v>
          </cell>
          <cell r="E6337" t="str">
            <v>Santa Marta (Mag)</v>
          </cell>
          <cell r="F6337" t="str">
            <v>BANCO BILBAO VIZCAYA BBVA COLOMBIA S.A.</v>
          </cell>
          <cell r="G6337" t="str">
            <v>AHORROS</v>
          </cell>
        </row>
        <row r="6338">
          <cell r="A6338">
            <v>39008226</v>
          </cell>
          <cell r="B6338" t="str">
            <v>HIDALGO HENRIQUEZ ENA ESTHER</v>
          </cell>
          <cell r="C6338" t="str">
            <v>El Banco (Mag)</v>
          </cell>
          <cell r="D6338">
            <v>330077603</v>
          </cell>
          <cell r="E6338" t="str">
            <v>Santa Marta (Mag)</v>
          </cell>
          <cell r="F6338" t="str">
            <v>BANCO BILBAO VIZCAYA BBVA COLOMBIA S.A.</v>
          </cell>
          <cell r="G6338" t="str">
            <v>AHORROS</v>
          </cell>
        </row>
        <row r="6339">
          <cell r="A6339">
            <v>39008438</v>
          </cell>
          <cell r="B6339" t="str">
            <v>ORTIZ PUERTA ANNY REBECA</v>
          </cell>
          <cell r="C6339" t="str">
            <v>El Banco (Mag)</v>
          </cell>
          <cell r="D6339">
            <v>330091596</v>
          </cell>
          <cell r="E6339" t="str">
            <v>Santa Marta (Mag)</v>
          </cell>
          <cell r="F6339" t="str">
            <v>BANCO BILBAO VIZCAYA BBVA COLOMBIA S.A.</v>
          </cell>
          <cell r="G6339" t="str">
            <v>AHORROS</v>
          </cell>
        </row>
        <row r="6340">
          <cell r="A6340">
            <v>39008442</v>
          </cell>
          <cell r="B6340" t="str">
            <v>GUARDELA ARRIETA EDILMA MARIA</v>
          </cell>
          <cell r="C6340" t="str">
            <v>El Banco (Mag)</v>
          </cell>
          <cell r="D6340">
            <v>330137795</v>
          </cell>
          <cell r="E6340" t="str">
            <v>El Banco (Mag)</v>
          </cell>
          <cell r="F6340" t="str">
            <v>BANCO BILBAO VIZCAYA BBVA COLOMBIA S.A.</v>
          </cell>
          <cell r="G6340" t="str">
            <v>AHORROS</v>
          </cell>
        </row>
        <row r="6341">
          <cell r="A6341">
            <v>39008455</v>
          </cell>
          <cell r="B6341" t="str">
            <v>HERRERA ORTEGA LUZ IDALMI</v>
          </cell>
          <cell r="C6341" t="str">
            <v>El Banco (Mag)</v>
          </cell>
          <cell r="D6341">
            <v>330077629</v>
          </cell>
          <cell r="E6341" t="str">
            <v>Santa Marta (Mag)</v>
          </cell>
          <cell r="F6341" t="str">
            <v>BANCO BILBAO VIZCAYA BBVA COLOMBIA S.A.</v>
          </cell>
          <cell r="G6341" t="str">
            <v>AHORROS</v>
          </cell>
        </row>
        <row r="6342">
          <cell r="A6342">
            <v>39008527</v>
          </cell>
          <cell r="B6342" t="str">
            <v>VIDES LECHUGA GINA</v>
          </cell>
          <cell r="C6342" t="str">
            <v>El Banco (Mag)</v>
          </cell>
          <cell r="D6342">
            <v>330077306</v>
          </cell>
          <cell r="E6342" t="str">
            <v>Santa Marta (Mag)</v>
          </cell>
          <cell r="F6342" t="str">
            <v>BANCO BILBAO VIZCAYA BBVA COLOMBIA S.A.</v>
          </cell>
          <cell r="G6342" t="str">
            <v>AHORROS</v>
          </cell>
        </row>
        <row r="6343">
          <cell r="A6343">
            <v>39008540</v>
          </cell>
          <cell r="B6343" t="str">
            <v>RANGEL VILLAFAÑE NEIVIS</v>
          </cell>
          <cell r="C6343" t="str">
            <v>El Banco (Mag)</v>
          </cell>
          <cell r="D6343">
            <v>330075912</v>
          </cell>
          <cell r="E6343" t="str">
            <v>Santa Marta (Mag)</v>
          </cell>
          <cell r="F6343" t="str">
            <v>BANCO BILBAO VIZCAYA BBVA COLOMBIA S.A.</v>
          </cell>
          <cell r="G6343" t="str">
            <v>AHORROS</v>
          </cell>
        </row>
        <row r="6344">
          <cell r="A6344">
            <v>39008783</v>
          </cell>
          <cell r="B6344" t="str">
            <v>HERNANDEZ TELLEZ LEIDA</v>
          </cell>
          <cell r="C6344" t="str">
            <v>Sitionuevo (Mag)</v>
          </cell>
          <cell r="D6344">
            <v>330080730</v>
          </cell>
          <cell r="E6344" t="str">
            <v>Santa Marta (Mag)</v>
          </cell>
          <cell r="F6344" t="str">
            <v>BANCO BILBAO VIZCAYA BBVA COLOMBIA S.A.</v>
          </cell>
          <cell r="G6344" t="str">
            <v>AHORROS</v>
          </cell>
        </row>
        <row r="6345">
          <cell r="A6345">
            <v>39008935</v>
          </cell>
          <cell r="B6345" t="str">
            <v>MUÑOZ ROBLES BERLIDES</v>
          </cell>
          <cell r="C6345" t="str">
            <v>El Banco (Mag)</v>
          </cell>
          <cell r="D6345">
            <v>330076902</v>
          </cell>
          <cell r="E6345" t="str">
            <v>Santa Marta (Mag)</v>
          </cell>
          <cell r="F6345" t="str">
            <v>BANCO BILBAO VIZCAYA BBVA COLOMBIA S.A.</v>
          </cell>
          <cell r="G6345" t="str">
            <v>AHORROS</v>
          </cell>
        </row>
        <row r="6346">
          <cell r="A6346">
            <v>39009034</v>
          </cell>
          <cell r="B6346" t="str">
            <v>CORONADO PADILLA ZEINA</v>
          </cell>
          <cell r="C6346" t="str">
            <v>El Banco (Mag)</v>
          </cell>
          <cell r="D6346">
            <v>330077520</v>
          </cell>
          <cell r="E6346" t="str">
            <v>Santa Marta (Mag)</v>
          </cell>
          <cell r="F6346" t="str">
            <v>BANCO BILBAO VIZCAYA BBVA COLOMBIA S.A.</v>
          </cell>
          <cell r="G6346" t="str">
            <v>AHORROS</v>
          </cell>
        </row>
        <row r="6347">
          <cell r="A6347">
            <v>39009326</v>
          </cell>
          <cell r="B6347" t="str">
            <v>RADA VILLEGAS MABIS ALEJA</v>
          </cell>
          <cell r="C6347" t="str">
            <v>El Banco (Mag)</v>
          </cell>
          <cell r="D6347">
            <v>330077801</v>
          </cell>
          <cell r="E6347" t="str">
            <v>Santa Marta (Mag)</v>
          </cell>
          <cell r="F6347" t="str">
            <v>BANCO BILBAO VIZCAYA BBVA COLOMBIA S.A.</v>
          </cell>
          <cell r="G6347" t="str">
            <v>AHORROS</v>
          </cell>
        </row>
        <row r="6348">
          <cell r="A6348">
            <v>39009353</v>
          </cell>
          <cell r="B6348" t="str">
            <v>CANAVATE DIAZ LENA RUTH</v>
          </cell>
          <cell r="C6348" t="str">
            <v>El Banco (Mag)</v>
          </cell>
          <cell r="D6348">
            <v>330100876</v>
          </cell>
          <cell r="E6348" t="str">
            <v>Santa Marta (Mag)</v>
          </cell>
          <cell r="F6348" t="str">
            <v>BANCO BILBAO VIZCAYA BBVA COLOMBIA S.A.</v>
          </cell>
          <cell r="G6348" t="str">
            <v>AHORROS</v>
          </cell>
        </row>
        <row r="6349">
          <cell r="A6349">
            <v>39009360</v>
          </cell>
          <cell r="B6349" t="str">
            <v>CARPIO VASQUEZ NIDYA ESTHER</v>
          </cell>
          <cell r="C6349" t="str">
            <v>El Banco (Mag)</v>
          </cell>
          <cell r="D6349">
            <v>330174178</v>
          </cell>
          <cell r="E6349" t="str">
            <v>Santa Marta (Mag)</v>
          </cell>
          <cell r="F6349" t="str">
            <v>BANCO BILBAO VIZCAYA BBVA COLOMBIA S.A.</v>
          </cell>
          <cell r="G6349" t="str">
            <v>AHORROS</v>
          </cell>
        </row>
        <row r="6350">
          <cell r="A6350">
            <v>39009411</v>
          </cell>
          <cell r="B6350" t="str">
            <v>ARANGO SANCHEZ CELINA</v>
          </cell>
          <cell r="C6350" t="str">
            <v>El Banco (Mag)</v>
          </cell>
          <cell r="D6350">
            <v>330080805</v>
          </cell>
          <cell r="E6350" t="str">
            <v>Santa Marta (Mag)</v>
          </cell>
          <cell r="F6350" t="str">
            <v>BANCO BILBAO VIZCAYA BBVA COLOMBIA S.A.</v>
          </cell>
          <cell r="G6350" t="str">
            <v>AHORROS</v>
          </cell>
        </row>
        <row r="6351">
          <cell r="A6351">
            <v>39009449</v>
          </cell>
          <cell r="B6351" t="str">
            <v>PEREZ NIETO GLADIS ELENA</v>
          </cell>
          <cell r="C6351" t="str">
            <v>El Banco (Mag)</v>
          </cell>
          <cell r="D6351">
            <v>330077249</v>
          </cell>
          <cell r="E6351" t="str">
            <v>Santa Marta (Mag)</v>
          </cell>
          <cell r="F6351" t="str">
            <v>BANCO BILBAO VIZCAYA BBVA COLOMBIA S.A.</v>
          </cell>
          <cell r="G6351" t="str">
            <v>AHORROS</v>
          </cell>
        </row>
        <row r="6352">
          <cell r="A6352">
            <v>39009457</v>
          </cell>
          <cell r="B6352" t="str">
            <v>CANTILLO MARTINEZ ELVIRA</v>
          </cell>
          <cell r="C6352" t="str">
            <v>El Banco (Mag)</v>
          </cell>
          <cell r="D6352">
            <v>330109596</v>
          </cell>
          <cell r="E6352" t="str">
            <v>Santa Marta (Mag)</v>
          </cell>
          <cell r="F6352" t="str">
            <v>BANCO BILBAO VIZCAYA BBVA COLOMBIA S.A.</v>
          </cell>
          <cell r="G6352" t="str">
            <v>AHORROS</v>
          </cell>
        </row>
        <row r="6353">
          <cell r="A6353">
            <v>39009654</v>
          </cell>
          <cell r="B6353" t="str">
            <v>HERRERA AMARIS LUZ MARINA</v>
          </cell>
          <cell r="C6353" t="str">
            <v>El Banco (Mag)</v>
          </cell>
          <cell r="D6353">
            <v>330192436</v>
          </cell>
          <cell r="E6353" t="str">
            <v>El Banco (Mag)</v>
          </cell>
          <cell r="F6353" t="str">
            <v>BANCO BILBAO VIZCAYA BBVA COLOMBIA S.A.</v>
          </cell>
          <cell r="G6353" t="str">
            <v>AHORROS</v>
          </cell>
        </row>
        <row r="6354">
          <cell r="A6354">
            <v>39009931</v>
          </cell>
          <cell r="B6354" t="str">
            <v>CONTRERAS REATIGA MARIA</v>
          </cell>
          <cell r="C6354" t="str">
            <v>El Banco (Mag)</v>
          </cell>
          <cell r="D6354">
            <v>330077298</v>
          </cell>
          <cell r="E6354" t="str">
            <v>Santa Marta (Mag)</v>
          </cell>
          <cell r="F6354" t="str">
            <v>BANCO BILBAO VIZCAYA BBVA COLOMBIA S.A.</v>
          </cell>
          <cell r="G6354" t="str">
            <v>AHORROS</v>
          </cell>
        </row>
        <row r="6355">
          <cell r="A6355">
            <v>39009951</v>
          </cell>
          <cell r="B6355" t="str">
            <v>ROSADO OSPINO ROSAURA</v>
          </cell>
          <cell r="C6355" t="str">
            <v>El Banco (Mag)</v>
          </cell>
          <cell r="D6355">
            <v>330127705</v>
          </cell>
          <cell r="E6355" t="str">
            <v>Santa Marta (Mag)</v>
          </cell>
          <cell r="F6355" t="str">
            <v>BANCO BILBAO VIZCAYA BBVA COLOMBIA S.A.</v>
          </cell>
          <cell r="G6355" t="str">
            <v>AHORROS</v>
          </cell>
        </row>
        <row r="6356">
          <cell r="A6356">
            <v>39010034</v>
          </cell>
          <cell r="B6356" t="str">
            <v>QUIROZ GONZALEZ ERLADYS</v>
          </cell>
          <cell r="C6356" t="str">
            <v>El Banco (Mag)</v>
          </cell>
          <cell r="D6356">
            <v>330076852</v>
          </cell>
          <cell r="E6356" t="str">
            <v>Santa Marta (Mag)</v>
          </cell>
          <cell r="F6356" t="str">
            <v>BANCO BILBAO VIZCAYA BBVA COLOMBIA S.A.</v>
          </cell>
          <cell r="G6356" t="str">
            <v>AHORROS</v>
          </cell>
        </row>
        <row r="6357">
          <cell r="A6357">
            <v>39010097</v>
          </cell>
          <cell r="B6357" t="str">
            <v>VILARDY LOPEZ NUBIA VIRGINIA</v>
          </cell>
          <cell r="C6357" t="str">
            <v>El Banco (Mag)</v>
          </cell>
          <cell r="D6357">
            <v>330077314</v>
          </cell>
          <cell r="E6357" t="str">
            <v>Santa Marta (Mag)</v>
          </cell>
          <cell r="F6357" t="str">
            <v>BANCO BILBAO VIZCAYA BBVA COLOMBIA S.A.</v>
          </cell>
          <cell r="G6357" t="str">
            <v>AHORROS</v>
          </cell>
        </row>
        <row r="6358">
          <cell r="A6358">
            <v>39010108</v>
          </cell>
          <cell r="B6358" t="str">
            <v>TEHERAN MEZA ASTRID DEL CARMEN</v>
          </cell>
          <cell r="C6358" t="str">
            <v>El Banco (Mag)</v>
          </cell>
          <cell r="D6358">
            <v>330079336</v>
          </cell>
          <cell r="E6358" t="str">
            <v>Santa Marta (Mag)</v>
          </cell>
          <cell r="F6358" t="str">
            <v>BANCO BILBAO VIZCAYA BBVA COLOMBIA S.A.</v>
          </cell>
          <cell r="G6358" t="str">
            <v>AHORROS</v>
          </cell>
        </row>
        <row r="6359">
          <cell r="A6359">
            <v>39010112</v>
          </cell>
          <cell r="B6359" t="str">
            <v>MOZO NAVARRO LUCILA</v>
          </cell>
          <cell r="C6359" t="str">
            <v>El Banco (Mag)</v>
          </cell>
          <cell r="D6359">
            <v>330077819</v>
          </cell>
          <cell r="E6359" t="str">
            <v>Santa Marta (Mag)</v>
          </cell>
          <cell r="F6359" t="str">
            <v>BANCO BILBAO VIZCAYA BBVA COLOMBIA S.A.</v>
          </cell>
          <cell r="G6359" t="str">
            <v>AHORROS</v>
          </cell>
        </row>
        <row r="6360">
          <cell r="A6360">
            <v>39010113</v>
          </cell>
          <cell r="B6360" t="str">
            <v>GUERRERO DE BAENA NELLY</v>
          </cell>
          <cell r="C6360" t="str">
            <v>El Banco (Mag)</v>
          </cell>
          <cell r="D6360">
            <v>330124660</v>
          </cell>
          <cell r="E6360" t="str">
            <v>Santa Marta (Mag)</v>
          </cell>
          <cell r="F6360" t="str">
            <v>BANCO BILBAO VIZCAYA BBVA COLOMBIA S.A.</v>
          </cell>
          <cell r="G6360" t="str">
            <v>AHORROS</v>
          </cell>
        </row>
        <row r="6361">
          <cell r="A6361">
            <v>39010150</v>
          </cell>
          <cell r="B6361" t="str">
            <v>ROJAS DE SANCHEZ NANCY</v>
          </cell>
          <cell r="C6361" t="str">
            <v>El Banco (Mag)</v>
          </cell>
          <cell r="D6361">
            <v>330135328</v>
          </cell>
          <cell r="E6361" t="str">
            <v>El Banco (Mag)</v>
          </cell>
          <cell r="F6361" t="str">
            <v>BANCO BILBAO VIZCAYA BBVA COLOMBIA S.A.</v>
          </cell>
          <cell r="G6361" t="str">
            <v>AHORROS</v>
          </cell>
        </row>
        <row r="6362">
          <cell r="A6362">
            <v>39010159</v>
          </cell>
          <cell r="B6362" t="str">
            <v>MORALES DIAZ ADIS MERCEDES</v>
          </cell>
          <cell r="C6362" t="str">
            <v>El Banco (Mag)</v>
          </cell>
          <cell r="D6362">
            <v>330077959</v>
          </cell>
          <cell r="E6362" t="str">
            <v>Santa Marta (Mag)</v>
          </cell>
          <cell r="F6362" t="str">
            <v>BANCO BILBAO VIZCAYA BBVA COLOMBIA S.A.</v>
          </cell>
          <cell r="G6362" t="str">
            <v>AHORROS</v>
          </cell>
        </row>
        <row r="6363">
          <cell r="A6363">
            <v>39010161</v>
          </cell>
          <cell r="B6363" t="str">
            <v>KING ANGULO DIVA ISABEL</v>
          </cell>
          <cell r="C6363" t="str">
            <v>El Banco (Mag)</v>
          </cell>
          <cell r="D6363">
            <v>330118183</v>
          </cell>
          <cell r="E6363" t="str">
            <v>Santa Marta (Mag)</v>
          </cell>
          <cell r="F6363" t="str">
            <v>BANCO BILBAO VIZCAYA BBVA COLOMBIA S.A.</v>
          </cell>
          <cell r="G6363" t="str">
            <v>AHORROS</v>
          </cell>
        </row>
        <row r="6364">
          <cell r="A6364">
            <v>39010287</v>
          </cell>
          <cell r="B6364" t="str">
            <v>SEPULVEDA DE MORALES ALBA ROSA</v>
          </cell>
          <cell r="C6364" t="str">
            <v>El Banco (Mag)</v>
          </cell>
          <cell r="D6364">
            <v>330130717</v>
          </cell>
          <cell r="E6364" t="str">
            <v>Santa Marta (Mag)</v>
          </cell>
          <cell r="F6364" t="str">
            <v>BANCO BILBAO VIZCAYA BBVA COLOMBIA S.A.</v>
          </cell>
          <cell r="G6364" t="str">
            <v>AHORROS</v>
          </cell>
        </row>
        <row r="6365">
          <cell r="A6365">
            <v>39010370</v>
          </cell>
          <cell r="B6365" t="str">
            <v>AGAMEZ RANGEL OSLAIDA MARIA</v>
          </cell>
          <cell r="C6365" t="str">
            <v>El Banco (Mag)</v>
          </cell>
          <cell r="D6365">
            <v>330078445</v>
          </cell>
          <cell r="E6365" t="str">
            <v>Santa Marta (Mag)</v>
          </cell>
          <cell r="F6365" t="str">
            <v>BANCO BILBAO VIZCAYA BBVA COLOMBIA S.A.</v>
          </cell>
          <cell r="G6365" t="str">
            <v>AHORROS</v>
          </cell>
        </row>
        <row r="6366">
          <cell r="A6366">
            <v>39010392</v>
          </cell>
          <cell r="B6366" t="str">
            <v>ROSALES TRILLOS MILADYS</v>
          </cell>
          <cell r="C6366" t="str">
            <v>El Banco (Mag)</v>
          </cell>
          <cell r="D6366">
            <v>330108382</v>
          </cell>
          <cell r="E6366" t="str">
            <v>Santa Marta (Mag)</v>
          </cell>
          <cell r="F6366" t="str">
            <v>BANCO BILBAO VIZCAYA BBVA COLOMBIA S.A.</v>
          </cell>
          <cell r="G6366" t="str">
            <v>AHORROS</v>
          </cell>
        </row>
        <row r="6367">
          <cell r="A6367">
            <v>39010471</v>
          </cell>
          <cell r="B6367" t="str">
            <v>SANCHEZ LOPEZ MIREYA COROMOTO</v>
          </cell>
          <cell r="C6367" t="str">
            <v>El Banco (Mag)</v>
          </cell>
          <cell r="D6367">
            <v>330153453</v>
          </cell>
          <cell r="E6367" t="str">
            <v>Santa Marta (Mag)</v>
          </cell>
          <cell r="F6367" t="str">
            <v>BANCO BILBAO VIZCAYA BBVA COLOMBIA S.A.</v>
          </cell>
          <cell r="G6367" t="str">
            <v>AHORROS</v>
          </cell>
        </row>
        <row r="6368">
          <cell r="A6368">
            <v>39010486</v>
          </cell>
          <cell r="B6368" t="str">
            <v>RICO MOYA ELODIA</v>
          </cell>
          <cell r="C6368" t="str">
            <v>El Banco (Mag)</v>
          </cell>
          <cell r="D6368">
            <v>330195322</v>
          </cell>
          <cell r="E6368" t="str">
            <v>El Banco (Mag)</v>
          </cell>
          <cell r="F6368" t="str">
            <v>BANCO BILBAO VIZCAYA BBVA COLOMBIA S.A.</v>
          </cell>
          <cell r="G6368" t="str">
            <v>AHORROS</v>
          </cell>
        </row>
        <row r="6369">
          <cell r="A6369">
            <v>39010524</v>
          </cell>
          <cell r="B6369" t="str">
            <v>RANGEL RODRIGUEZ ELIZABETH</v>
          </cell>
          <cell r="C6369" t="str">
            <v>El Banco (Mag)</v>
          </cell>
          <cell r="D6369">
            <v>330075276</v>
          </cell>
          <cell r="E6369" t="str">
            <v>Santa Marta (Mag)</v>
          </cell>
          <cell r="F6369" t="str">
            <v>BANCO BILBAO VIZCAYA BBVA COLOMBIA S.A.</v>
          </cell>
          <cell r="G6369" t="str">
            <v>AHORROS</v>
          </cell>
        </row>
        <row r="6370">
          <cell r="A6370">
            <v>39010583</v>
          </cell>
          <cell r="B6370" t="str">
            <v>HERNANDEZ MARTINEZ DOMINGA</v>
          </cell>
          <cell r="C6370" t="str">
            <v>El Banco (Mag)</v>
          </cell>
          <cell r="D6370">
            <v>330135237</v>
          </cell>
          <cell r="E6370" t="str">
            <v>Santa Marta (Mag)</v>
          </cell>
          <cell r="F6370" t="str">
            <v>BANCO BILBAO VIZCAYA BBVA COLOMBIA S.A.</v>
          </cell>
          <cell r="G6370" t="str">
            <v>AHORROS</v>
          </cell>
        </row>
        <row r="6371">
          <cell r="A6371">
            <v>39010595</v>
          </cell>
          <cell r="B6371" t="str">
            <v>CARDENAS MARTINEZ BEATRIZ</v>
          </cell>
          <cell r="C6371" t="str">
            <v>El Banco (Mag)</v>
          </cell>
          <cell r="D6371">
            <v>330128117</v>
          </cell>
          <cell r="E6371" t="str">
            <v>Santa Marta (Mag)</v>
          </cell>
          <cell r="F6371" t="str">
            <v>BANCO BILBAO VIZCAYA BBVA COLOMBIA S.A.</v>
          </cell>
          <cell r="G6371" t="str">
            <v>AHORROS</v>
          </cell>
        </row>
        <row r="6372">
          <cell r="A6372">
            <v>39010694</v>
          </cell>
          <cell r="B6372" t="str">
            <v>AVILA PEINADO MARIA DE LAS NIEVES</v>
          </cell>
          <cell r="C6372" t="str">
            <v>El Banco (Mag)</v>
          </cell>
          <cell r="D6372">
            <v>330077355</v>
          </cell>
          <cell r="E6372" t="str">
            <v>Santa Marta (Mag)</v>
          </cell>
          <cell r="F6372" t="str">
            <v>BANCO BILBAO VIZCAYA BBVA COLOMBIA S.A.</v>
          </cell>
          <cell r="G6372" t="str">
            <v>AHORROS</v>
          </cell>
        </row>
        <row r="6373">
          <cell r="A6373">
            <v>39010757</v>
          </cell>
          <cell r="B6373" t="str">
            <v>FONSECA CRESPO OLIVA</v>
          </cell>
          <cell r="C6373" t="str">
            <v>El Banco (Mag)</v>
          </cell>
          <cell r="D6373">
            <v>330014648</v>
          </cell>
          <cell r="E6373" t="str">
            <v>Santa Marta (Mag)</v>
          </cell>
          <cell r="F6373" t="str">
            <v>BANCO BILBAO VIZCAYA BBVA COLOMBIA S.A.</v>
          </cell>
          <cell r="G6373" t="str">
            <v>AHORROS</v>
          </cell>
        </row>
        <row r="6374">
          <cell r="A6374">
            <v>39010823</v>
          </cell>
          <cell r="B6374" t="str">
            <v>RADA VILLEGAS LUZ ESTELA</v>
          </cell>
          <cell r="C6374" t="str">
            <v>El Banco (Mag)</v>
          </cell>
          <cell r="D6374">
            <v>330079054</v>
          </cell>
          <cell r="E6374" t="str">
            <v>Santa Marta (Mag)</v>
          </cell>
          <cell r="F6374" t="str">
            <v>BANCO BILBAO VIZCAYA BBVA COLOMBIA S.A.</v>
          </cell>
          <cell r="G6374" t="str">
            <v>AHORROS</v>
          </cell>
        </row>
        <row r="6375">
          <cell r="A6375">
            <v>39010862</v>
          </cell>
          <cell r="B6375" t="str">
            <v>RODRIGUEZ RANGEL EMELITH</v>
          </cell>
          <cell r="C6375" t="str">
            <v>El Banco (Mag)</v>
          </cell>
          <cell r="D6375">
            <v>330074360</v>
          </cell>
          <cell r="E6375" t="str">
            <v>Santa Marta (Mag)</v>
          </cell>
          <cell r="F6375" t="str">
            <v>BANCO BILBAO VIZCAYA BBVA COLOMBIA S.A.</v>
          </cell>
          <cell r="G6375" t="str">
            <v>AHORROS</v>
          </cell>
        </row>
        <row r="6376">
          <cell r="A6376">
            <v>39010865</v>
          </cell>
          <cell r="B6376" t="str">
            <v>ARIAS CHEDRAUI ZOILA</v>
          </cell>
          <cell r="C6376" t="str">
            <v>El Banco (Mag)</v>
          </cell>
          <cell r="D6376">
            <v>330073032</v>
          </cell>
          <cell r="E6376" t="str">
            <v>Santa Marta (Mag)</v>
          </cell>
          <cell r="F6376" t="str">
            <v>BANCO BILBAO VIZCAYA BBVA COLOMBIA S.A.</v>
          </cell>
          <cell r="G6376" t="str">
            <v>AHORROS</v>
          </cell>
        </row>
        <row r="6377">
          <cell r="A6377">
            <v>39010870</v>
          </cell>
          <cell r="B6377" t="str">
            <v>LOPEZ AREVALO JANETH</v>
          </cell>
          <cell r="C6377" t="str">
            <v>El Banco (Mag)</v>
          </cell>
          <cell r="D6377">
            <v>330042201</v>
          </cell>
          <cell r="E6377" t="str">
            <v>Santa Marta (Mag)</v>
          </cell>
          <cell r="F6377" t="str">
            <v>BANCO BILBAO VIZCAYA BBVA COLOMBIA S.A.</v>
          </cell>
          <cell r="G6377" t="str">
            <v>AHORROS</v>
          </cell>
        </row>
        <row r="6378">
          <cell r="A6378">
            <v>39010941</v>
          </cell>
          <cell r="B6378" t="str">
            <v>ACONCHA PACHECO MARILIN</v>
          </cell>
          <cell r="C6378" t="str">
            <v>El Banco (Mag)</v>
          </cell>
          <cell r="D6378">
            <v>330079211</v>
          </cell>
          <cell r="E6378" t="str">
            <v>Santa Marta (Mag)</v>
          </cell>
          <cell r="F6378" t="str">
            <v>BANCO BILBAO VIZCAYA BBVA COLOMBIA S.A.</v>
          </cell>
          <cell r="G6378" t="str">
            <v>AHORROS</v>
          </cell>
        </row>
        <row r="6379">
          <cell r="A6379">
            <v>39010986</v>
          </cell>
          <cell r="B6379" t="str">
            <v>HERNANDEZ SALAZAR VILMA RUTH</v>
          </cell>
          <cell r="C6379" t="str">
            <v>El Banco (Mag)</v>
          </cell>
          <cell r="D6379">
            <v>330078635</v>
          </cell>
          <cell r="E6379" t="str">
            <v>Santa Marta (Mag)</v>
          </cell>
          <cell r="F6379" t="str">
            <v>BANCO BILBAO VIZCAYA BBVA COLOMBIA S.A.</v>
          </cell>
          <cell r="G6379" t="str">
            <v>AHORROS</v>
          </cell>
        </row>
        <row r="6380">
          <cell r="A6380">
            <v>39011100</v>
          </cell>
          <cell r="B6380" t="str">
            <v>NARVAEZ ARANGO NUBIS ONEIDA</v>
          </cell>
          <cell r="C6380" t="str">
            <v>El Banco (Mag)</v>
          </cell>
          <cell r="D6380">
            <v>330077215</v>
          </cell>
          <cell r="E6380" t="str">
            <v>Santa Marta (Mag)</v>
          </cell>
          <cell r="F6380" t="str">
            <v>BANCO BILBAO VIZCAYA BBVA COLOMBIA S.A.</v>
          </cell>
          <cell r="G6380" t="str">
            <v>AHORROS</v>
          </cell>
        </row>
        <row r="6381">
          <cell r="A6381">
            <v>39011172</v>
          </cell>
          <cell r="B6381" t="str">
            <v>VILARDY ZULUAGA JACKELINE DEL ROSARIO</v>
          </cell>
          <cell r="C6381" t="str">
            <v>El Banco (Mag)</v>
          </cell>
          <cell r="D6381">
            <v>330077421</v>
          </cell>
          <cell r="E6381" t="str">
            <v>Santa Marta (Mag)</v>
          </cell>
          <cell r="F6381" t="str">
            <v>BANCO BILBAO VIZCAYA BBVA COLOMBIA S.A.</v>
          </cell>
          <cell r="G6381" t="str">
            <v>AHORROS</v>
          </cell>
        </row>
        <row r="6382">
          <cell r="A6382">
            <v>39011180</v>
          </cell>
          <cell r="B6382" t="str">
            <v>CANAVATE DIAZ GALIA ISABEL</v>
          </cell>
          <cell r="C6382" t="str">
            <v>El Banco (Mag)</v>
          </cell>
          <cell r="D6382">
            <v>330081605</v>
          </cell>
          <cell r="E6382" t="str">
            <v>Santa Marta (Mag)</v>
          </cell>
          <cell r="F6382" t="str">
            <v>BANCO BILBAO VIZCAYA BBVA COLOMBIA S.A.</v>
          </cell>
          <cell r="G6382" t="str">
            <v>AHORROS</v>
          </cell>
        </row>
        <row r="6383">
          <cell r="A6383">
            <v>39011197</v>
          </cell>
          <cell r="B6383" t="str">
            <v>VIDES LECHUGA SONIA</v>
          </cell>
          <cell r="C6383" t="str">
            <v>El Banco (Mag)</v>
          </cell>
          <cell r="D6383">
            <v>330076969</v>
          </cell>
          <cell r="E6383" t="str">
            <v>Santa Marta (Mag)</v>
          </cell>
          <cell r="F6383" t="str">
            <v>BANCO BILBAO VIZCAYA BBVA COLOMBIA S.A.</v>
          </cell>
          <cell r="G6383" t="str">
            <v>AHORROS</v>
          </cell>
        </row>
        <row r="6384">
          <cell r="A6384">
            <v>39011211</v>
          </cell>
          <cell r="B6384" t="str">
            <v>MARTINEZ PEREZ ANA DOLORES</v>
          </cell>
          <cell r="C6384" t="str">
            <v>El Banco (Mag)</v>
          </cell>
          <cell r="D6384">
            <v>330078296</v>
          </cell>
          <cell r="E6384" t="str">
            <v>Santa Marta (Mag)</v>
          </cell>
          <cell r="F6384" t="str">
            <v>BANCO BILBAO VIZCAYA BBVA COLOMBIA S.A.</v>
          </cell>
          <cell r="G6384" t="str">
            <v>AHORROS</v>
          </cell>
        </row>
        <row r="6385">
          <cell r="A6385">
            <v>39011303</v>
          </cell>
          <cell r="B6385" t="str">
            <v>VILLALOBOS LAGUNA MARIA DEL CARMEN</v>
          </cell>
          <cell r="C6385" t="str">
            <v>El Banco (Mag)</v>
          </cell>
          <cell r="D6385">
            <v>330079260</v>
          </cell>
          <cell r="E6385" t="str">
            <v>Santa Marta (Mag)</v>
          </cell>
          <cell r="F6385" t="str">
            <v>BANCO BILBAO VIZCAYA BBVA COLOMBIA S.A.</v>
          </cell>
          <cell r="G6385" t="str">
            <v>AHORROS</v>
          </cell>
        </row>
        <row r="6386">
          <cell r="A6386">
            <v>39011305</v>
          </cell>
          <cell r="B6386" t="str">
            <v>PORTILLO DE RANGEL NANCY</v>
          </cell>
          <cell r="C6386" t="str">
            <v>El Banco (Mag)</v>
          </cell>
          <cell r="D6386">
            <v>330077694</v>
          </cell>
          <cell r="E6386" t="str">
            <v>Santa Marta (Mag)</v>
          </cell>
          <cell r="F6386" t="str">
            <v>BANCO BILBAO VIZCAYA BBVA COLOMBIA S.A.</v>
          </cell>
          <cell r="G6386" t="str">
            <v>AHORROS</v>
          </cell>
        </row>
        <row r="6387">
          <cell r="A6387">
            <v>39011322</v>
          </cell>
          <cell r="B6387" t="str">
            <v>ARAUJO ROMERO FRANCIA HELENA</v>
          </cell>
          <cell r="C6387" t="str">
            <v>El Banco (Mag)</v>
          </cell>
          <cell r="D6387">
            <v>330077280</v>
          </cell>
          <cell r="E6387" t="str">
            <v>Santa Marta (Mag)</v>
          </cell>
          <cell r="F6387" t="str">
            <v>BANCO BILBAO VIZCAYA BBVA COLOMBIA S.A.</v>
          </cell>
          <cell r="G6387" t="str">
            <v>AHORROS</v>
          </cell>
        </row>
        <row r="6388">
          <cell r="A6388">
            <v>39011352</v>
          </cell>
          <cell r="B6388" t="str">
            <v>RICAURTE ROMERO MAREYRA</v>
          </cell>
          <cell r="C6388" t="str">
            <v>El Banco (Mag)</v>
          </cell>
          <cell r="D6388">
            <v>330077777</v>
          </cell>
          <cell r="E6388" t="str">
            <v>Santa Marta (Mag)</v>
          </cell>
          <cell r="F6388" t="str">
            <v>BANCO BILBAO VIZCAYA BBVA COLOMBIA S.A.</v>
          </cell>
          <cell r="G6388" t="str">
            <v>AHORROS</v>
          </cell>
        </row>
        <row r="6389">
          <cell r="A6389">
            <v>39011393</v>
          </cell>
          <cell r="B6389" t="str">
            <v>VIDES LECHUGA RITA CANDELARIA</v>
          </cell>
          <cell r="C6389" t="str">
            <v>El Banco (Mag)</v>
          </cell>
          <cell r="D6389">
            <v>330077785</v>
          </cell>
          <cell r="E6389" t="str">
            <v>Santa Marta (Mag)</v>
          </cell>
          <cell r="F6389" t="str">
            <v>BANCO BILBAO VIZCAYA BBVA COLOMBIA S.A.</v>
          </cell>
          <cell r="G6389" t="str">
            <v>AHORROS</v>
          </cell>
        </row>
        <row r="6390">
          <cell r="A6390">
            <v>39011404</v>
          </cell>
          <cell r="B6390" t="str">
            <v>CABARCAS NORIEGA SANDRA ROCIO</v>
          </cell>
          <cell r="C6390" t="str">
            <v>El Banco (Mag)</v>
          </cell>
          <cell r="D6390">
            <v>330123381</v>
          </cell>
          <cell r="E6390" t="str">
            <v>Santa Marta (Mag)</v>
          </cell>
          <cell r="F6390" t="str">
            <v>BANCO BILBAO VIZCAYA BBVA COLOMBIA S.A.</v>
          </cell>
          <cell r="G6390" t="str">
            <v>AHORROS</v>
          </cell>
        </row>
        <row r="6391">
          <cell r="A6391">
            <v>39011417</v>
          </cell>
          <cell r="B6391" t="str">
            <v>PEREZ MARTINEZ MIDIAM</v>
          </cell>
          <cell r="C6391" t="str">
            <v>El Banco (Mag)</v>
          </cell>
          <cell r="D6391">
            <v>330078569</v>
          </cell>
          <cell r="E6391" t="str">
            <v>Santa Marta (Mag)</v>
          </cell>
          <cell r="F6391" t="str">
            <v>BANCO BILBAO VIZCAYA BBVA COLOMBIA S.A.</v>
          </cell>
          <cell r="G6391" t="str">
            <v>AHORROS</v>
          </cell>
        </row>
        <row r="6392">
          <cell r="A6392">
            <v>39011434</v>
          </cell>
          <cell r="B6392" t="str">
            <v>RADA RODRIGUEZ CASIMIRA</v>
          </cell>
          <cell r="C6392" t="str">
            <v>El Banco (Mag)</v>
          </cell>
          <cell r="D6392">
            <v>330036823</v>
          </cell>
          <cell r="E6392" t="str">
            <v>Santa Marta (Mag)</v>
          </cell>
          <cell r="F6392" t="str">
            <v>BANCO BILBAO VIZCAYA BBVA COLOMBIA S.A.</v>
          </cell>
          <cell r="G6392" t="str">
            <v>AHORROS</v>
          </cell>
        </row>
        <row r="6393">
          <cell r="A6393">
            <v>39011436</v>
          </cell>
          <cell r="B6393" t="str">
            <v>HERRERA AMARIS ERENDIRA</v>
          </cell>
          <cell r="C6393" t="str">
            <v>El Banco (Mag)</v>
          </cell>
          <cell r="D6393">
            <v>330128554</v>
          </cell>
          <cell r="E6393" t="str">
            <v>Santa Marta (Mag)</v>
          </cell>
          <cell r="F6393" t="str">
            <v>BANCO BILBAO VIZCAYA BBVA COLOMBIA S.A.</v>
          </cell>
          <cell r="G6393" t="str">
            <v>AHORROS</v>
          </cell>
        </row>
        <row r="6394">
          <cell r="A6394">
            <v>39011489</v>
          </cell>
          <cell r="B6394" t="str">
            <v>PABA PEINADO ROSMERY CECILIA</v>
          </cell>
          <cell r="C6394" t="str">
            <v>El Banco (Mag)</v>
          </cell>
          <cell r="D6394">
            <v>330079229</v>
          </cell>
          <cell r="E6394" t="str">
            <v>Santa Marta (Mag)</v>
          </cell>
          <cell r="F6394" t="str">
            <v>BANCO BILBAO VIZCAYA BBVA COLOMBIA S.A.</v>
          </cell>
          <cell r="G6394" t="str">
            <v>AHORROS</v>
          </cell>
        </row>
        <row r="6395">
          <cell r="A6395">
            <v>39011498</v>
          </cell>
          <cell r="B6395" t="str">
            <v>LEON SANCHEZ YORLANI MARIA</v>
          </cell>
          <cell r="C6395" t="str">
            <v>El Banco (Mag)</v>
          </cell>
          <cell r="D6395">
            <v>330115841</v>
          </cell>
          <cell r="E6395" t="str">
            <v>Santa Marta (Mag)</v>
          </cell>
          <cell r="F6395" t="str">
            <v>BANCO BILBAO VIZCAYA BBVA COLOMBIA S.A.</v>
          </cell>
          <cell r="G6395" t="str">
            <v>AHORROS</v>
          </cell>
        </row>
        <row r="6396">
          <cell r="A6396">
            <v>39011531</v>
          </cell>
          <cell r="B6396" t="str">
            <v>VARGAS RAMIREZ MARINI</v>
          </cell>
          <cell r="C6396" t="str">
            <v>El Banco (Mag)</v>
          </cell>
          <cell r="D6396">
            <v>330068651</v>
          </cell>
          <cell r="E6396" t="str">
            <v>Santa Marta (Mag)</v>
          </cell>
          <cell r="F6396" t="str">
            <v>BANCO BILBAO VIZCAYA BBVA COLOMBIA S.A.</v>
          </cell>
          <cell r="G6396" t="str">
            <v>AHORROS</v>
          </cell>
        </row>
        <row r="6397">
          <cell r="A6397">
            <v>39011553</v>
          </cell>
          <cell r="B6397" t="str">
            <v>FERNANDEZ MULET CECILIA</v>
          </cell>
          <cell r="C6397" t="str">
            <v>El Banco (Mag)</v>
          </cell>
          <cell r="D6397">
            <v>330080326</v>
          </cell>
          <cell r="E6397" t="str">
            <v>Santa Marta (Mag)</v>
          </cell>
          <cell r="F6397" t="str">
            <v>BANCO BILBAO VIZCAYA BBVA COLOMBIA S.A.</v>
          </cell>
          <cell r="G6397" t="str">
            <v>AHORROS</v>
          </cell>
        </row>
        <row r="6398">
          <cell r="A6398">
            <v>39011605</v>
          </cell>
          <cell r="B6398" t="str">
            <v>TRILLOS GONZALEZ MABEL</v>
          </cell>
          <cell r="C6398" t="str">
            <v>El Banco (Mag)</v>
          </cell>
          <cell r="D6398">
            <v>330124785</v>
          </cell>
          <cell r="E6398" t="str">
            <v>Santa Marta (Mag)</v>
          </cell>
          <cell r="F6398" t="str">
            <v>BANCO BILBAO VIZCAYA BBVA COLOMBIA S.A.</v>
          </cell>
          <cell r="G6398" t="str">
            <v>AHORROS</v>
          </cell>
        </row>
        <row r="6399">
          <cell r="A6399">
            <v>39011607</v>
          </cell>
          <cell r="B6399" t="str">
            <v>RIVERA MACHADO OLGA</v>
          </cell>
          <cell r="C6399" t="str">
            <v>El Banco (Mag)</v>
          </cell>
          <cell r="D6399">
            <v>330117334</v>
          </cell>
          <cell r="E6399" t="str">
            <v>Santa Marta (Mag)</v>
          </cell>
          <cell r="F6399" t="str">
            <v>BANCO BILBAO VIZCAYA BBVA COLOMBIA S.A.</v>
          </cell>
          <cell r="G6399" t="str">
            <v>AHORROS</v>
          </cell>
        </row>
        <row r="6400">
          <cell r="A6400">
            <v>39011748</v>
          </cell>
          <cell r="B6400" t="str">
            <v>HERRERA TORRES AURA MARIA</v>
          </cell>
          <cell r="C6400" t="str">
            <v>El Banco (Mag)</v>
          </cell>
          <cell r="D6400">
            <v>330077868</v>
          </cell>
          <cell r="E6400" t="str">
            <v>Santa Marta (Mag)</v>
          </cell>
          <cell r="F6400" t="str">
            <v>BANCO BILBAO VIZCAYA BBVA COLOMBIA S.A.</v>
          </cell>
          <cell r="G6400" t="str">
            <v>AHORROS</v>
          </cell>
        </row>
        <row r="6401">
          <cell r="A6401">
            <v>39011762</v>
          </cell>
          <cell r="B6401" t="str">
            <v>NIETO BAYTER ROCIO DEL SOCORRO</v>
          </cell>
          <cell r="C6401" t="str">
            <v>El Banco (Mag)</v>
          </cell>
          <cell r="D6401">
            <v>330160730</v>
          </cell>
          <cell r="E6401" t="str">
            <v>Santa Marta (Mag)</v>
          </cell>
          <cell r="F6401" t="str">
            <v>BANCO BILBAO VIZCAYA BBVA COLOMBIA S.A.</v>
          </cell>
          <cell r="G6401" t="str">
            <v>AHORROS</v>
          </cell>
        </row>
        <row r="6402">
          <cell r="A6402">
            <v>39011769</v>
          </cell>
          <cell r="B6402" t="str">
            <v>NOVOA CALIZ GLORIA LUZ</v>
          </cell>
          <cell r="C6402" t="str">
            <v>El Banco (Mag)</v>
          </cell>
          <cell r="D6402">
            <v>330151663</v>
          </cell>
          <cell r="E6402" t="str">
            <v>Santa Marta (Mag)</v>
          </cell>
          <cell r="F6402" t="str">
            <v>BANCO BILBAO VIZCAYA BBVA COLOMBIA S.A.</v>
          </cell>
          <cell r="G6402" t="str">
            <v>AHORROS</v>
          </cell>
        </row>
        <row r="6403">
          <cell r="A6403">
            <v>39011796</v>
          </cell>
          <cell r="B6403" t="str">
            <v>RANGEL LOPEZ CELINA</v>
          </cell>
          <cell r="C6403" t="str">
            <v>El Banco (Mag)</v>
          </cell>
          <cell r="D6403">
            <v>330077660</v>
          </cell>
          <cell r="E6403" t="str">
            <v>Santa Marta (Mag)</v>
          </cell>
          <cell r="F6403" t="str">
            <v>BANCO BILBAO VIZCAYA BBVA COLOMBIA S.A.</v>
          </cell>
          <cell r="G6403" t="str">
            <v>AHORROS</v>
          </cell>
        </row>
        <row r="6404">
          <cell r="A6404">
            <v>39011824</v>
          </cell>
          <cell r="B6404" t="str">
            <v>PARDO SIERRA GLORIA</v>
          </cell>
          <cell r="C6404" t="str">
            <v>El Banco (Mag)</v>
          </cell>
          <cell r="D6404">
            <v>330077348</v>
          </cell>
          <cell r="E6404" t="str">
            <v>Santa Marta (Mag)</v>
          </cell>
          <cell r="F6404" t="str">
            <v>BANCO BILBAO VIZCAYA BBVA COLOMBIA S.A.</v>
          </cell>
          <cell r="G6404" t="str">
            <v>AHORROS</v>
          </cell>
        </row>
        <row r="6405">
          <cell r="A6405">
            <v>39011863</v>
          </cell>
          <cell r="B6405" t="str">
            <v>LEYVA VIDES AMPARO</v>
          </cell>
          <cell r="C6405" t="str">
            <v>El Banco (Mag)</v>
          </cell>
          <cell r="D6405">
            <v>330077397</v>
          </cell>
          <cell r="E6405" t="str">
            <v>Santa Marta (Mag)</v>
          </cell>
          <cell r="F6405" t="str">
            <v>BANCO BILBAO VIZCAYA BBVA COLOMBIA S.A.</v>
          </cell>
          <cell r="G6405" t="str">
            <v>AHORROS</v>
          </cell>
        </row>
        <row r="6406">
          <cell r="A6406">
            <v>39011975</v>
          </cell>
          <cell r="B6406" t="str">
            <v>SUAREZ LEON YADIRA BERNARDA</v>
          </cell>
          <cell r="C6406" t="str">
            <v>El Banco (Mag)</v>
          </cell>
          <cell r="D6406">
            <v>330077033</v>
          </cell>
          <cell r="E6406" t="str">
            <v>Santa Marta (Mag)</v>
          </cell>
          <cell r="F6406" t="str">
            <v>BANCO BILBAO VIZCAYA BBVA COLOMBIA S.A.</v>
          </cell>
          <cell r="G6406" t="str">
            <v>AHORROS</v>
          </cell>
        </row>
        <row r="6407">
          <cell r="A6407">
            <v>39011988</v>
          </cell>
          <cell r="B6407" t="str">
            <v>SUAREZ RANGEL LESVIA MARIA</v>
          </cell>
          <cell r="C6407" t="str">
            <v>El Banco (Mag)</v>
          </cell>
          <cell r="D6407">
            <v>330130600</v>
          </cell>
          <cell r="E6407" t="str">
            <v>Santa Marta (Mag)</v>
          </cell>
          <cell r="F6407" t="str">
            <v>BANCO BILBAO VIZCAYA BBVA COLOMBIA S.A.</v>
          </cell>
          <cell r="G6407" t="str">
            <v>AHORROS</v>
          </cell>
        </row>
        <row r="6408">
          <cell r="A6408">
            <v>39012004</v>
          </cell>
          <cell r="B6408" t="str">
            <v>SIERRA PIANETA IRINA</v>
          </cell>
          <cell r="C6408" t="str">
            <v>El Banco (Mag)</v>
          </cell>
          <cell r="D6408">
            <v>330082827</v>
          </cell>
          <cell r="E6408" t="str">
            <v>Santa Marta (Mag)</v>
          </cell>
          <cell r="F6408" t="str">
            <v>BANCO BILBAO VIZCAYA BBVA COLOMBIA S.A.</v>
          </cell>
          <cell r="G6408" t="str">
            <v>AHORROS</v>
          </cell>
        </row>
        <row r="6409">
          <cell r="A6409">
            <v>39012049</v>
          </cell>
          <cell r="B6409" t="str">
            <v>ANGULO MARTINEZ DELFA ROSA</v>
          </cell>
          <cell r="C6409" t="str">
            <v>El Banco (Mag)</v>
          </cell>
          <cell r="D6409">
            <v>330184631</v>
          </cell>
          <cell r="E6409" t="str">
            <v>Santa Marta (Mag)</v>
          </cell>
          <cell r="F6409" t="str">
            <v>BANCO BILBAO VIZCAYA BBVA COLOMBIA S.A.</v>
          </cell>
          <cell r="G6409" t="str">
            <v>AHORROS</v>
          </cell>
        </row>
        <row r="6410">
          <cell r="A6410">
            <v>39012054</v>
          </cell>
          <cell r="B6410" t="str">
            <v>BRUGES MUÑOZ MARLENE</v>
          </cell>
          <cell r="C6410" t="str">
            <v>El Banco (Mag)</v>
          </cell>
          <cell r="D6410">
            <v>330081613</v>
          </cell>
          <cell r="E6410" t="str">
            <v>Santa Marta (Mag)</v>
          </cell>
          <cell r="F6410" t="str">
            <v>BANCO BILBAO VIZCAYA BBVA COLOMBIA S.A.</v>
          </cell>
          <cell r="G6410" t="str">
            <v>AHORROS</v>
          </cell>
        </row>
        <row r="6411">
          <cell r="A6411">
            <v>39012065</v>
          </cell>
          <cell r="B6411" t="str">
            <v>PEDROZO BERMUDEZ CIELO</v>
          </cell>
          <cell r="C6411" t="str">
            <v>El Banco (Mag)</v>
          </cell>
          <cell r="D6411">
            <v>330077934</v>
          </cell>
          <cell r="E6411" t="str">
            <v>Santa Marta (Mag)</v>
          </cell>
          <cell r="F6411" t="str">
            <v>BANCO BILBAO VIZCAYA BBVA COLOMBIA S.A.</v>
          </cell>
          <cell r="G6411" t="str">
            <v>AHORROS</v>
          </cell>
        </row>
        <row r="6412">
          <cell r="A6412">
            <v>39012072</v>
          </cell>
          <cell r="B6412" t="str">
            <v>BELEÑO RAMOS ASTRID</v>
          </cell>
          <cell r="C6412" t="str">
            <v>El Banco (Mag)</v>
          </cell>
          <cell r="D6412">
            <v>330208976</v>
          </cell>
          <cell r="E6412" t="str">
            <v>El Banco (Mag)</v>
          </cell>
          <cell r="F6412" t="str">
            <v>BANCO BILBAO VIZCAYA BBVA COLOMBIA S.A.</v>
          </cell>
          <cell r="G6412" t="str">
            <v>AHORROS</v>
          </cell>
        </row>
        <row r="6413">
          <cell r="A6413">
            <v>39012077</v>
          </cell>
          <cell r="B6413" t="str">
            <v>ALVAREZ ARANGO OLGA SOFIA</v>
          </cell>
          <cell r="C6413" t="str">
            <v>El Banco (Mag)</v>
          </cell>
          <cell r="D6413">
            <v>330127200</v>
          </cell>
          <cell r="E6413" t="str">
            <v>El Banco (Mag)</v>
          </cell>
          <cell r="F6413" t="str">
            <v>BANCO BILBAO VIZCAYA BBVA COLOMBIA S.A.</v>
          </cell>
          <cell r="G6413" t="str">
            <v>AHORROS</v>
          </cell>
        </row>
        <row r="6414">
          <cell r="A6414">
            <v>39012179</v>
          </cell>
          <cell r="B6414" t="str">
            <v>DIAZ SILVA ILBA LENIS</v>
          </cell>
          <cell r="C6414" t="str">
            <v>El Banco (Mag)</v>
          </cell>
          <cell r="D6414">
            <v>330104167</v>
          </cell>
          <cell r="E6414" t="str">
            <v>Santa Marta (Mag)</v>
          </cell>
          <cell r="F6414" t="str">
            <v>BANCO BILBAO VIZCAYA BBVA COLOMBIA S.A.</v>
          </cell>
          <cell r="G6414" t="str">
            <v>AHORROS</v>
          </cell>
        </row>
        <row r="6415">
          <cell r="A6415">
            <v>39012240</v>
          </cell>
          <cell r="B6415" t="str">
            <v>BELTRAN LOPEZ ENILSE</v>
          </cell>
          <cell r="C6415" t="str">
            <v>El Banco (Mag)</v>
          </cell>
          <cell r="D6415">
            <v>330077058</v>
          </cell>
          <cell r="E6415" t="str">
            <v>Santa Marta (Mag)</v>
          </cell>
          <cell r="F6415" t="str">
            <v>BANCO BILBAO VIZCAYA BBVA COLOMBIA S.A.</v>
          </cell>
          <cell r="G6415" t="str">
            <v>AHORROS</v>
          </cell>
        </row>
        <row r="6416">
          <cell r="A6416">
            <v>39012324</v>
          </cell>
          <cell r="B6416" t="str">
            <v>VALDES PALACIOS GEMA EMPERATRIZ</v>
          </cell>
          <cell r="C6416" t="str">
            <v>El Banco (Mag)</v>
          </cell>
          <cell r="D6416">
            <v>330120759</v>
          </cell>
          <cell r="E6416" t="str">
            <v>Santa Marta (Mag)</v>
          </cell>
          <cell r="F6416" t="str">
            <v>BANCO BILBAO VIZCAYA BBVA COLOMBIA S.A.</v>
          </cell>
          <cell r="G6416" t="str">
            <v>AHORROS</v>
          </cell>
        </row>
        <row r="6417">
          <cell r="A6417">
            <v>39012328</v>
          </cell>
          <cell r="B6417" t="str">
            <v>JIMENEZ  ANA BEATRIZ</v>
          </cell>
          <cell r="C6417" t="str">
            <v>El Banco (Mag)</v>
          </cell>
          <cell r="D6417">
            <v>330077223</v>
          </cell>
          <cell r="E6417" t="str">
            <v>Santa Marta (Mag)</v>
          </cell>
          <cell r="F6417" t="str">
            <v>BANCO BILBAO VIZCAYA BBVA COLOMBIA S.A.</v>
          </cell>
          <cell r="G6417" t="str">
            <v>AHORROS</v>
          </cell>
        </row>
        <row r="6418">
          <cell r="A6418">
            <v>39012384</v>
          </cell>
          <cell r="B6418" t="str">
            <v>VILLARRERAL CENTENO JUDITH</v>
          </cell>
          <cell r="C6418" t="str">
            <v>El Banco (Mag)</v>
          </cell>
          <cell r="D6418">
            <v>805485471</v>
          </cell>
          <cell r="E6418" t="str">
            <v>Santa Marta (Mag)</v>
          </cell>
          <cell r="F6418" t="str">
            <v>BANCO BILBAO VIZCAYA BBVA COLOMBIA S.A.</v>
          </cell>
          <cell r="G6418" t="str">
            <v>AHORROS</v>
          </cell>
        </row>
        <row r="6419">
          <cell r="A6419">
            <v>39012410</v>
          </cell>
          <cell r="B6419" t="str">
            <v>CASTAÑO CHAJIN MARIA EMPERATRIZ</v>
          </cell>
          <cell r="C6419" t="str">
            <v>El Banco (Mag)</v>
          </cell>
          <cell r="D6419">
            <v>330077850</v>
          </cell>
          <cell r="E6419" t="str">
            <v>Santa Marta (Mag)</v>
          </cell>
          <cell r="F6419" t="str">
            <v>BANCO BILBAO VIZCAYA BBVA COLOMBIA S.A.</v>
          </cell>
          <cell r="G6419" t="str">
            <v>AHORROS</v>
          </cell>
        </row>
        <row r="6420">
          <cell r="A6420">
            <v>39012411</v>
          </cell>
          <cell r="B6420" t="str">
            <v>CABAS FIGUEROA MARTHA CECILIA</v>
          </cell>
          <cell r="C6420" t="str">
            <v>El Banco (Mag)</v>
          </cell>
          <cell r="D6420">
            <v>330120007</v>
          </cell>
          <cell r="E6420" t="str">
            <v>El Banco (Mag)</v>
          </cell>
          <cell r="F6420" t="str">
            <v>BANCO BILBAO VIZCAYA BBVA COLOMBIA S.A.</v>
          </cell>
          <cell r="G6420" t="str">
            <v>AHORROS</v>
          </cell>
        </row>
        <row r="6421">
          <cell r="A6421">
            <v>39012431</v>
          </cell>
          <cell r="B6421" t="str">
            <v>ZUÑIGA ARGUELLES LILIANA</v>
          </cell>
          <cell r="C6421" t="str">
            <v>El Banco (Mag)</v>
          </cell>
          <cell r="D6421">
            <v>330078908</v>
          </cell>
          <cell r="E6421" t="str">
            <v>Santa Marta (Mag)</v>
          </cell>
          <cell r="F6421" t="str">
            <v>BANCO BILBAO VIZCAYA BBVA COLOMBIA S.A.</v>
          </cell>
          <cell r="G6421" t="str">
            <v>AHORROS</v>
          </cell>
        </row>
        <row r="6422">
          <cell r="A6422">
            <v>39012435</v>
          </cell>
          <cell r="B6422" t="str">
            <v>CADENA RANGEL ALBANIS DE JESUS</v>
          </cell>
          <cell r="C6422" t="str">
            <v>El Banco (Mag)</v>
          </cell>
          <cell r="D6422">
            <v>330224460</v>
          </cell>
          <cell r="E6422" t="str">
            <v>El Banco (Mag)</v>
          </cell>
          <cell r="F6422" t="str">
            <v>BANCO BILBAO VIZCAYA BBVA COLOMBIA S.A.</v>
          </cell>
          <cell r="G6422" t="str">
            <v>AHORROS</v>
          </cell>
        </row>
        <row r="6423">
          <cell r="A6423">
            <v>39012538</v>
          </cell>
          <cell r="B6423" t="str">
            <v>FLOREZ MARTINEZ DIANA</v>
          </cell>
          <cell r="C6423" t="str">
            <v>El Banco (Mag)</v>
          </cell>
          <cell r="D6423">
            <v>330130261</v>
          </cell>
          <cell r="E6423" t="str">
            <v>Santa Marta (Mag)</v>
          </cell>
          <cell r="F6423" t="str">
            <v>BANCO BILBAO VIZCAYA BBVA COLOMBIA S.A.</v>
          </cell>
          <cell r="G6423" t="str">
            <v>AHORROS</v>
          </cell>
        </row>
        <row r="6424">
          <cell r="A6424">
            <v>39012547</v>
          </cell>
          <cell r="B6424" t="str">
            <v>GARCIA MARTINEZ MAREYDE CECILIA</v>
          </cell>
          <cell r="C6424" t="str">
            <v>El Banco (Mag)</v>
          </cell>
          <cell r="D6424">
            <v>330253881</v>
          </cell>
          <cell r="E6424" t="str">
            <v>Santa Marta (Mag)</v>
          </cell>
          <cell r="F6424" t="str">
            <v>BANCO BILBAO VIZCAYA BBVA COLOMBIA S.A.</v>
          </cell>
          <cell r="G6424" t="str">
            <v>AHORROS</v>
          </cell>
        </row>
        <row r="6425">
          <cell r="A6425">
            <v>39012626</v>
          </cell>
          <cell r="B6425" t="str">
            <v>SIERRA PIANETA YADIRA</v>
          </cell>
          <cell r="C6425" t="str">
            <v>El Banco (Mag)</v>
          </cell>
          <cell r="D6425">
            <v>330168352</v>
          </cell>
          <cell r="E6425" t="str">
            <v>Santa Marta (Mag)</v>
          </cell>
          <cell r="F6425" t="str">
            <v>BANCO BILBAO VIZCAYA BBVA COLOMBIA S.A.</v>
          </cell>
          <cell r="G6425" t="str">
            <v>AHORROS</v>
          </cell>
        </row>
        <row r="6426">
          <cell r="A6426">
            <v>39012668</v>
          </cell>
          <cell r="B6426" t="str">
            <v>NIETO MONTERO DANILSE</v>
          </cell>
          <cell r="C6426" t="str">
            <v>El Banco (Mag)</v>
          </cell>
          <cell r="D6426">
            <v>330086554</v>
          </cell>
          <cell r="E6426" t="str">
            <v>Santa Marta (Mag)</v>
          </cell>
          <cell r="F6426" t="str">
            <v>BANCO BILBAO VIZCAYA BBVA COLOMBIA S.A.</v>
          </cell>
          <cell r="G6426" t="str">
            <v>AHORROS</v>
          </cell>
        </row>
        <row r="6427">
          <cell r="A6427">
            <v>39012678</v>
          </cell>
          <cell r="B6427" t="str">
            <v>TRUJILLO QUIROZ LEONOR</v>
          </cell>
          <cell r="C6427" t="str">
            <v>El Banco (Mag)</v>
          </cell>
          <cell r="D6427">
            <v>330168410</v>
          </cell>
          <cell r="E6427" t="str">
            <v>Santa Marta (Mag)</v>
          </cell>
          <cell r="F6427" t="str">
            <v>BANCO BILBAO VIZCAYA BBVA COLOMBIA S.A.</v>
          </cell>
          <cell r="G6427" t="str">
            <v>AHORROS</v>
          </cell>
        </row>
        <row r="6428">
          <cell r="A6428">
            <v>39012790</v>
          </cell>
          <cell r="B6428" t="str">
            <v>FONSECA BANDERA NELSY</v>
          </cell>
          <cell r="C6428" t="str">
            <v>El Banco (Mag)</v>
          </cell>
          <cell r="D6428">
            <v>330072364</v>
          </cell>
          <cell r="E6428" t="str">
            <v>Santa Marta (Mag)</v>
          </cell>
          <cell r="F6428" t="str">
            <v>BANCO BILBAO VIZCAYA BBVA COLOMBIA S.A.</v>
          </cell>
          <cell r="G6428" t="str">
            <v>AHORROS</v>
          </cell>
        </row>
        <row r="6429">
          <cell r="A6429">
            <v>39012970</v>
          </cell>
          <cell r="B6429" t="str">
            <v>VILLAFAÑE PEÑALOZA MARINA</v>
          </cell>
          <cell r="C6429" t="str">
            <v>El Banco (Mag)</v>
          </cell>
          <cell r="D6429">
            <v>330077116</v>
          </cell>
          <cell r="E6429" t="str">
            <v>Santa Marta (Mag)</v>
          </cell>
          <cell r="F6429" t="str">
            <v>BANCO BILBAO VIZCAYA BBVA COLOMBIA S.A.</v>
          </cell>
          <cell r="G6429" t="str">
            <v>AHORROS</v>
          </cell>
        </row>
        <row r="6430">
          <cell r="A6430">
            <v>39012979</v>
          </cell>
          <cell r="B6430" t="str">
            <v>AVILES RANGEL ADALEGNIS</v>
          </cell>
          <cell r="C6430" t="str">
            <v>El Banco (Mag)</v>
          </cell>
          <cell r="D6430">
            <v>330168576</v>
          </cell>
          <cell r="E6430" t="str">
            <v>Santa Marta (Mag)</v>
          </cell>
          <cell r="F6430" t="str">
            <v>BANCO BILBAO VIZCAYA BBVA COLOMBIA S.A.</v>
          </cell>
          <cell r="G6430" t="str">
            <v>AHORROS</v>
          </cell>
        </row>
        <row r="6431">
          <cell r="A6431">
            <v>39012990</v>
          </cell>
          <cell r="B6431" t="str">
            <v>ROCHA MERIÑO ENEIDA MARIA</v>
          </cell>
          <cell r="C6431" t="str">
            <v>El Banco (Mag)</v>
          </cell>
          <cell r="D6431">
            <v>330067208</v>
          </cell>
          <cell r="E6431" t="str">
            <v>Santa Marta (Mag)</v>
          </cell>
          <cell r="F6431" t="str">
            <v>BANCO BILBAO VIZCAYA BBVA COLOMBIA S.A.</v>
          </cell>
          <cell r="G6431" t="str">
            <v>AHORROS</v>
          </cell>
        </row>
        <row r="6432">
          <cell r="A6432">
            <v>39013028</v>
          </cell>
          <cell r="B6432" t="str">
            <v>BUENO GARCIA GLORIA ISABEL</v>
          </cell>
          <cell r="C6432" t="str">
            <v>El Banco (Mag)</v>
          </cell>
          <cell r="D6432">
            <v>330077165</v>
          </cell>
          <cell r="E6432" t="str">
            <v>Santa Marta (Mag)</v>
          </cell>
          <cell r="F6432" t="str">
            <v>BANCO BILBAO VIZCAYA BBVA COLOMBIA S.A.</v>
          </cell>
          <cell r="G6432" t="str">
            <v>AHORROS</v>
          </cell>
        </row>
        <row r="6433">
          <cell r="A6433">
            <v>39013114</v>
          </cell>
          <cell r="B6433" t="str">
            <v>CASTRO RAMOS MARTHA PATRICIA</v>
          </cell>
          <cell r="C6433" t="str">
            <v>El Banco (Mag)</v>
          </cell>
          <cell r="D6433">
            <v>330110024</v>
          </cell>
          <cell r="E6433" t="str">
            <v>Santa Marta (Mag)</v>
          </cell>
          <cell r="F6433" t="str">
            <v>BANCO BILBAO VIZCAYA BBVA COLOMBIA S.A.</v>
          </cell>
          <cell r="G6433" t="str">
            <v>AHORROS</v>
          </cell>
        </row>
        <row r="6434">
          <cell r="A6434">
            <v>39013115</v>
          </cell>
          <cell r="B6434" t="str">
            <v>LOPEZ BALLESTEROS LUZ ELENA</v>
          </cell>
          <cell r="C6434" t="str">
            <v>El Banco (Mag)</v>
          </cell>
          <cell r="D6434">
            <v>330128893</v>
          </cell>
          <cell r="E6434" t="str">
            <v>Santa Marta (Mag)</v>
          </cell>
          <cell r="F6434" t="str">
            <v>BANCO BILBAO VIZCAYA BBVA COLOMBIA S.A.</v>
          </cell>
          <cell r="G6434" t="str">
            <v>AHORROS</v>
          </cell>
        </row>
        <row r="6435">
          <cell r="A6435">
            <v>39013117</v>
          </cell>
          <cell r="B6435" t="str">
            <v>CAMARGO MACIAS EMIRIS</v>
          </cell>
          <cell r="C6435" t="str">
            <v>El Banco (Mag)</v>
          </cell>
          <cell r="D6435">
            <v>330254632</v>
          </cell>
          <cell r="E6435" t="str">
            <v>Santa Marta (Mag)</v>
          </cell>
          <cell r="F6435" t="str">
            <v>BANCO BILBAO VIZCAYA BBVA COLOMBIA S.A.</v>
          </cell>
          <cell r="G6435" t="str">
            <v>AHORROS</v>
          </cell>
        </row>
        <row r="6436">
          <cell r="A6436">
            <v>39013122</v>
          </cell>
          <cell r="B6436" t="str">
            <v>CADENA CERPA ELIZABETH</v>
          </cell>
          <cell r="C6436" t="str">
            <v>El Banco (Mag)</v>
          </cell>
          <cell r="D6436">
            <v>330079443</v>
          </cell>
          <cell r="E6436" t="str">
            <v>Santa Marta (Mag)</v>
          </cell>
          <cell r="F6436" t="str">
            <v>BANCO BILBAO VIZCAYA BBVA COLOMBIA S.A.</v>
          </cell>
          <cell r="G6436" t="str">
            <v>AHORROS</v>
          </cell>
        </row>
        <row r="6437">
          <cell r="A6437">
            <v>39013134</v>
          </cell>
          <cell r="B6437" t="str">
            <v>ARGOTE VANEGAS MARLENE</v>
          </cell>
          <cell r="C6437" t="str">
            <v>El Banco (Mag)</v>
          </cell>
          <cell r="D6437">
            <v>330078486</v>
          </cell>
          <cell r="E6437" t="str">
            <v>Santa Marta (Mag)</v>
          </cell>
          <cell r="F6437" t="str">
            <v>BANCO BILBAO VIZCAYA BBVA COLOMBIA S.A.</v>
          </cell>
          <cell r="G6437" t="str">
            <v>AHORROS</v>
          </cell>
        </row>
        <row r="6438">
          <cell r="A6438">
            <v>39013144</v>
          </cell>
          <cell r="B6438" t="str">
            <v>PACHECO BARRIOSNUEVO ALIX MARIA</v>
          </cell>
          <cell r="C6438" t="str">
            <v>El Banco (Mag)</v>
          </cell>
          <cell r="D6438">
            <v>330125436</v>
          </cell>
          <cell r="E6438" t="str">
            <v>El Banco (Mag)</v>
          </cell>
          <cell r="F6438" t="str">
            <v>BANCO BILBAO VIZCAYA BBVA COLOMBIA S.A.</v>
          </cell>
          <cell r="G6438" t="str">
            <v>AHORROS</v>
          </cell>
        </row>
        <row r="6439">
          <cell r="A6439">
            <v>39013236</v>
          </cell>
          <cell r="B6439" t="str">
            <v>MUÑOZ CHAJIN ANGELICA MARIA</v>
          </cell>
          <cell r="C6439" t="str">
            <v>El Banco (Mag)</v>
          </cell>
          <cell r="D6439">
            <v>330075607</v>
          </cell>
          <cell r="E6439" t="str">
            <v>Santa Marta (Mag)</v>
          </cell>
          <cell r="F6439" t="str">
            <v>BANCO BILBAO VIZCAYA BBVA COLOMBIA S.A.</v>
          </cell>
          <cell r="G6439" t="str">
            <v>AHORROS</v>
          </cell>
        </row>
        <row r="6440">
          <cell r="A6440">
            <v>39013292</v>
          </cell>
          <cell r="B6440" t="str">
            <v>RANGEL LOPEZ ROCIO ELENA</v>
          </cell>
          <cell r="C6440" t="str">
            <v>El Banco (Mag)</v>
          </cell>
          <cell r="D6440">
            <v>330081415</v>
          </cell>
          <cell r="E6440" t="str">
            <v>Santa Marta (Mag)</v>
          </cell>
          <cell r="F6440" t="str">
            <v>BANCO BILBAO VIZCAYA BBVA COLOMBIA S.A.</v>
          </cell>
          <cell r="G6440" t="str">
            <v>AHORROS</v>
          </cell>
        </row>
        <row r="6441">
          <cell r="A6441">
            <v>39013357</v>
          </cell>
          <cell r="B6441" t="str">
            <v>PUELLO OSPINO LIRIDA</v>
          </cell>
          <cell r="C6441" t="str">
            <v>El Banco (Mag)</v>
          </cell>
          <cell r="D6441">
            <v>330129214</v>
          </cell>
          <cell r="E6441" t="str">
            <v>Santa Marta (Mag)</v>
          </cell>
          <cell r="F6441" t="str">
            <v>BANCO BILBAO VIZCAYA BBVA COLOMBIA S.A.</v>
          </cell>
          <cell r="G6441" t="str">
            <v>AHORROS</v>
          </cell>
        </row>
        <row r="6442">
          <cell r="A6442">
            <v>39013471</v>
          </cell>
          <cell r="B6442" t="str">
            <v>VASQUEZ EPALZA MEYBI</v>
          </cell>
          <cell r="C6442" t="str">
            <v>El Banco (Mag)</v>
          </cell>
          <cell r="D6442">
            <v>330078643</v>
          </cell>
          <cell r="E6442" t="str">
            <v>Santa Marta (Mag)</v>
          </cell>
          <cell r="F6442" t="str">
            <v>BANCO BILBAO VIZCAYA BBVA COLOMBIA S.A.</v>
          </cell>
          <cell r="G6442" t="str">
            <v>AHORROS</v>
          </cell>
        </row>
        <row r="6443">
          <cell r="A6443">
            <v>39013481</v>
          </cell>
          <cell r="B6443" t="str">
            <v>QUIROZ GONZALEZ MARLENE</v>
          </cell>
          <cell r="C6443" t="str">
            <v>El Banco (Mag)</v>
          </cell>
          <cell r="D6443">
            <v>330075631</v>
          </cell>
          <cell r="E6443" t="str">
            <v>Santa Marta (Mag)</v>
          </cell>
          <cell r="F6443" t="str">
            <v>BANCO BILBAO VIZCAYA BBVA COLOMBIA S.A.</v>
          </cell>
          <cell r="G6443" t="str">
            <v>AHORROS</v>
          </cell>
        </row>
        <row r="6444">
          <cell r="A6444">
            <v>39013639</v>
          </cell>
          <cell r="B6444" t="str">
            <v>HERNANDEZ JIMENEZ MILENA DEL SOCORRO</v>
          </cell>
          <cell r="C6444" t="str">
            <v>El Banco (Mag)</v>
          </cell>
          <cell r="D6444">
            <v>330198052</v>
          </cell>
          <cell r="E6444" t="str">
            <v>El Banco (Mag)</v>
          </cell>
          <cell r="F6444" t="str">
            <v>BANCO BILBAO VIZCAYA BBVA COLOMBIA S.A.</v>
          </cell>
          <cell r="G6444" t="str">
            <v>AHORROS</v>
          </cell>
        </row>
        <row r="6445">
          <cell r="A6445">
            <v>39013705</v>
          </cell>
          <cell r="B6445" t="str">
            <v>CADENA VILARDY ROSMIRA</v>
          </cell>
          <cell r="C6445" t="str">
            <v>El Banco (Mag)</v>
          </cell>
          <cell r="D6445">
            <v>330181371</v>
          </cell>
          <cell r="E6445" t="str">
            <v>Santa Marta (Mag)</v>
          </cell>
          <cell r="F6445" t="str">
            <v>BANCO BILBAO VIZCAYA BBVA COLOMBIA S.A.</v>
          </cell>
          <cell r="G6445" t="str">
            <v>AHORROS</v>
          </cell>
        </row>
        <row r="6446">
          <cell r="A6446">
            <v>39013799</v>
          </cell>
          <cell r="B6446" t="str">
            <v>DI ZEO PATIÑO YOMAIRA</v>
          </cell>
          <cell r="C6446" t="str">
            <v>El Banco (Mag)</v>
          </cell>
          <cell r="D6446">
            <v>330142316</v>
          </cell>
          <cell r="E6446" t="str">
            <v>El Banco (Mag)</v>
          </cell>
          <cell r="F6446" t="str">
            <v>BANCO BILBAO VIZCAYA BBVA COLOMBIA S.A.</v>
          </cell>
          <cell r="G6446" t="str">
            <v>AHORROS</v>
          </cell>
        </row>
        <row r="6447">
          <cell r="A6447">
            <v>39013844</v>
          </cell>
          <cell r="B6447" t="str">
            <v>CABRALES MARTINEZ VIRGINIA</v>
          </cell>
          <cell r="C6447" t="str">
            <v>El Banco (Mag)</v>
          </cell>
          <cell r="D6447">
            <v>330080458</v>
          </cell>
          <cell r="E6447" t="str">
            <v>Santa Marta (Mag)</v>
          </cell>
          <cell r="F6447" t="str">
            <v>BANCO BILBAO VIZCAYA BBVA COLOMBIA S.A.</v>
          </cell>
          <cell r="G6447" t="str">
            <v>AHORROS</v>
          </cell>
        </row>
        <row r="6448">
          <cell r="A6448">
            <v>39013855</v>
          </cell>
          <cell r="B6448" t="str">
            <v>LINARES BARRIOS MERCEDES MARIA</v>
          </cell>
          <cell r="C6448" t="str">
            <v>El Banco (Mag)</v>
          </cell>
          <cell r="D6448">
            <v>330077918</v>
          </cell>
          <cell r="E6448" t="str">
            <v>Santa Marta (Mag)</v>
          </cell>
          <cell r="F6448" t="str">
            <v>BANCO BILBAO VIZCAYA BBVA COLOMBIA S.A.</v>
          </cell>
          <cell r="G6448" t="str">
            <v>AHORROS</v>
          </cell>
        </row>
        <row r="6449">
          <cell r="A6449">
            <v>39013900</v>
          </cell>
          <cell r="B6449" t="str">
            <v>ALVARADO SANTANDER ENELDA</v>
          </cell>
          <cell r="C6449" t="str">
            <v>El Banco (Mag)</v>
          </cell>
          <cell r="D6449">
            <v>330089020</v>
          </cell>
          <cell r="E6449" t="str">
            <v>El Banco (Mag)</v>
          </cell>
          <cell r="F6449" t="str">
            <v>BANCO BILBAO VIZCAYA BBVA COLOMBIA S.A.</v>
          </cell>
          <cell r="G6449" t="str">
            <v>AHORROS</v>
          </cell>
        </row>
        <row r="6450">
          <cell r="A6450">
            <v>39013904</v>
          </cell>
          <cell r="B6450" t="str">
            <v>MARTINEZ MARTINEZ ANA ORFELINA</v>
          </cell>
          <cell r="C6450" t="str">
            <v>El Banco (Mag)</v>
          </cell>
          <cell r="D6450">
            <v>330079187</v>
          </cell>
          <cell r="E6450" t="str">
            <v>Santa Marta (Mag)</v>
          </cell>
          <cell r="F6450" t="str">
            <v>BANCO BILBAO VIZCAYA BBVA COLOMBIA S.A.</v>
          </cell>
          <cell r="G6450" t="str">
            <v>AHORROS</v>
          </cell>
        </row>
        <row r="6451">
          <cell r="A6451">
            <v>39013910</v>
          </cell>
          <cell r="B6451" t="str">
            <v>CAÑAS PADILLA LINA ISABEL</v>
          </cell>
          <cell r="C6451" t="str">
            <v>El Banco (Mag)</v>
          </cell>
          <cell r="D6451">
            <v>330077363</v>
          </cell>
          <cell r="E6451" t="str">
            <v>Santa Marta (Mag)</v>
          </cell>
          <cell r="F6451" t="str">
            <v>BANCO BILBAO VIZCAYA BBVA COLOMBIA S.A.</v>
          </cell>
          <cell r="G6451" t="str">
            <v>AHORROS</v>
          </cell>
        </row>
        <row r="6452">
          <cell r="A6452">
            <v>39013933</v>
          </cell>
          <cell r="B6452" t="str">
            <v>CHAMORRO MEJIA OFELIA INES</v>
          </cell>
          <cell r="C6452" t="str">
            <v>El Banco (Mag)</v>
          </cell>
          <cell r="D6452">
            <v>330114315</v>
          </cell>
          <cell r="E6452" t="str">
            <v>Santa Marta (Mag)</v>
          </cell>
          <cell r="F6452" t="str">
            <v>BANCO BILBAO VIZCAYA BBVA COLOMBIA S.A.</v>
          </cell>
          <cell r="G6452" t="str">
            <v>AHORROS</v>
          </cell>
        </row>
        <row r="6453">
          <cell r="A6453">
            <v>39013994</v>
          </cell>
          <cell r="B6453" t="str">
            <v>AVILES GUTIERREZ NUBIA ESTHER</v>
          </cell>
          <cell r="C6453" t="str">
            <v>El Banco (Mag)</v>
          </cell>
          <cell r="D6453">
            <v>330235854</v>
          </cell>
          <cell r="E6453" t="str">
            <v>El Banco (Mag)</v>
          </cell>
          <cell r="F6453" t="str">
            <v>BANCO BILBAO VIZCAYA BBVA COLOMBIA S.A.</v>
          </cell>
          <cell r="G6453" t="str">
            <v>AHORROS</v>
          </cell>
        </row>
        <row r="6454">
          <cell r="A6454">
            <v>39014043</v>
          </cell>
          <cell r="B6454" t="str">
            <v>FLOREZ FLOREZ DELIA MARIA</v>
          </cell>
          <cell r="C6454" t="str">
            <v>El Banco (Mag)</v>
          </cell>
          <cell r="D6454">
            <v>330136581</v>
          </cell>
          <cell r="E6454" t="str">
            <v>Santa Marta (Mag)</v>
          </cell>
          <cell r="F6454" t="str">
            <v>BANCO BILBAO VIZCAYA BBVA COLOMBIA S.A.</v>
          </cell>
          <cell r="G6454" t="str">
            <v>AHORROS</v>
          </cell>
        </row>
        <row r="6455">
          <cell r="A6455">
            <v>39014085</v>
          </cell>
          <cell r="B6455" t="str">
            <v>CADENA VARGAS AILEEN</v>
          </cell>
          <cell r="C6455" t="str">
            <v>El Banco (Mag)</v>
          </cell>
          <cell r="D6455">
            <v>330107517</v>
          </cell>
          <cell r="E6455" t="str">
            <v>Santa Marta (Mag)</v>
          </cell>
          <cell r="F6455" t="str">
            <v>BANCO BILBAO VIZCAYA BBVA COLOMBIA S.A.</v>
          </cell>
          <cell r="G6455" t="str">
            <v>AHORROS</v>
          </cell>
        </row>
        <row r="6456">
          <cell r="A6456">
            <v>39014102</v>
          </cell>
          <cell r="B6456" t="str">
            <v>RAMOS BARRAZA MAGALIS</v>
          </cell>
          <cell r="C6456" t="str">
            <v>El Banco (Mag)</v>
          </cell>
          <cell r="D6456">
            <v>330082595</v>
          </cell>
          <cell r="E6456" t="str">
            <v>Santa Marta (Mag)</v>
          </cell>
          <cell r="F6456" t="str">
            <v>BANCO BILBAO VIZCAYA BBVA COLOMBIA S.A.</v>
          </cell>
          <cell r="G6456" t="str">
            <v>AHORROS</v>
          </cell>
        </row>
        <row r="6457">
          <cell r="A6457">
            <v>39014109</v>
          </cell>
          <cell r="B6457" t="str">
            <v>PUELLO OSPINO EMELINA</v>
          </cell>
          <cell r="C6457" t="str">
            <v>El Banco (Mag)</v>
          </cell>
          <cell r="D6457">
            <v>330079237</v>
          </cell>
          <cell r="E6457" t="str">
            <v>Santa Marta (Mag)</v>
          </cell>
          <cell r="F6457" t="str">
            <v>BANCO BILBAO VIZCAYA BBVA COLOMBIA S.A.</v>
          </cell>
          <cell r="G6457" t="str">
            <v>AHORROS</v>
          </cell>
        </row>
        <row r="6458">
          <cell r="A6458">
            <v>39014121</v>
          </cell>
          <cell r="B6458" t="str">
            <v>PINEDA CORONADO JUANA DEL SOCORRO</v>
          </cell>
          <cell r="C6458" t="str">
            <v>El Banco (Mag)</v>
          </cell>
          <cell r="D6458">
            <v>330106725</v>
          </cell>
          <cell r="E6458" t="str">
            <v>Santa Marta (Mag)</v>
          </cell>
          <cell r="F6458" t="str">
            <v>BANCO BILBAO VIZCAYA BBVA COLOMBIA S.A.</v>
          </cell>
          <cell r="G6458" t="str">
            <v>AHORROS</v>
          </cell>
        </row>
        <row r="6459">
          <cell r="A6459">
            <v>39014144</v>
          </cell>
          <cell r="B6459" t="str">
            <v>NAYCIR FLOREZ FAUSTINA DEL CARMEN</v>
          </cell>
          <cell r="C6459" t="str">
            <v>El Banco (Mag)</v>
          </cell>
          <cell r="D6459">
            <v>330168568</v>
          </cell>
          <cell r="E6459" t="str">
            <v>Santa Marta (Mag)</v>
          </cell>
          <cell r="F6459" t="str">
            <v>BANCO BILBAO VIZCAYA BBVA COLOMBIA S.A.</v>
          </cell>
          <cell r="G6459" t="str">
            <v>AHORROS</v>
          </cell>
        </row>
        <row r="6460">
          <cell r="A6460">
            <v>39014146</v>
          </cell>
          <cell r="B6460" t="str">
            <v>ARCE POSADA SANDRA</v>
          </cell>
          <cell r="C6460" t="str">
            <v>El Banco (Mag)</v>
          </cell>
          <cell r="D6460">
            <v>330117896</v>
          </cell>
          <cell r="E6460" t="str">
            <v>El Banco (Mag)</v>
          </cell>
          <cell r="F6460" t="str">
            <v>BANCO BILBAO VIZCAYA BBVA COLOMBIA S.A.</v>
          </cell>
          <cell r="G6460" t="str">
            <v>AHORROS</v>
          </cell>
        </row>
        <row r="6461">
          <cell r="A6461">
            <v>39014202</v>
          </cell>
          <cell r="B6461" t="str">
            <v>RANGEL ORTIZ YANIA FELICIA</v>
          </cell>
          <cell r="C6461" t="str">
            <v>El Banco (Mag)</v>
          </cell>
          <cell r="D6461">
            <v>330088832</v>
          </cell>
          <cell r="E6461" t="str">
            <v>El Banco (Mag)</v>
          </cell>
          <cell r="F6461" t="str">
            <v>BANCO BILBAO VIZCAYA BBVA COLOMBIA S.A.</v>
          </cell>
          <cell r="G6461" t="str">
            <v>AHORROS</v>
          </cell>
        </row>
        <row r="6462">
          <cell r="A6462">
            <v>39014213</v>
          </cell>
          <cell r="B6462" t="str">
            <v>VANEGAS BELEÑO MARTHA PATRICIA</v>
          </cell>
          <cell r="C6462" t="str">
            <v>El Banco (Mag)</v>
          </cell>
          <cell r="D6462">
            <v>330075383</v>
          </cell>
          <cell r="E6462" t="str">
            <v>El Banco (Mag)</v>
          </cell>
          <cell r="F6462" t="str">
            <v>BANCO BILBAO VIZCAYA BBVA COLOMBIA S.A.</v>
          </cell>
          <cell r="G6462" t="str">
            <v>AHORROS</v>
          </cell>
        </row>
        <row r="6463">
          <cell r="A6463">
            <v>39014226</v>
          </cell>
          <cell r="B6463" t="str">
            <v>VALENCIA MORA JOHANNA MARIA</v>
          </cell>
          <cell r="C6463" t="str">
            <v>El Banco (Mag)</v>
          </cell>
          <cell r="D6463">
            <v>330208679</v>
          </cell>
          <cell r="E6463" t="str">
            <v>El Banco (Mag)</v>
          </cell>
          <cell r="F6463" t="str">
            <v>BANCO BILBAO VIZCAYA BBVA COLOMBIA S.A.</v>
          </cell>
          <cell r="G6463" t="str">
            <v>AHORROS</v>
          </cell>
        </row>
        <row r="6464">
          <cell r="A6464">
            <v>39014374</v>
          </cell>
          <cell r="B6464" t="str">
            <v>RANGEL ORTIZ MILDRED</v>
          </cell>
          <cell r="C6464" t="str">
            <v>El Banco (Mag)</v>
          </cell>
          <cell r="D6464">
            <v>330080672</v>
          </cell>
          <cell r="E6464" t="str">
            <v>Santa Marta (Mag)</v>
          </cell>
          <cell r="F6464" t="str">
            <v>BANCO BILBAO VIZCAYA BBVA COLOMBIA S.A.</v>
          </cell>
          <cell r="G6464" t="str">
            <v>AHORROS</v>
          </cell>
        </row>
        <row r="6465">
          <cell r="A6465">
            <v>39014400</v>
          </cell>
          <cell r="B6465" t="str">
            <v>LOBO GALEZO ALBA ESTELA</v>
          </cell>
          <cell r="C6465" t="str">
            <v>El Banco (Mag)</v>
          </cell>
          <cell r="D6465">
            <v>330123787</v>
          </cell>
          <cell r="E6465" t="str">
            <v>El Banco (Mag)</v>
          </cell>
          <cell r="F6465" t="str">
            <v>BANCO BILBAO VIZCAYA BBVA COLOMBIA S.A.</v>
          </cell>
          <cell r="G6465" t="str">
            <v>AHORROS</v>
          </cell>
        </row>
        <row r="6466">
          <cell r="A6466">
            <v>39014501</v>
          </cell>
          <cell r="B6466" t="str">
            <v>ROCHA PELAEZ GLADYS</v>
          </cell>
          <cell r="C6466" t="str">
            <v>El Banco (Mag)</v>
          </cell>
          <cell r="D6466">
            <v>330089251</v>
          </cell>
          <cell r="E6466" t="str">
            <v>El Banco (Mag)</v>
          </cell>
          <cell r="F6466" t="str">
            <v>BANCO BILBAO VIZCAYA BBVA COLOMBIA S.A.</v>
          </cell>
          <cell r="G6466" t="str">
            <v>AHORROS</v>
          </cell>
        </row>
        <row r="6467">
          <cell r="A6467">
            <v>39014509</v>
          </cell>
          <cell r="B6467" t="str">
            <v>BASTIDAS MIRANDA NERIS</v>
          </cell>
          <cell r="C6467" t="str">
            <v>El Banco (Mag)</v>
          </cell>
          <cell r="D6467">
            <v>330085564</v>
          </cell>
          <cell r="E6467" t="str">
            <v>El Banco (Mag)</v>
          </cell>
          <cell r="F6467" t="str">
            <v>BANCO BILBAO VIZCAYA BBVA COLOMBIA S.A.</v>
          </cell>
          <cell r="G6467" t="str">
            <v>AHORROS</v>
          </cell>
        </row>
        <row r="6468">
          <cell r="A6468">
            <v>39014530</v>
          </cell>
          <cell r="B6468" t="str">
            <v>ARANGO PORTILLO YADIRA</v>
          </cell>
          <cell r="C6468" t="str">
            <v>El Banco (Mag)</v>
          </cell>
          <cell r="D6468">
            <v>330232646</v>
          </cell>
          <cell r="E6468" t="str">
            <v>Santa Marta (Mag)</v>
          </cell>
          <cell r="F6468" t="str">
            <v>BANCO BILBAO VIZCAYA BBVA COLOMBIA S.A.</v>
          </cell>
          <cell r="G6468" t="str">
            <v>AHORROS</v>
          </cell>
        </row>
        <row r="6469">
          <cell r="A6469">
            <v>39014537</v>
          </cell>
          <cell r="B6469" t="str">
            <v>TOLOZA OSPINO LEYNA</v>
          </cell>
          <cell r="C6469" t="str">
            <v>El Banco (Mag)</v>
          </cell>
          <cell r="D6469">
            <v>330060336</v>
          </cell>
          <cell r="E6469" t="str">
            <v>Santa Marta (Mag)</v>
          </cell>
          <cell r="F6469" t="str">
            <v>BANCO BILBAO VIZCAYA BBVA COLOMBIA S.A.</v>
          </cell>
          <cell r="G6469" t="str">
            <v>AHORROS</v>
          </cell>
        </row>
        <row r="6470">
          <cell r="A6470">
            <v>39014553</v>
          </cell>
          <cell r="B6470" t="str">
            <v>RIOS COLORADO MARTHA LUZ</v>
          </cell>
          <cell r="C6470" t="str">
            <v>El Banco (Mag)</v>
          </cell>
          <cell r="D6470">
            <v>330128836</v>
          </cell>
          <cell r="E6470" t="str">
            <v>Santa Marta (Mag)</v>
          </cell>
          <cell r="F6470" t="str">
            <v>BANCO BILBAO VIZCAYA BBVA COLOMBIA S.A.</v>
          </cell>
          <cell r="G6470" t="str">
            <v>AHORROS</v>
          </cell>
        </row>
        <row r="6471">
          <cell r="A6471">
            <v>39014573</v>
          </cell>
          <cell r="B6471" t="str">
            <v>CARRETERO GOMEZ LENIS CENITH</v>
          </cell>
          <cell r="C6471" t="str">
            <v>El Banco (Mag)</v>
          </cell>
          <cell r="D6471">
            <v>330118696</v>
          </cell>
          <cell r="E6471" t="str">
            <v>Santa Marta (Mag)</v>
          </cell>
          <cell r="F6471" t="str">
            <v>BANCO BILBAO VIZCAYA BBVA COLOMBIA S.A.</v>
          </cell>
          <cell r="G6471" t="str">
            <v>AHORROS</v>
          </cell>
        </row>
        <row r="6472">
          <cell r="A6472">
            <v>39014638</v>
          </cell>
          <cell r="B6472" t="str">
            <v>PIÑA ARENILLA SAMILE</v>
          </cell>
          <cell r="C6472" t="str">
            <v>El Banco (Mag)</v>
          </cell>
          <cell r="D6472">
            <v>253296867</v>
          </cell>
          <cell r="E6472" t="str">
            <v>Cartagena (Bol)</v>
          </cell>
          <cell r="F6472" t="str">
            <v>BANCO BILBAO VIZCAYA BBVA COLOMBIA S.A.</v>
          </cell>
          <cell r="G6472" t="str">
            <v>AHORROS</v>
          </cell>
        </row>
        <row r="6473">
          <cell r="A6473">
            <v>39014687</v>
          </cell>
          <cell r="B6473" t="str">
            <v>TORRES MATTOS YADIRA</v>
          </cell>
          <cell r="C6473" t="str">
            <v>El Banco (Mag)</v>
          </cell>
          <cell r="D6473">
            <v>330089103</v>
          </cell>
          <cell r="E6473" t="str">
            <v>El Banco (Mag)</v>
          </cell>
          <cell r="F6473" t="str">
            <v>BANCO BILBAO VIZCAYA BBVA COLOMBIA S.A.</v>
          </cell>
          <cell r="G6473" t="str">
            <v>AHORROS</v>
          </cell>
        </row>
        <row r="6474">
          <cell r="A6474">
            <v>39014814</v>
          </cell>
          <cell r="B6474" t="str">
            <v>QUINTERO MANOSALVA EDILSA MARIA</v>
          </cell>
          <cell r="C6474" t="str">
            <v>El Banco (Mag)</v>
          </cell>
          <cell r="D6474">
            <v>330256918</v>
          </cell>
          <cell r="E6474" t="str">
            <v>Santa Marta (Mag)</v>
          </cell>
          <cell r="F6474" t="str">
            <v>BANCO BILBAO VIZCAYA BBVA COLOMBIA S.A.</v>
          </cell>
          <cell r="G6474" t="str">
            <v>AHORROS</v>
          </cell>
        </row>
        <row r="6475">
          <cell r="A6475">
            <v>39014891</v>
          </cell>
          <cell r="B6475" t="str">
            <v>ROCHA PELAEZ MARIELA</v>
          </cell>
          <cell r="C6475" t="str">
            <v>El Banco (Mag)</v>
          </cell>
          <cell r="D6475">
            <v>330089202</v>
          </cell>
          <cell r="E6475" t="str">
            <v>El Banco (Mag)</v>
          </cell>
          <cell r="F6475" t="str">
            <v>BANCO BILBAO VIZCAYA BBVA COLOMBIA S.A.</v>
          </cell>
          <cell r="G6475" t="str">
            <v>AHORROS</v>
          </cell>
        </row>
        <row r="6476">
          <cell r="A6476">
            <v>39014964</v>
          </cell>
          <cell r="B6476" t="str">
            <v>QUINTANA GUERRERO RUBY MARIA</v>
          </cell>
          <cell r="C6476" t="str">
            <v>El Banco (Mag)</v>
          </cell>
          <cell r="D6476">
            <v>330130477</v>
          </cell>
          <cell r="E6476" t="str">
            <v>El Banco (Mag)</v>
          </cell>
          <cell r="F6476" t="str">
            <v>BANCO BILBAO VIZCAYA BBVA COLOMBIA S.A.</v>
          </cell>
          <cell r="G6476" t="str">
            <v>AHORROS</v>
          </cell>
        </row>
        <row r="6477">
          <cell r="A6477">
            <v>39014986</v>
          </cell>
          <cell r="B6477" t="str">
            <v>DIAZ TRESPALACIOS ISMARY</v>
          </cell>
          <cell r="C6477" t="str">
            <v>El Banco (Mag)</v>
          </cell>
          <cell r="D6477">
            <v>330169855</v>
          </cell>
          <cell r="E6477" t="str">
            <v>Santa Marta (Mag)</v>
          </cell>
          <cell r="F6477" t="str">
            <v>BANCO BILBAO VIZCAYA BBVA COLOMBIA S.A.</v>
          </cell>
          <cell r="G6477" t="str">
            <v>AHORROS</v>
          </cell>
        </row>
        <row r="6478">
          <cell r="A6478">
            <v>39015024</v>
          </cell>
          <cell r="B6478" t="str">
            <v>MARTINEZ MARTINEZ LYDDA</v>
          </cell>
          <cell r="C6478" t="str">
            <v>El Banco (Mag)</v>
          </cell>
          <cell r="D6478">
            <v>330078437</v>
          </cell>
          <cell r="E6478" t="str">
            <v>Santa Marta (Mag)</v>
          </cell>
          <cell r="F6478" t="str">
            <v>BANCO BILBAO VIZCAYA BBVA COLOMBIA S.A.</v>
          </cell>
          <cell r="G6478" t="str">
            <v>AHORROS</v>
          </cell>
        </row>
        <row r="6479">
          <cell r="A6479">
            <v>39015044</v>
          </cell>
          <cell r="B6479" t="str">
            <v>MORA ORTIZ OLGA LUCIA</v>
          </cell>
          <cell r="C6479" t="str">
            <v>Zona Bananera (Mag)</v>
          </cell>
          <cell r="D6479">
            <v>805309861</v>
          </cell>
          <cell r="E6479" t="str">
            <v>Santa Marta (Mag)</v>
          </cell>
          <cell r="F6479" t="str">
            <v>BANCO BILBAO VIZCAYA BBVA COLOMBIA S.A.</v>
          </cell>
          <cell r="G6479" t="str">
            <v>AHORROS</v>
          </cell>
        </row>
        <row r="6480">
          <cell r="A6480">
            <v>39015046</v>
          </cell>
          <cell r="B6480" t="str">
            <v>OVIEDO CELSA YOMELY</v>
          </cell>
          <cell r="C6480" t="str">
            <v>El Banco (Mag)</v>
          </cell>
          <cell r="D6480">
            <v>330129230</v>
          </cell>
          <cell r="E6480" t="str">
            <v>Santa Marta (Mag)</v>
          </cell>
          <cell r="F6480" t="str">
            <v>BANCO BILBAO VIZCAYA BBVA COLOMBIA S.A.</v>
          </cell>
          <cell r="G6480" t="str">
            <v>AHORROS</v>
          </cell>
        </row>
        <row r="6481">
          <cell r="A6481">
            <v>39015091</v>
          </cell>
          <cell r="B6481" t="str">
            <v>VASQUEZ VIADERO NIVIA</v>
          </cell>
          <cell r="C6481" t="str">
            <v>El Banco (Mag)</v>
          </cell>
          <cell r="D6481">
            <v>330123886</v>
          </cell>
          <cell r="E6481" t="str">
            <v>Santa Marta (Mag)</v>
          </cell>
          <cell r="F6481" t="str">
            <v>BANCO BILBAO VIZCAYA BBVA COLOMBIA S.A.</v>
          </cell>
          <cell r="G6481" t="str">
            <v>AHORROS</v>
          </cell>
        </row>
        <row r="6482">
          <cell r="A6482">
            <v>39015168</v>
          </cell>
          <cell r="B6482" t="str">
            <v>RANGEL VANEGAS MAYULIS</v>
          </cell>
          <cell r="C6482" t="str">
            <v>El Banco (Mag)</v>
          </cell>
          <cell r="D6482">
            <v>330195611</v>
          </cell>
          <cell r="E6482" t="str">
            <v>El Banco (Mag)</v>
          </cell>
          <cell r="F6482" t="str">
            <v>BANCO BILBAO VIZCAYA BBVA COLOMBIA S.A.</v>
          </cell>
          <cell r="G6482" t="str">
            <v>AHORROS</v>
          </cell>
        </row>
        <row r="6483">
          <cell r="A6483">
            <v>39015219</v>
          </cell>
          <cell r="B6483" t="str">
            <v>RODRIGUEZ SERRANO ROSANA</v>
          </cell>
          <cell r="C6483" t="str">
            <v>El Banco (Mag)</v>
          </cell>
          <cell r="D6483">
            <v>330129636</v>
          </cell>
          <cell r="E6483" t="str">
            <v>El Banco (Mag)</v>
          </cell>
          <cell r="F6483" t="str">
            <v>BANCO BILBAO VIZCAYA BBVA COLOMBIA S.A.</v>
          </cell>
          <cell r="G6483" t="str">
            <v>AHORROS</v>
          </cell>
        </row>
        <row r="6484">
          <cell r="A6484">
            <v>39015322</v>
          </cell>
          <cell r="B6484" t="str">
            <v>FLOREZ PALOMINO CLAUDIA</v>
          </cell>
          <cell r="C6484" t="str">
            <v>El Banco (Mag)</v>
          </cell>
          <cell r="D6484">
            <v>330077546</v>
          </cell>
          <cell r="E6484" t="str">
            <v>Santa Marta (Mag)</v>
          </cell>
          <cell r="F6484" t="str">
            <v>BANCO BILBAO VIZCAYA BBVA COLOMBIA S.A.</v>
          </cell>
          <cell r="G6484" t="str">
            <v>AHORROS</v>
          </cell>
        </row>
        <row r="6485">
          <cell r="A6485">
            <v>39015370</v>
          </cell>
          <cell r="B6485" t="str">
            <v>CADENA LOPEZ MARIELA</v>
          </cell>
          <cell r="C6485" t="str">
            <v>El Banco (Mag)</v>
          </cell>
          <cell r="D6485">
            <v>330195389</v>
          </cell>
          <cell r="E6485" t="str">
            <v>Santa Marta (Mag)</v>
          </cell>
          <cell r="F6485" t="str">
            <v>BANCO BILBAO VIZCAYA BBVA COLOMBIA S.A.</v>
          </cell>
          <cell r="G6485" t="str">
            <v>AHORROS</v>
          </cell>
        </row>
        <row r="6486">
          <cell r="A6486">
            <v>39015476</v>
          </cell>
          <cell r="B6486" t="str">
            <v>FLOREZ VANEGAS GALA JUDITH</v>
          </cell>
          <cell r="C6486" t="str">
            <v>El Banco (Mag)</v>
          </cell>
          <cell r="D6486">
            <v>330197617</v>
          </cell>
          <cell r="E6486" t="str">
            <v>Santa Marta (Mag)</v>
          </cell>
          <cell r="F6486" t="str">
            <v>BANCO BILBAO VIZCAYA BBVA COLOMBIA S.A.</v>
          </cell>
          <cell r="G6486" t="str">
            <v>AHORROS</v>
          </cell>
        </row>
        <row r="6487">
          <cell r="A6487">
            <v>39015497</v>
          </cell>
          <cell r="B6487" t="str">
            <v>OSPINO TOLOZA EILEEN MARGARITA</v>
          </cell>
          <cell r="C6487" t="str">
            <v>El Banco (Mag)</v>
          </cell>
          <cell r="D6487">
            <v>330116823</v>
          </cell>
          <cell r="E6487" t="str">
            <v>El Banco (Mag)</v>
          </cell>
          <cell r="F6487" t="str">
            <v>BANCO BILBAO VIZCAYA BBVA COLOMBIA S.A.</v>
          </cell>
          <cell r="G6487" t="str">
            <v>AHORROS</v>
          </cell>
        </row>
        <row r="6488">
          <cell r="A6488">
            <v>39015509</v>
          </cell>
          <cell r="B6488" t="str">
            <v>CARO  SEMIRAMIS NEREIDA</v>
          </cell>
          <cell r="C6488" t="str">
            <v>El Banco (Mag)</v>
          </cell>
          <cell r="D6488">
            <v>330125147</v>
          </cell>
          <cell r="E6488" t="str">
            <v>El Banco (Mag)</v>
          </cell>
          <cell r="F6488" t="str">
            <v>BANCO BILBAO VIZCAYA BBVA COLOMBIA S.A.</v>
          </cell>
          <cell r="G6488" t="str">
            <v>AHORROS</v>
          </cell>
        </row>
        <row r="6489">
          <cell r="A6489">
            <v>39015598</v>
          </cell>
          <cell r="B6489" t="str">
            <v>VIADERO ZAMBRANO NUPSERI</v>
          </cell>
          <cell r="C6489" t="str">
            <v>El Banco (Mag)</v>
          </cell>
          <cell r="D6489">
            <v>330128646</v>
          </cell>
          <cell r="E6489" t="str">
            <v>Santa Marta (Mag)</v>
          </cell>
          <cell r="F6489" t="str">
            <v>BANCO BILBAO VIZCAYA BBVA COLOMBIA S.A.</v>
          </cell>
          <cell r="G6489" t="str">
            <v>AHORROS</v>
          </cell>
        </row>
        <row r="6490">
          <cell r="A6490">
            <v>39015615</v>
          </cell>
          <cell r="B6490" t="str">
            <v>PIÑA ARENILLA ISABEL</v>
          </cell>
          <cell r="C6490" t="str">
            <v>Cerro San Antonio (Mag)</v>
          </cell>
          <cell r="D6490">
            <v>330079153</v>
          </cell>
          <cell r="E6490" t="str">
            <v>Santa Marta (Mag)</v>
          </cell>
          <cell r="F6490" t="str">
            <v>BANCO BILBAO VIZCAYA BBVA COLOMBIA S.A.</v>
          </cell>
          <cell r="G6490" t="str">
            <v>AHORROS</v>
          </cell>
        </row>
        <row r="6491">
          <cell r="A6491">
            <v>39015634</v>
          </cell>
          <cell r="B6491" t="str">
            <v>BARBOZA PIÑEREZ EDATH</v>
          </cell>
          <cell r="C6491" t="str">
            <v>El Banco (Mag)</v>
          </cell>
          <cell r="D6491">
            <v>330078601</v>
          </cell>
          <cell r="E6491" t="str">
            <v>Santa Marta (Mag)</v>
          </cell>
          <cell r="F6491" t="str">
            <v>BANCO BILBAO VIZCAYA BBVA COLOMBIA S.A.</v>
          </cell>
          <cell r="G6491" t="str">
            <v>AHORROS</v>
          </cell>
        </row>
        <row r="6492">
          <cell r="A6492">
            <v>39015733</v>
          </cell>
          <cell r="B6492" t="str">
            <v>JIMENEZ RAMOS NAYIBE</v>
          </cell>
          <cell r="C6492" t="str">
            <v>El Banco (Mag)</v>
          </cell>
          <cell r="D6492">
            <v>805482908</v>
          </cell>
          <cell r="E6492" t="str">
            <v>Santa Marta (Mag)</v>
          </cell>
          <cell r="F6492" t="str">
            <v>BANCO BILBAO VIZCAYA BBVA COLOMBIA S.A.</v>
          </cell>
          <cell r="G6492" t="str">
            <v>AHORROS</v>
          </cell>
        </row>
        <row r="6493">
          <cell r="A6493">
            <v>39015850</v>
          </cell>
          <cell r="B6493" t="str">
            <v>MACHUCA RODRIGUEZ FADID</v>
          </cell>
          <cell r="C6493" t="str">
            <v>El Banco (Mag)</v>
          </cell>
          <cell r="D6493">
            <v>330160748</v>
          </cell>
          <cell r="E6493" t="str">
            <v>Santa Marta (Mag)</v>
          </cell>
          <cell r="F6493" t="str">
            <v>BANCO BILBAO VIZCAYA BBVA COLOMBIA S.A.</v>
          </cell>
          <cell r="G6493" t="str">
            <v>AHORROS</v>
          </cell>
        </row>
        <row r="6494">
          <cell r="A6494">
            <v>39016060</v>
          </cell>
          <cell r="B6494" t="str">
            <v>MARTINEZ GUTIERREZ DIGNA</v>
          </cell>
          <cell r="C6494" t="str">
            <v>El Banco (Mag)</v>
          </cell>
          <cell r="D6494">
            <v>330079278</v>
          </cell>
          <cell r="E6494" t="str">
            <v>Santa Marta (Mag)</v>
          </cell>
          <cell r="F6494" t="str">
            <v>BANCO BILBAO VIZCAYA BBVA COLOMBIA S.A.</v>
          </cell>
          <cell r="G6494" t="str">
            <v>AHORROS</v>
          </cell>
        </row>
        <row r="6495">
          <cell r="A6495">
            <v>39016151</v>
          </cell>
          <cell r="B6495" t="str">
            <v>PEDROZO OSPINO CAROLINA CECILIA</v>
          </cell>
          <cell r="C6495" t="str">
            <v>El Banco (Mag)</v>
          </cell>
          <cell r="D6495">
            <v>330182890</v>
          </cell>
          <cell r="E6495" t="str">
            <v>Santa Marta (Mag)</v>
          </cell>
          <cell r="F6495" t="str">
            <v>BANCO BILBAO VIZCAYA BBVA COLOMBIA S.A.</v>
          </cell>
          <cell r="G6495" t="str">
            <v>AHORROS</v>
          </cell>
        </row>
        <row r="6496">
          <cell r="A6496">
            <v>39016373</v>
          </cell>
          <cell r="B6496" t="str">
            <v>FIERRO ULLOQUE MARELVIS</v>
          </cell>
          <cell r="C6496" t="str">
            <v>El Banco (Mag)</v>
          </cell>
          <cell r="D6496">
            <v>330129669</v>
          </cell>
          <cell r="E6496" t="str">
            <v>El Banco (Mag)</v>
          </cell>
          <cell r="F6496" t="str">
            <v>BANCO BILBAO VIZCAYA BBVA COLOMBIA S.A.</v>
          </cell>
          <cell r="G6496" t="str">
            <v>AHORROS</v>
          </cell>
        </row>
        <row r="6497">
          <cell r="A6497">
            <v>39016394</v>
          </cell>
          <cell r="B6497" t="str">
            <v>VASQUEZ CORTES ROCIO AMPARO</v>
          </cell>
          <cell r="C6497" t="str">
            <v>El Banco (Mag)</v>
          </cell>
          <cell r="D6497">
            <v>330161829</v>
          </cell>
          <cell r="E6497" t="str">
            <v>El Banco (Mag)</v>
          </cell>
          <cell r="F6497" t="str">
            <v>BANCO BILBAO VIZCAYA BBVA COLOMBIA S.A.</v>
          </cell>
          <cell r="G6497" t="str">
            <v>AHORROS</v>
          </cell>
        </row>
        <row r="6498">
          <cell r="A6498">
            <v>39016501</v>
          </cell>
          <cell r="B6498" t="str">
            <v>FLOREZ MALDONADO MAIDA SOFIA</v>
          </cell>
          <cell r="C6498" t="str">
            <v>El Banco (Mag)</v>
          </cell>
          <cell r="D6498">
            <v>330083122</v>
          </cell>
          <cell r="E6498" t="str">
            <v>Santa Marta (Mag)</v>
          </cell>
          <cell r="F6498" t="str">
            <v>BANCO BILBAO VIZCAYA BBVA COLOMBIA S.A.</v>
          </cell>
          <cell r="G6498" t="str">
            <v>AHORROS</v>
          </cell>
        </row>
        <row r="6499">
          <cell r="A6499">
            <v>39016567</v>
          </cell>
          <cell r="B6499" t="str">
            <v>TORRES ROMERO YASMIN</v>
          </cell>
          <cell r="C6499" t="str">
            <v>El Banco (Mag)</v>
          </cell>
          <cell r="D6499">
            <v>330078692</v>
          </cell>
          <cell r="E6499" t="str">
            <v>Santa Marta (Mag)</v>
          </cell>
          <cell r="F6499" t="str">
            <v>BANCO BILBAO VIZCAYA BBVA COLOMBIA S.A.</v>
          </cell>
          <cell r="G6499" t="str">
            <v>AHORROS</v>
          </cell>
        </row>
        <row r="6500">
          <cell r="A6500">
            <v>39016608</v>
          </cell>
          <cell r="B6500" t="str">
            <v>LONDOÑO SERENO NANCY</v>
          </cell>
          <cell r="C6500" t="str">
            <v>El Banco (Mag)</v>
          </cell>
          <cell r="D6500">
            <v>330002239</v>
          </cell>
          <cell r="E6500" t="str">
            <v>Santa Marta (Mag)</v>
          </cell>
          <cell r="F6500" t="str">
            <v>BANCO BILBAO VIZCAYA BBVA COLOMBIA S.A.</v>
          </cell>
          <cell r="G6500" t="str">
            <v>AHORROS</v>
          </cell>
        </row>
        <row r="6501">
          <cell r="A6501">
            <v>39016623</v>
          </cell>
          <cell r="B6501" t="str">
            <v>MORALES IBAÑEZ ROSA MARIA</v>
          </cell>
          <cell r="C6501" t="str">
            <v>Fundacion (Mag)</v>
          </cell>
          <cell r="D6501">
            <v>375148335</v>
          </cell>
          <cell r="E6501" t="str">
            <v>Santa Marta (Mag)</v>
          </cell>
          <cell r="F6501" t="str">
            <v>BANCO BILBAO VIZCAYA BBVA COLOMBIA S.A.</v>
          </cell>
          <cell r="G6501" t="str">
            <v>AHORROS</v>
          </cell>
        </row>
        <row r="6502">
          <cell r="A6502">
            <v>39016857</v>
          </cell>
          <cell r="B6502" t="str">
            <v>TOLOZA OSPINO SELENE</v>
          </cell>
          <cell r="C6502" t="str">
            <v>El Banco (Mag)</v>
          </cell>
          <cell r="D6502">
            <v>330080987</v>
          </cell>
          <cell r="E6502" t="str">
            <v>Santa Marta (Mag)</v>
          </cell>
          <cell r="F6502" t="str">
            <v>BANCO BILBAO VIZCAYA BBVA COLOMBIA S.A.</v>
          </cell>
          <cell r="G6502" t="str">
            <v>AHORROS</v>
          </cell>
        </row>
        <row r="6503">
          <cell r="A6503">
            <v>39016883</v>
          </cell>
          <cell r="B6503" t="str">
            <v>SANCHEZ NORIEGA MERCEDES</v>
          </cell>
          <cell r="C6503" t="str">
            <v>El Banco (Mag)</v>
          </cell>
          <cell r="D6503">
            <v>330181314</v>
          </cell>
          <cell r="E6503" t="str">
            <v>Santa Marta (Mag)</v>
          </cell>
          <cell r="F6503" t="str">
            <v>BANCO BILBAO VIZCAYA BBVA COLOMBIA S.A.</v>
          </cell>
          <cell r="G6503" t="str">
            <v>AHORROS</v>
          </cell>
        </row>
        <row r="6504">
          <cell r="A6504">
            <v>39017127</v>
          </cell>
          <cell r="B6504" t="str">
            <v>DIAZ PINZON MARTHA LUCIA</v>
          </cell>
          <cell r="C6504" t="str">
            <v>El Banco (Mag)</v>
          </cell>
          <cell r="D6504">
            <v>330080557</v>
          </cell>
          <cell r="E6504" t="str">
            <v>Santa Marta (Mag)</v>
          </cell>
          <cell r="F6504" t="str">
            <v>BANCO BILBAO VIZCAYA BBVA COLOMBIA S.A.</v>
          </cell>
          <cell r="G6504" t="str">
            <v>AHORROS</v>
          </cell>
        </row>
        <row r="6505">
          <cell r="A6505">
            <v>39017159</v>
          </cell>
          <cell r="B6505" t="str">
            <v>ARDILA SIMANCA DENNYS ROSARIO</v>
          </cell>
          <cell r="C6505" t="str">
            <v>El Banco (Mag)</v>
          </cell>
          <cell r="D6505">
            <v>330116732</v>
          </cell>
          <cell r="E6505" t="str">
            <v>Santa Marta (Mag)</v>
          </cell>
          <cell r="F6505" t="str">
            <v>BANCO BILBAO VIZCAYA BBVA COLOMBIA S.A.</v>
          </cell>
          <cell r="G6505" t="str">
            <v>AHORROS</v>
          </cell>
        </row>
        <row r="6506">
          <cell r="A6506">
            <v>39017179</v>
          </cell>
          <cell r="B6506" t="str">
            <v>MIER CHAJIN YARIDES</v>
          </cell>
          <cell r="C6506" t="str">
            <v>El Banco (Mag)</v>
          </cell>
          <cell r="D6506">
            <v>330256723</v>
          </cell>
          <cell r="E6506" t="str">
            <v>Santa Marta (Mag)</v>
          </cell>
          <cell r="F6506" t="str">
            <v>BANCO BILBAO VIZCAYA BBVA COLOMBIA S.A.</v>
          </cell>
          <cell r="G6506" t="str">
            <v>AHORROS</v>
          </cell>
        </row>
        <row r="6507">
          <cell r="A6507">
            <v>39017181</v>
          </cell>
          <cell r="B6507" t="str">
            <v>ESTRADA TOVAR MEIRA</v>
          </cell>
          <cell r="C6507" t="str">
            <v>El Banco (Mag)</v>
          </cell>
          <cell r="D6507">
            <v>330077736</v>
          </cell>
          <cell r="E6507" t="str">
            <v>Santa Marta (Mag)</v>
          </cell>
          <cell r="F6507" t="str">
            <v>BANCO BILBAO VIZCAYA BBVA COLOMBIA S.A.</v>
          </cell>
          <cell r="G6507" t="str">
            <v>AHORROS</v>
          </cell>
        </row>
        <row r="6508">
          <cell r="A6508">
            <v>39017191</v>
          </cell>
          <cell r="B6508" t="str">
            <v>RODRIGUEZ PEREZ ISABEL</v>
          </cell>
          <cell r="C6508" t="str">
            <v>El Banco (Mag)</v>
          </cell>
          <cell r="D6508">
            <v>330116393</v>
          </cell>
          <cell r="E6508" t="str">
            <v>Santa Marta (Mag)</v>
          </cell>
          <cell r="F6508" t="str">
            <v>BANCO BILBAO VIZCAYA BBVA COLOMBIA S.A.</v>
          </cell>
          <cell r="G6508" t="str">
            <v>AHORROS</v>
          </cell>
        </row>
        <row r="6509">
          <cell r="A6509">
            <v>39017206</v>
          </cell>
          <cell r="B6509" t="str">
            <v>RODRIGUEZ SERRANO MARIA DE LAS NIEVES</v>
          </cell>
          <cell r="C6509" t="str">
            <v>El Banco (Mag)</v>
          </cell>
          <cell r="D6509">
            <v>330100330</v>
          </cell>
          <cell r="E6509" t="str">
            <v>El Banco (Mag)</v>
          </cell>
          <cell r="F6509" t="str">
            <v>BANCO BILBAO VIZCAYA BBVA COLOMBIA S.A.</v>
          </cell>
          <cell r="G6509" t="str">
            <v>AHORROS</v>
          </cell>
        </row>
        <row r="6510">
          <cell r="A6510">
            <v>39017258</v>
          </cell>
          <cell r="B6510" t="str">
            <v>BLANCO ALEMAN MARGARITA</v>
          </cell>
          <cell r="C6510" t="str">
            <v>El Banco (Mag)</v>
          </cell>
          <cell r="D6510">
            <v>330080243</v>
          </cell>
          <cell r="E6510" t="str">
            <v>Santa Marta (Mag)</v>
          </cell>
          <cell r="F6510" t="str">
            <v>BANCO BILBAO VIZCAYA BBVA COLOMBIA S.A.</v>
          </cell>
          <cell r="G6510" t="str">
            <v>AHORROS</v>
          </cell>
        </row>
        <row r="6511">
          <cell r="A6511">
            <v>39017293</v>
          </cell>
          <cell r="B6511" t="str">
            <v>JARABA AMARIS KATIUSKA</v>
          </cell>
          <cell r="C6511" t="str">
            <v>El Banco (Mag)</v>
          </cell>
          <cell r="D6511">
            <v>330088717</v>
          </cell>
          <cell r="E6511" t="str">
            <v>El Banco (Mag)</v>
          </cell>
          <cell r="F6511" t="str">
            <v>BANCO BILBAO VIZCAYA BBVA COLOMBIA S.A.</v>
          </cell>
          <cell r="G6511" t="str">
            <v>AHORROS</v>
          </cell>
        </row>
        <row r="6512">
          <cell r="A6512">
            <v>39017377</v>
          </cell>
          <cell r="B6512" t="str">
            <v>AMARIS CABRERA MILAGRO MILEIDA</v>
          </cell>
          <cell r="C6512" t="str">
            <v>El Banco (Mag)</v>
          </cell>
          <cell r="D6512">
            <v>330168527</v>
          </cell>
          <cell r="E6512" t="str">
            <v>Santa Marta (Mag)</v>
          </cell>
          <cell r="F6512" t="str">
            <v>BANCO BILBAO VIZCAYA BBVA COLOMBIA S.A.</v>
          </cell>
          <cell r="G6512" t="str">
            <v>AHORROS</v>
          </cell>
        </row>
        <row r="6513">
          <cell r="A6513">
            <v>39017378</v>
          </cell>
          <cell r="B6513" t="str">
            <v>YEPEZ HERRERA MIRTA</v>
          </cell>
          <cell r="C6513" t="str">
            <v>El Banco (Mag)</v>
          </cell>
          <cell r="D6513">
            <v>330126194</v>
          </cell>
          <cell r="E6513" t="str">
            <v>El Banco (Mag)</v>
          </cell>
          <cell r="F6513" t="str">
            <v>BANCO BILBAO VIZCAYA BBVA COLOMBIA S.A.</v>
          </cell>
          <cell r="G6513" t="str">
            <v>AHORROS</v>
          </cell>
        </row>
        <row r="6514">
          <cell r="A6514">
            <v>39017609</v>
          </cell>
          <cell r="B6514" t="str">
            <v>ARIAS FLORIAN MARIA ISOLINA</v>
          </cell>
          <cell r="C6514" t="str">
            <v>El Banco (Mag)</v>
          </cell>
          <cell r="D6514">
            <v>330081894</v>
          </cell>
          <cell r="E6514" t="str">
            <v>Santa Marta (Mag)</v>
          </cell>
          <cell r="F6514" t="str">
            <v>BANCO BILBAO VIZCAYA BBVA COLOMBIA S.A.</v>
          </cell>
          <cell r="G6514" t="str">
            <v>AHORROS</v>
          </cell>
        </row>
        <row r="6515">
          <cell r="A6515">
            <v>39017625</v>
          </cell>
          <cell r="B6515" t="str">
            <v>RODRIGUEZ PEREZ GLORIA</v>
          </cell>
          <cell r="C6515" t="str">
            <v>El Banco (Mag)</v>
          </cell>
          <cell r="D6515">
            <v>330192972</v>
          </cell>
          <cell r="E6515" t="str">
            <v>Santa Marta (Mag)</v>
          </cell>
          <cell r="F6515" t="str">
            <v>BANCO BILBAO VIZCAYA BBVA COLOMBIA S.A.</v>
          </cell>
          <cell r="G6515" t="str">
            <v>AHORROS</v>
          </cell>
        </row>
        <row r="6516">
          <cell r="A6516">
            <v>39017626</v>
          </cell>
          <cell r="B6516" t="str">
            <v>GALEZO CARDENAS NORELA</v>
          </cell>
          <cell r="C6516" t="str">
            <v>El Banco (Mag)</v>
          </cell>
          <cell r="D6516">
            <v>330089095</v>
          </cell>
          <cell r="E6516" t="str">
            <v>El Banco (Mag)</v>
          </cell>
          <cell r="F6516" t="str">
            <v>BANCO BILBAO VIZCAYA BBVA COLOMBIA S.A.</v>
          </cell>
          <cell r="G6516" t="str">
            <v>AHORROS</v>
          </cell>
        </row>
        <row r="6517">
          <cell r="A6517">
            <v>39017869</v>
          </cell>
          <cell r="B6517" t="str">
            <v>RIOS GARCIA YASMINE</v>
          </cell>
          <cell r="C6517" t="str">
            <v>El Banco (Mag)</v>
          </cell>
          <cell r="D6517">
            <v>330108184</v>
          </cell>
          <cell r="E6517" t="str">
            <v>Santa Marta (Mag)</v>
          </cell>
          <cell r="F6517" t="str">
            <v>BANCO BILBAO VIZCAYA BBVA COLOMBIA S.A.</v>
          </cell>
          <cell r="G6517" t="str">
            <v>AHORROS</v>
          </cell>
        </row>
        <row r="6518">
          <cell r="A6518">
            <v>39017889</v>
          </cell>
          <cell r="B6518" t="str">
            <v>ROCHA PELAEZ MARIA DEL CARMEN</v>
          </cell>
          <cell r="C6518" t="str">
            <v>El Banco (Mag)</v>
          </cell>
          <cell r="D6518">
            <v>330081076</v>
          </cell>
          <cell r="E6518" t="str">
            <v>Santa Marta (Mag)</v>
          </cell>
          <cell r="F6518" t="str">
            <v>BANCO BILBAO VIZCAYA BBVA COLOMBIA S.A.</v>
          </cell>
          <cell r="G6518" t="str">
            <v>AHORROS</v>
          </cell>
        </row>
        <row r="6519">
          <cell r="A6519">
            <v>39017928</v>
          </cell>
          <cell r="B6519" t="str">
            <v>RANGEL CAMPO ORIANA PATRICIA</v>
          </cell>
          <cell r="C6519" t="str">
            <v>El Banco (Mag)</v>
          </cell>
          <cell r="D6519">
            <v>330161837</v>
          </cell>
          <cell r="E6519" t="str">
            <v>Santa Marta (Mag)</v>
          </cell>
          <cell r="F6519" t="str">
            <v>BANCO BILBAO VIZCAYA BBVA COLOMBIA S.A.</v>
          </cell>
          <cell r="G6519" t="str">
            <v>AHORROS</v>
          </cell>
        </row>
        <row r="6520">
          <cell r="A6520">
            <v>39018064</v>
          </cell>
          <cell r="B6520" t="str">
            <v>DIAZ SEPULVEDA MARGI</v>
          </cell>
          <cell r="C6520" t="str">
            <v>El Banco (Mag)</v>
          </cell>
          <cell r="D6520">
            <v>330007618</v>
          </cell>
          <cell r="E6520" t="str">
            <v>Santa Marta (Mag)</v>
          </cell>
          <cell r="F6520" t="str">
            <v>BANCO BILBAO VIZCAYA BBVA COLOMBIA S.A.</v>
          </cell>
          <cell r="G6520" t="str">
            <v>AHORROS</v>
          </cell>
        </row>
        <row r="6521">
          <cell r="A6521">
            <v>39018123</v>
          </cell>
          <cell r="B6521" t="str">
            <v>MERIÑ0 ROCHA ANA MARIA</v>
          </cell>
          <cell r="C6521" t="str">
            <v>El Banco (Mag)</v>
          </cell>
          <cell r="D6521">
            <v>330135799</v>
          </cell>
          <cell r="E6521" t="str">
            <v>El Banco (Mag)</v>
          </cell>
          <cell r="F6521" t="str">
            <v>BANCO BILBAO VIZCAYA BBVA COLOMBIA S.A.</v>
          </cell>
          <cell r="G6521" t="str">
            <v>AHORROS</v>
          </cell>
        </row>
        <row r="6522">
          <cell r="A6522">
            <v>39018124</v>
          </cell>
          <cell r="B6522" t="str">
            <v>TORRES CANTILLO VIRGINIA</v>
          </cell>
          <cell r="C6522" t="str">
            <v>El Banco (Mag)</v>
          </cell>
          <cell r="D6522">
            <v>330235649</v>
          </cell>
          <cell r="E6522" t="str">
            <v>El Banco (Mag)</v>
          </cell>
          <cell r="F6522" t="str">
            <v>BANCO BILBAO VIZCAYA BBVA COLOMBIA S.A.</v>
          </cell>
          <cell r="G6522" t="str">
            <v>AHORROS</v>
          </cell>
        </row>
        <row r="6523">
          <cell r="A6523">
            <v>39018210</v>
          </cell>
          <cell r="B6523" t="str">
            <v>VIDES SANCHEZ LEDYS</v>
          </cell>
          <cell r="C6523" t="str">
            <v>El Reten (Mag)</v>
          </cell>
          <cell r="D6523">
            <v>375347093</v>
          </cell>
          <cell r="E6523" t="str">
            <v>Santa Marta (Mag)</v>
          </cell>
          <cell r="F6523" t="str">
            <v>BANCO BILBAO VIZCAYA BBVA COLOMBIA S.A.</v>
          </cell>
          <cell r="G6523" t="str">
            <v>AHORROS</v>
          </cell>
        </row>
        <row r="6524">
          <cell r="A6524">
            <v>39018305</v>
          </cell>
          <cell r="B6524" t="str">
            <v>BAYTER GARCIA NEGGIE ZAMIRA</v>
          </cell>
          <cell r="C6524" t="str">
            <v>El Banco (Mag)</v>
          </cell>
          <cell r="D6524">
            <v>330118712</v>
          </cell>
          <cell r="E6524" t="str">
            <v>El Banco (Mag)</v>
          </cell>
          <cell r="F6524" t="str">
            <v>BANCO BILBAO VIZCAYA BBVA COLOMBIA S.A.</v>
          </cell>
          <cell r="G6524" t="str">
            <v>AHORROS</v>
          </cell>
        </row>
        <row r="6525">
          <cell r="A6525">
            <v>39018437</v>
          </cell>
          <cell r="B6525" t="str">
            <v>RANGEL RODRIGUEZ ROSALYN</v>
          </cell>
          <cell r="C6525" t="str">
            <v>El Banco (Mag)</v>
          </cell>
          <cell r="D6525">
            <v>330080953</v>
          </cell>
          <cell r="E6525" t="str">
            <v>Santa Marta (Mag)</v>
          </cell>
          <cell r="F6525" t="str">
            <v>BANCO BILBAO VIZCAYA BBVA COLOMBIA S.A.</v>
          </cell>
          <cell r="G6525" t="str">
            <v>AHORROS</v>
          </cell>
        </row>
        <row r="6526">
          <cell r="A6526">
            <v>39018479</v>
          </cell>
          <cell r="B6526" t="str">
            <v>CARO OSPINO ANGELA MARIA</v>
          </cell>
          <cell r="C6526" t="str">
            <v>El Banco (Mag)</v>
          </cell>
          <cell r="D6526">
            <v>330162215</v>
          </cell>
          <cell r="E6526" t="str">
            <v>Santa Marta (Mag)</v>
          </cell>
          <cell r="F6526" t="str">
            <v>BANCO BILBAO VIZCAYA BBVA COLOMBIA S.A.</v>
          </cell>
          <cell r="G6526" t="str">
            <v>AHORROS</v>
          </cell>
        </row>
        <row r="6527">
          <cell r="A6527">
            <v>39018517</v>
          </cell>
          <cell r="B6527" t="str">
            <v>VALENCIA MACHADO NELY ESTHER</v>
          </cell>
          <cell r="C6527" t="str">
            <v>El Banco (Mag)</v>
          </cell>
          <cell r="D6527">
            <v>330119199</v>
          </cell>
          <cell r="E6527" t="str">
            <v>El Banco (Mag)</v>
          </cell>
          <cell r="F6527" t="str">
            <v>BANCO BILBAO VIZCAYA BBVA COLOMBIA S.A.</v>
          </cell>
          <cell r="G6527" t="str">
            <v>AHORROS</v>
          </cell>
        </row>
        <row r="6528">
          <cell r="A6528">
            <v>39018607</v>
          </cell>
          <cell r="B6528" t="str">
            <v>RUIDIAZ RAMOS RAQUEL</v>
          </cell>
          <cell r="C6528" t="str">
            <v>El Banco (Mag)</v>
          </cell>
          <cell r="D6528">
            <v>330178468</v>
          </cell>
          <cell r="E6528" t="str">
            <v>Santa Marta (Mag)</v>
          </cell>
          <cell r="F6528" t="str">
            <v>BANCO BILBAO VIZCAYA BBVA COLOMBIA S.A.</v>
          </cell>
          <cell r="G6528" t="str">
            <v>AHORROS</v>
          </cell>
        </row>
        <row r="6529">
          <cell r="A6529">
            <v>39018612</v>
          </cell>
          <cell r="B6529" t="str">
            <v>VIDES SANCHEZ BEATRIZ HELENA</v>
          </cell>
          <cell r="C6529" t="str">
            <v>El Banco (Mag)</v>
          </cell>
          <cell r="D6529">
            <v>330080250</v>
          </cell>
          <cell r="E6529" t="str">
            <v>Santa Marta (Mag)</v>
          </cell>
          <cell r="F6529" t="str">
            <v>BANCO BILBAO VIZCAYA BBVA COLOMBIA S.A.</v>
          </cell>
          <cell r="G6529" t="str">
            <v>AHORROS</v>
          </cell>
        </row>
        <row r="6530">
          <cell r="A6530">
            <v>39018753</v>
          </cell>
          <cell r="B6530" t="str">
            <v>PEREZ PISCIOTTI ANA SOFIA</v>
          </cell>
          <cell r="C6530" t="str">
            <v>El Banco (Mag)</v>
          </cell>
          <cell r="D6530">
            <v>330081860</v>
          </cell>
          <cell r="E6530" t="str">
            <v>Santa Marta (Mag)</v>
          </cell>
          <cell r="F6530" t="str">
            <v>BANCO BILBAO VIZCAYA BBVA COLOMBIA S.A.</v>
          </cell>
          <cell r="G6530" t="str">
            <v>AHORROS</v>
          </cell>
        </row>
        <row r="6531">
          <cell r="A6531">
            <v>39018766</v>
          </cell>
          <cell r="B6531" t="str">
            <v>ESTRADA ROJAS MARLEY</v>
          </cell>
          <cell r="C6531" t="str">
            <v>El Banco (Mag)</v>
          </cell>
          <cell r="D6531">
            <v>330160649</v>
          </cell>
          <cell r="E6531" t="str">
            <v>Santa Marta (Mag)</v>
          </cell>
          <cell r="F6531" t="str">
            <v>BANCO BILBAO VIZCAYA BBVA COLOMBIA S.A.</v>
          </cell>
          <cell r="G6531" t="str">
            <v>AHORROS</v>
          </cell>
        </row>
        <row r="6532">
          <cell r="A6532">
            <v>39018839</v>
          </cell>
          <cell r="B6532" t="str">
            <v>CADENA CARO RAQUEL MERCEDES</v>
          </cell>
          <cell r="C6532" t="str">
            <v>El Banco (Mag)</v>
          </cell>
          <cell r="D6532">
            <v>330116831</v>
          </cell>
          <cell r="E6532" t="str">
            <v>Santa Marta (Mag)</v>
          </cell>
          <cell r="F6532" t="str">
            <v>BANCO BILBAO VIZCAYA BBVA COLOMBIA S.A.</v>
          </cell>
          <cell r="G6532" t="str">
            <v>AHORROS</v>
          </cell>
        </row>
        <row r="6533">
          <cell r="A6533">
            <v>39018923</v>
          </cell>
          <cell r="B6533" t="str">
            <v>FUENTES GONZALEZ OSIRIS MARGARITA</v>
          </cell>
          <cell r="C6533" t="str">
            <v>El Banco (Mag)</v>
          </cell>
          <cell r="D6533">
            <v>330256843</v>
          </cell>
          <cell r="E6533" t="str">
            <v>Santa Marta (Mag)</v>
          </cell>
          <cell r="F6533" t="str">
            <v>BANCO BILBAO VIZCAYA BBVA COLOMBIA S.A.</v>
          </cell>
          <cell r="G6533" t="str">
            <v>AHORROS</v>
          </cell>
        </row>
        <row r="6534">
          <cell r="A6534">
            <v>39019127</v>
          </cell>
          <cell r="B6534" t="str">
            <v>MORENO RIOS ERMELINDA</v>
          </cell>
          <cell r="C6534" t="str">
            <v>El Banco (Mag)</v>
          </cell>
          <cell r="D6534">
            <v>330081241</v>
          </cell>
          <cell r="E6534" t="str">
            <v>Santa Marta (Mag)</v>
          </cell>
          <cell r="F6534" t="str">
            <v>BANCO BILBAO VIZCAYA BBVA COLOMBIA S.A.</v>
          </cell>
          <cell r="G6534" t="str">
            <v>AHORROS</v>
          </cell>
        </row>
        <row r="6535">
          <cell r="A6535">
            <v>39019165</v>
          </cell>
          <cell r="B6535" t="str">
            <v>OSPINO OLIVELLA EBLIN ANTONIA</v>
          </cell>
          <cell r="C6535" t="str">
            <v>El Banco (Mag)</v>
          </cell>
          <cell r="D6535">
            <v>330081712</v>
          </cell>
          <cell r="E6535" t="str">
            <v>Santa Marta (Mag)</v>
          </cell>
          <cell r="F6535" t="str">
            <v>BANCO BILBAO VIZCAYA BBVA COLOMBIA S.A.</v>
          </cell>
          <cell r="G6535" t="str">
            <v>AHORROS</v>
          </cell>
        </row>
        <row r="6536">
          <cell r="A6536">
            <v>39019338</v>
          </cell>
          <cell r="B6536" t="str">
            <v>ALVAREZ SANCHEZ NELLY ISABEL</v>
          </cell>
          <cell r="C6536" t="str">
            <v>El Banco (Mag)</v>
          </cell>
          <cell r="D6536">
            <v>330174541</v>
          </cell>
          <cell r="E6536" t="str">
            <v>Santa Marta (Mag)</v>
          </cell>
          <cell r="F6536" t="str">
            <v>BANCO BILBAO VIZCAYA BBVA COLOMBIA S.A.</v>
          </cell>
          <cell r="G6536" t="str">
            <v>AHORROS</v>
          </cell>
        </row>
        <row r="6537">
          <cell r="A6537">
            <v>39019488</v>
          </cell>
          <cell r="B6537" t="str">
            <v>NARVAEZ NIETO ROSA</v>
          </cell>
          <cell r="C6537" t="str">
            <v>El Banco (Mag)</v>
          </cell>
          <cell r="D6537">
            <v>330168584</v>
          </cell>
          <cell r="E6537" t="str">
            <v>Santa Marta (Mag)</v>
          </cell>
          <cell r="F6537" t="str">
            <v>BANCO BILBAO VIZCAYA BBVA COLOMBIA S.A.</v>
          </cell>
          <cell r="G6537" t="str">
            <v>AHORROS</v>
          </cell>
        </row>
        <row r="6538">
          <cell r="A6538">
            <v>39019532</v>
          </cell>
          <cell r="B6538" t="str">
            <v>ESTRADA ROJAS MARICEL</v>
          </cell>
          <cell r="C6538" t="str">
            <v>El Banco (Mag)</v>
          </cell>
          <cell r="D6538">
            <v>330089053</v>
          </cell>
          <cell r="E6538" t="str">
            <v>El Banco (Mag)</v>
          </cell>
          <cell r="F6538" t="str">
            <v>BANCO BILBAO VIZCAYA BBVA COLOMBIA S.A.</v>
          </cell>
          <cell r="G6538" t="str">
            <v>AHORROS</v>
          </cell>
        </row>
        <row r="6539">
          <cell r="A6539">
            <v>39019790</v>
          </cell>
          <cell r="B6539" t="str">
            <v>RODRIGUEZ ARANGO JENNIFER</v>
          </cell>
          <cell r="C6539" t="str">
            <v>El Banco (Mag)</v>
          </cell>
          <cell r="D6539">
            <v>330183815</v>
          </cell>
          <cell r="E6539" t="str">
            <v>Santa Marta (Mag)</v>
          </cell>
          <cell r="F6539" t="str">
            <v>BANCO BILBAO VIZCAYA BBVA COLOMBIA S.A.</v>
          </cell>
          <cell r="G6539" t="str">
            <v>AHORROS</v>
          </cell>
        </row>
        <row r="6540">
          <cell r="A6540">
            <v>39019831</v>
          </cell>
          <cell r="B6540" t="str">
            <v>PAYARES SERRANO NERISSA ALEJANDRA</v>
          </cell>
          <cell r="C6540" t="str">
            <v>El Banco (Mag)</v>
          </cell>
          <cell r="D6540">
            <v>330256769</v>
          </cell>
          <cell r="E6540" t="str">
            <v>Santa Marta (Mag)</v>
          </cell>
          <cell r="F6540" t="str">
            <v>BANCO BILBAO VIZCAYA BBVA COLOMBIA S.A.</v>
          </cell>
          <cell r="G6540" t="str">
            <v>AHORROS</v>
          </cell>
        </row>
        <row r="6541">
          <cell r="A6541">
            <v>39019960</v>
          </cell>
          <cell r="B6541" t="str">
            <v>JIMENEZ RAMOS MARCELA</v>
          </cell>
          <cell r="C6541" t="str">
            <v>El Banco (Mag)</v>
          </cell>
          <cell r="D6541">
            <v>330089186</v>
          </cell>
          <cell r="E6541" t="str">
            <v>El Banco (Mag)</v>
          </cell>
          <cell r="F6541" t="str">
            <v>BANCO BILBAO VIZCAYA BBVA COLOMBIA S.A.</v>
          </cell>
          <cell r="G6541" t="str">
            <v>AHORROS</v>
          </cell>
        </row>
        <row r="6542">
          <cell r="A6542">
            <v>39019982</v>
          </cell>
          <cell r="B6542" t="str">
            <v>TORRES FUENTES DIANA</v>
          </cell>
          <cell r="C6542" t="str">
            <v>El Banco (Mag)</v>
          </cell>
          <cell r="D6542">
            <v>330194283</v>
          </cell>
          <cell r="E6542" t="str">
            <v>El Banco (Mag)</v>
          </cell>
          <cell r="F6542" t="str">
            <v>BANCO BILBAO VIZCAYA BBVA COLOMBIA S.A.</v>
          </cell>
          <cell r="G6542" t="str">
            <v>AHORROS</v>
          </cell>
        </row>
        <row r="6543">
          <cell r="A6543">
            <v>39020031</v>
          </cell>
          <cell r="B6543" t="str">
            <v>QUINTERO OSPINO LILIA AMPARO</v>
          </cell>
          <cell r="C6543" t="str">
            <v>El Banco (Mag)</v>
          </cell>
          <cell r="D6543">
            <v>330119298</v>
          </cell>
          <cell r="E6543" t="str">
            <v>El Banco (Mag)</v>
          </cell>
          <cell r="F6543" t="str">
            <v>BANCO BILBAO VIZCAYA BBVA COLOMBIA S.A.</v>
          </cell>
          <cell r="G6543" t="str">
            <v>AHORROS</v>
          </cell>
        </row>
        <row r="6544">
          <cell r="A6544">
            <v>39020183</v>
          </cell>
          <cell r="B6544" t="str">
            <v>DE HORTA MARTINEZ MARILIS</v>
          </cell>
          <cell r="C6544" t="str">
            <v>Fundacion (Mag)</v>
          </cell>
          <cell r="D6544">
            <v>375194123</v>
          </cell>
          <cell r="E6544" t="str">
            <v>Fundacion (Mag)</v>
          </cell>
          <cell r="F6544" t="str">
            <v>BANCO BILBAO VIZCAYA BBVA COLOMBIA S.A.</v>
          </cell>
          <cell r="G6544" t="str">
            <v>AHORROS</v>
          </cell>
        </row>
        <row r="6545">
          <cell r="A6545">
            <v>39020204</v>
          </cell>
          <cell r="B6545" t="str">
            <v>TORRES MARTINEZ CANDELARIA</v>
          </cell>
          <cell r="C6545" t="str">
            <v>El Banco (Mag)</v>
          </cell>
          <cell r="D6545">
            <v>18100149</v>
          </cell>
          <cell r="E6545" t="str">
            <v>Santa Marta (Mag)</v>
          </cell>
          <cell r="F6545" t="str">
            <v>BANCO BILBAO VIZCAYA BBVA COLOMBIA S.A.</v>
          </cell>
          <cell r="G6545" t="str">
            <v>AHORROS</v>
          </cell>
        </row>
        <row r="6546">
          <cell r="A6546">
            <v>39020216</v>
          </cell>
          <cell r="B6546" t="str">
            <v>RANGEL ORTIZ LISBETH MILENA</v>
          </cell>
          <cell r="C6546" t="str">
            <v>El Banco (Mag)</v>
          </cell>
          <cell r="D6546">
            <v>330210402</v>
          </cell>
          <cell r="E6546" t="str">
            <v>El Banco (Mag)</v>
          </cell>
          <cell r="F6546" t="str">
            <v>BANCO BILBAO VIZCAYA BBVA COLOMBIA S.A.</v>
          </cell>
          <cell r="G6546" t="str">
            <v>AHORROS</v>
          </cell>
        </row>
        <row r="6547">
          <cell r="A6547">
            <v>39020248</v>
          </cell>
          <cell r="B6547" t="str">
            <v>AVILA MARTINEZ ADIS CECILIA</v>
          </cell>
          <cell r="C6547" t="str">
            <v>El Banco (Mag)</v>
          </cell>
          <cell r="D6547">
            <v>330178724</v>
          </cell>
          <cell r="E6547" t="str">
            <v>Santa Marta (Mag)</v>
          </cell>
          <cell r="F6547" t="str">
            <v>BANCO BILBAO VIZCAYA BBVA COLOMBIA S.A.</v>
          </cell>
          <cell r="G6547" t="str">
            <v>AHORROS</v>
          </cell>
        </row>
        <row r="6548">
          <cell r="A6548">
            <v>39020337</v>
          </cell>
          <cell r="B6548" t="str">
            <v>DE LEON SAMPAYO MILDREDIS</v>
          </cell>
          <cell r="C6548" t="str">
            <v>El Banco (Mag)</v>
          </cell>
          <cell r="D6548">
            <v>330076860</v>
          </cell>
          <cell r="E6548" t="str">
            <v>Santa Marta (Mag)</v>
          </cell>
          <cell r="F6548" t="str">
            <v>BANCO BILBAO VIZCAYA BBVA COLOMBIA S.A.</v>
          </cell>
          <cell r="G6548" t="str">
            <v>AHORROS</v>
          </cell>
        </row>
        <row r="6549">
          <cell r="A6549">
            <v>39020340</v>
          </cell>
          <cell r="B6549" t="str">
            <v>CAMARGO CABRERA MARELVIS YOLANDA</v>
          </cell>
          <cell r="C6549" t="str">
            <v>El Banco (Mag)</v>
          </cell>
          <cell r="D6549">
            <v>330082918</v>
          </cell>
          <cell r="E6549" t="str">
            <v>Santa Marta (Mag)</v>
          </cell>
          <cell r="F6549" t="str">
            <v>BANCO BILBAO VIZCAYA BBVA COLOMBIA S.A.</v>
          </cell>
          <cell r="G6549" t="str">
            <v>AHORROS</v>
          </cell>
        </row>
        <row r="6550">
          <cell r="A6550">
            <v>39020356</v>
          </cell>
          <cell r="B6550" t="str">
            <v>ROJAS MARTINEZ MIREYA</v>
          </cell>
          <cell r="C6550" t="str">
            <v>El Banco (Mag)</v>
          </cell>
          <cell r="D6550">
            <v>330137431</v>
          </cell>
          <cell r="E6550" t="str">
            <v>Santa Marta (Mag)</v>
          </cell>
          <cell r="F6550" t="str">
            <v>BANCO BILBAO VIZCAYA BBVA COLOMBIA S.A.</v>
          </cell>
          <cell r="G6550" t="str">
            <v>AHORROS</v>
          </cell>
        </row>
        <row r="6551">
          <cell r="A6551">
            <v>39020379</v>
          </cell>
          <cell r="B6551" t="str">
            <v>MENDOZA RANGEL ANA ISABEL</v>
          </cell>
          <cell r="C6551" t="str">
            <v>El Banco (Mag)</v>
          </cell>
          <cell r="D6551">
            <v>330162454</v>
          </cell>
          <cell r="E6551" t="str">
            <v>Santa Marta (Mag)</v>
          </cell>
          <cell r="F6551" t="str">
            <v>BANCO BILBAO VIZCAYA BBVA COLOMBIA S.A.</v>
          </cell>
          <cell r="G6551" t="str">
            <v>AHORROS</v>
          </cell>
        </row>
        <row r="6552">
          <cell r="A6552">
            <v>39020462</v>
          </cell>
          <cell r="B6552" t="str">
            <v>POLO PEÑA DIANA LUZ</v>
          </cell>
          <cell r="C6552" t="str">
            <v>El Banco (Mag)</v>
          </cell>
          <cell r="D6552">
            <v>330230160</v>
          </cell>
          <cell r="E6552" t="str">
            <v>El Banco (Mag)</v>
          </cell>
          <cell r="F6552" t="str">
            <v>BANCO BILBAO VIZCAYA BBVA COLOMBIA S.A.</v>
          </cell>
          <cell r="G6552" t="str">
            <v>AHORROS</v>
          </cell>
        </row>
        <row r="6553">
          <cell r="A6553">
            <v>39020637</v>
          </cell>
          <cell r="B6553" t="str">
            <v>GALVIS ROCHA IRIS MARIA</v>
          </cell>
          <cell r="C6553" t="str">
            <v>El Banco (Mag)</v>
          </cell>
          <cell r="D6553">
            <v>330162025</v>
          </cell>
          <cell r="E6553" t="str">
            <v>Santa Marta (Mag)</v>
          </cell>
          <cell r="F6553" t="str">
            <v>BANCO BILBAO VIZCAYA BBVA COLOMBIA S.A.</v>
          </cell>
          <cell r="G6553" t="str">
            <v>AHORROS</v>
          </cell>
        </row>
        <row r="6554">
          <cell r="A6554">
            <v>39020890</v>
          </cell>
          <cell r="B6554" t="str">
            <v>RADA OLIVEROS ROCIO</v>
          </cell>
          <cell r="C6554" t="str">
            <v>El Banco (Mag)</v>
          </cell>
          <cell r="D6554">
            <v>518399142</v>
          </cell>
          <cell r="E6554" t="str">
            <v>Santa Marta (Mag)</v>
          </cell>
          <cell r="F6554" t="str">
            <v>BANCO BILBAO VIZCAYA BBVA COLOMBIA S.A.</v>
          </cell>
          <cell r="G6554" t="str">
            <v>AHORROS</v>
          </cell>
        </row>
        <row r="6555">
          <cell r="A6555">
            <v>39020947</v>
          </cell>
          <cell r="B6555" t="str">
            <v>BASTIDAS FLOREZ ROSIRIS</v>
          </cell>
          <cell r="C6555" t="str">
            <v>El Banco (Mag)</v>
          </cell>
          <cell r="D6555">
            <v>330037565</v>
          </cell>
          <cell r="E6555" t="str">
            <v>Santa Marta (Mag)</v>
          </cell>
          <cell r="F6555" t="str">
            <v>BANCO BILBAO VIZCAYA BBVA COLOMBIA S.A.</v>
          </cell>
          <cell r="G6555" t="str">
            <v>AHORROS</v>
          </cell>
        </row>
        <row r="6556">
          <cell r="A6556">
            <v>39021003</v>
          </cell>
          <cell r="B6556" t="str">
            <v>HERNANDEZ VEGA EDITH YOJANA</v>
          </cell>
          <cell r="C6556" t="str">
            <v>El Banco (Mag)</v>
          </cell>
          <cell r="D6556">
            <v>330129685</v>
          </cell>
          <cell r="E6556" t="str">
            <v>El Banco (Mag)</v>
          </cell>
          <cell r="F6556" t="str">
            <v>BANCO BILBAO VIZCAYA BBVA COLOMBIA S.A.</v>
          </cell>
          <cell r="G6556" t="str">
            <v>AHORROS</v>
          </cell>
        </row>
        <row r="6557">
          <cell r="A6557">
            <v>39021090</v>
          </cell>
          <cell r="B6557" t="str">
            <v>DE LA PEÑA MANRIQUE YOHANA</v>
          </cell>
          <cell r="C6557" t="str">
            <v>San Sebastian De Buenavista (M</v>
          </cell>
          <cell r="D6557">
            <v>604183103</v>
          </cell>
          <cell r="E6557" t="str">
            <v>Santa Marta (Mag)</v>
          </cell>
          <cell r="F6557" t="str">
            <v>BANCO BILBAO VIZCAYA BBVA COLOMBIA S.A.</v>
          </cell>
          <cell r="G6557" t="str">
            <v>AHORROS</v>
          </cell>
        </row>
        <row r="6558">
          <cell r="A6558">
            <v>39021616</v>
          </cell>
          <cell r="B6558" t="str">
            <v>PEDROZO PEDROZO MARYORIS</v>
          </cell>
          <cell r="C6558" t="str">
            <v>El Banco (Mag)</v>
          </cell>
          <cell r="D6558">
            <v>330227703</v>
          </cell>
          <cell r="E6558" t="str">
            <v>El Banco (Mag)</v>
          </cell>
          <cell r="F6558" t="str">
            <v>BANCO BILBAO VIZCAYA BBVA COLOMBIA S.A.</v>
          </cell>
          <cell r="G6558" t="str">
            <v>AHORROS</v>
          </cell>
        </row>
        <row r="6559">
          <cell r="A6559">
            <v>39021670</v>
          </cell>
          <cell r="B6559" t="str">
            <v>FLOREZ MARMOL YANETH</v>
          </cell>
          <cell r="C6559" t="str">
            <v>El Banco (Mag)</v>
          </cell>
          <cell r="D6559">
            <v>330194275</v>
          </cell>
          <cell r="E6559" t="str">
            <v>El Banco (Mag)</v>
          </cell>
          <cell r="F6559" t="str">
            <v>BANCO BILBAO VIZCAYA BBVA COLOMBIA S.A.</v>
          </cell>
          <cell r="G6559" t="str">
            <v>AHORROS</v>
          </cell>
        </row>
        <row r="6560">
          <cell r="A6560">
            <v>39022541</v>
          </cell>
          <cell r="B6560" t="str">
            <v>ALQUERQUE ALVEAR EVERLINDA</v>
          </cell>
          <cell r="C6560" t="str">
            <v>El Banco (Mag)</v>
          </cell>
          <cell r="D6560">
            <v>330169541</v>
          </cell>
          <cell r="E6560" t="str">
            <v>Santa Marta (Mag)</v>
          </cell>
          <cell r="F6560" t="str">
            <v>BANCO BILBAO VIZCAYA BBVA COLOMBIA S.A.</v>
          </cell>
          <cell r="G6560" t="str">
            <v>AHORROS</v>
          </cell>
        </row>
        <row r="6561">
          <cell r="A6561">
            <v>39022888</v>
          </cell>
          <cell r="B6561" t="str">
            <v>BLANCO QUINTERO JOSEFINA</v>
          </cell>
          <cell r="C6561" t="str">
            <v>El Banco (Mag)</v>
          </cell>
          <cell r="D6561">
            <v>330118589</v>
          </cell>
          <cell r="E6561" t="str">
            <v>El Banco (Mag)</v>
          </cell>
          <cell r="F6561" t="str">
            <v>BANCO BILBAO VIZCAYA BBVA COLOMBIA S.A.</v>
          </cell>
          <cell r="G6561" t="str">
            <v>AHORROS</v>
          </cell>
        </row>
        <row r="6562">
          <cell r="A6562">
            <v>39023309</v>
          </cell>
          <cell r="B6562" t="str">
            <v>MUÑOZ RIZO YURANIS</v>
          </cell>
          <cell r="C6562" t="str">
            <v>El Banco (Mag)</v>
          </cell>
          <cell r="D6562">
            <v>330168345</v>
          </cell>
          <cell r="E6562" t="str">
            <v>Santa Marta (Mag)</v>
          </cell>
          <cell r="F6562" t="str">
            <v>BANCO BILBAO VIZCAYA BBVA COLOMBIA S.A.</v>
          </cell>
          <cell r="G6562" t="str">
            <v>AHORROS</v>
          </cell>
        </row>
        <row r="6563">
          <cell r="A6563">
            <v>39023336</v>
          </cell>
          <cell r="B6563" t="str">
            <v>LLOREDA CASTELLANO GINA PAOLA</v>
          </cell>
          <cell r="C6563" t="str">
            <v>El Banco (Mag)</v>
          </cell>
          <cell r="D6563">
            <v>330198870</v>
          </cell>
          <cell r="E6563" t="str">
            <v>El Banco (Mag)</v>
          </cell>
          <cell r="F6563" t="str">
            <v>BANCO BILBAO VIZCAYA BBVA COLOMBIA S.A.</v>
          </cell>
          <cell r="G6563" t="str">
            <v>AHORROS</v>
          </cell>
        </row>
        <row r="6564">
          <cell r="A6564">
            <v>39023557</v>
          </cell>
          <cell r="B6564" t="str">
            <v>DURAN GUTIERREZ RUBIS ESTHER</v>
          </cell>
          <cell r="C6564" t="str">
            <v>El Banco (Mag)</v>
          </cell>
          <cell r="D6564">
            <v>330168501</v>
          </cell>
          <cell r="E6564" t="str">
            <v>Santa Marta (Mag)</v>
          </cell>
          <cell r="F6564" t="str">
            <v>BANCO BILBAO VIZCAYA BBVA COLOMBIA S.A.</v>
          </cell>
          <cell r="G6564" t="str">
            <v>AHORROS</v>
          </cell>
        </row>
        <row r="6565">
          <cell r="A6565">
            <v>39023787</v>
          </cell>
          <cell r="B6565" t="str">
            <v>OLIVEROS OLIVEROS YOHANA</v>
          </cell>
          <cell r="C6565" t="str">
            <v>El Banco (Mag)</v>
          </cell>
          <cell r="D6565">
            <v>330169970</v>
          </cell>
          <cell r="E6565" t="str">
            <v>Santa Marta (Mag)</v>
          </cell>
          <cell r="F6565" t="str">
            <v>BANCO BILBAO VIZCAYA BBVA COLOMBIA S.A.</v>
          </cell>
          <cell r="G6565" t="str">
            <v>AHORROS</v>
          </cell>
        </row>
        <row r="6566">
          <cell r="A6566">
            <v>39027778</v>
          </cell>
          <cell r="B6566" t="str">
            <v>ALTAHONA POLO DELMA ROSA</v>
          </cell>
          <cell r="C6566" t="str">
            <v>El Reten (Mag)</v>
          </cell>
          <cell r="D6566">
            <v>375179488</v>
          </cell>
          <cell r="E6566" t="str">
            <v>Santa Marta (Mag)</v>
          </cell>
          <cell r="F6566" t="str">
            <v>BANCO BILBAO VIZCAYA BBVA COLOMBIA S.A.</v>
          </cell>
          <cell r="G6566" t="str">
            <v>AHORROS</v>
          </cell>
        </row>
        <row r="6567">
          <cell r="A6567">
            <v>39027984</v>
          </cell>
          <cell r="B6567" t="str">
            <v>ORTEGA DE RIVAS MARLENE</v>
          </cell>
          <cell r="C6567" t="str">
            <v>El Reten (Mag)</v>
          </cell>
          <cell r="D6567">
            <v>375184322</v>
          </cell>
          <cell r="E6567" t="str">
            <v>Santa Marta (Mag)</v>
          </cell>
          <cell r="F6567" t="str">
            <v>BANCO BILBAO VIZCAYA BBVA COLOMBIA S.A.</v>
          </cell>
          <cell r="G6567" t="str">
            <v>AHORROS</v>
          </cell>
        </row>
        <row r="6568">
          <cell r="A6568">
            <v>39028281</v>
          </cell>
          <cell r="B6568" t="str">
            <v>PEREZ DE MERIÑO LUZ MARINA</v>
          </cell>
          <cell r="C6568" t="str">
            <v>Guamal (Mag)</v>
          </cell>
          <cell r="D6568">
            <v>604196790</v>
          </cell>
          <cell r="E6568" t="str">
            <v>Santa Marta (Mag)</v>
          </cell>
          <cell r="F6568" t="str">
            <v>BANCO BILBAO VIZCAYA BBVA COLOMBIA S.A.</v>
          </cell>
          <cell r="G6568" t="str">
            <v>AHORROS</v>
          </cell>
        </row>
        <row r="6569">
          <cell r="A6569">
            <v>39028853</v>
          </cell>
          <cell r="B6569" t="str">
            <v>AGUIRRE POSTERADO NURIS ESTELA</v>
          </cell>
          <cell r="C6569" t="str">
            <v>Fundacion (Mag)</v>
          </cell>
          <cell r="D6569">
            <v>375174059</v>
          </cell>
          <cell r="E6569" t="str">
            <v>Santa Marta (Mag)</v>
          </cell>
          <cell r="F6569" t="str">
            <v>BANCO BILBAO VIZCAYA BBVA COLOMBIA S.A.</v>
          </cell>
          <cell r="G6569" t="str">
            <v>AHORROS</v>
          </cell>
        </row>
        <row r="6570">
          <cell r="A6570">
            <v>39029084</v>
          </cell>
          <cell r="B6570" t="str">
            <v>AHUMADA ROJAS DILIA ROSA</v>
          </cell>
          <cell r="C6570" t="str">
            <v>Fundacion (Mag)</v>
          </cell>
          <cell r="D6570">
            <v>375348604</v>
          </cell>
          <cell r="E6570" t="str">
            <v>Santa Marta (Mag)</v>
          </cell>
          <cell r="F6570" t="str">
            <v>BANCO BILBAO VIZCAYA BBVA COLOMBIA S.A.</v>
          </cell>
          <cell r="G6570" t="str">
            <v>AHORROS</v>
          </cell>
        </row>
        <row r="6571">
          <cell r="A6571">
            <v>39029332</v>
          </cell>
          <cell r="B6571" t="str">
            <v>JIMENO ORTIZ RAFAELA</v>
          </cell>
          <cell r="C6571" t="str">
            <v>Fundacion (Mag)</v>
          </cell>
          <cell r="D6571">
            <v>375175213</v>
          </cell>
          <cell r="E6571" t="str">
            <v>Santa Marta (Mag)</v>
          </cell>
          <cell r="F6571" t="str">
            <v>BANCO BILBAO VIZCAYA BBVA COLOMBIA S.A.</v>
          </cell>
          <cell r="G6571" t="str">
            <v>AHORROS</v>
          </cell>
        </row>
        <row r="6572">
          <cell r="A6572">
            <v>39030328</v>
          </cell>
          <cell r="B6572" t="str">
            <v>DE LA CRUZ DE PICO LUZ MARINA</v>
          </cell>
          <cell r="C6572" t="str">
            <v>Fundacion (Mag)</v>
          </cell>
          <cell r="D6572">
            <v>375138567</v>
          </cell>
          <cell r="E6572" t="str">
            <v>Santa Marta (Mag)</v>
          </cell>
          <cell r="F6572" t="str">
            <v>BANCO BILBAO VIZCAYA BBVA COLOMBIA S.A.</v>
          </cell>
          <cell r="G6572" t="str">
            <v>AHORROS</v>
          </cell>
        </row>
        <row r="6573">
          <cell r="A6573">
            <v>39030494</v>
          </cell>
          <cell r="B6573" t="str">
            <v>DIAZ MONTESINO IRIS ESTHER</v>
          </cell>
          <cell r="C6573" t="str">
            <v>Algarrobo (Mag)</v>
          </cell>
          <cell r="D6573">
            <v>375175734</v>
          </cell>
          <cell r="E6573" t="str">
            <v>Santa Marta (Mag)</v>
          </cell>
          <cell r="F6573" t="str">
            <v>BANCO BILBAO VIZCAYA BBVA COLOMBIA S.A.</v>
          </cell>
          <cell r="G6573" t="str">
            <v>AHORROS</v>
          </cell>
        </row>
        <row r="6574">
          <cell r="A6574">
            <v>39030598</v>
          </cell>
          <cell r="B6574" t="str">
            <v>CAHUANA FONTALVO JUDITH ESTHER</v>
          </cell>
          <cell r="C6574" t="str">
            <v>Algarrobo (Mag)</v>
          </cell>
          <cell r="D6574">
            <v>375059953</v>
          </cell>
          <cell r="E6574" t="str">
            <v>Santa Marta (Mag)</v>
          </cell>
          <cell r="F6574" t="str">
            <v>BANCO BILBAO VIZCAYA BBVA COLOMBIA S.A.</v>
          </cell>
          <cell r="G6574" t="str">
            <v>AHORROS</v>
          </cell>
        </row>
        <row r="6575">
          <cell r="A6575">
            <v>39030746</v>
          </cell>
          <cell r="B6575" t="str">
            <v>HERRERA TORRES NIDIA</v>
          </cell>
          <cell r="C6575" t="str">
            <v>El Banco (Mag)</v>
          </cell>
          <cell r="D6575">
            <v>330080599</v>
          </cell>
          <cell r="E6575" t="str">
            <v>Santa Marta (Mag)</v>
          </cell>
          <cell r="F6575" t="str">
            <v>BANCO BILBAO VIZCAYA BBVA COLOMBIA S.A.</v>
          </cell>
          <cell r="G6575" t="str">
            <v>AHORROS</v>
          </cell>
        </row>
        <row r="6576">
          <cell r="A6576">
            <v>39030862</v>
          </cell>
          <cell r="B6576" t="str">
            <v>LORA RODRIGUEZ MARITZA RAQUEL</v>
          </cell>
          <cell r="C6576" t="str">
            <v>El Banco (Mag)</v>
          </cell>
          <cell r="D6576">
            <v>330180134</v>
          </cell>
          <cell r="E6576" t="str">
            <v>Santa Marta (Mag)</v>
          </cell>
          <cell r="F6576" t="str">
            <v>BANCO BILBAO VIZCAYA BBVA COLOMBIA S.A.</v>
          </cell>
          <cell r="G6576" t="str">
            <v>AHORROS</v>
          </cell>
        </row>
        <row r="6577">
          <cell r="A6577">
            <v>39031216</v>
          </cell>
          <cell r="B6577" t="str">
            <v>LOPEZ BORJA JOSEFINA</v>
          </cell>
          <cell r="C6577" t="str">
            <v>Zona Bananera (Mag)</v>
          </cell>
          <cell r="D6577">
            <v>805438496</v>
          </cell>
          <cell r="E6577" t="str">
            <v>Santa Marta (Mag)</v>
          </cell>
          <cell r="F6577" t="str">
            <v>BANCO BILBAO VIZCAYA BBVA COLOMBIA S.A.</v>
          </cell>
          <cell r="G6577" t="str">
            <v>AHORROS</v>
          </cell>
        </row>
        <row r="6578">
          <cell r="A6578">
            <v>39031583</v>
          </cell>
          <cell r="B6578" t="str">
            <v>POLO PAZ VIVIAN MARIA</v>
          </cell>
          <cell r="C6578" t="str">
            <v>El Banco (Mag)</v>
          </cell>
          <cell r="D6578">
            <v>805154937</v>
          </cell>
          <cell r="E6578" t="str">
            <v>El Banco (Mag)</v>
          </cell>
          <cell r="F6578" t="str">
            <v>BANCO BILBAO VIZCAYA BBVA COLOMBIA S.A.</v>
          </cell>
          <cell r="G6578" t="str">
            <v>AHORROS</v>
          </cell>
        </row>
        <row r="6579">
          <cell r="A6579">
            <v>39032202</v>
          </cell>
          <cell r="B6579" t="str">
            <v>URIELES MENDOZA MILDRET ESTHER</v>
          </cell>
          <cell r="C6579" t="str">
            <v>Aracataca (Mag)</v>
          </cell>
          <cell r="D6579">
            <v>375258209</v>
          </cell>
          <cell r="E6579" t="str">
            <v>Santa Marta (Mag)</v>
          </cell>
          <cell r="F6579" t="str">
            <v>BANCO BILBAO VIZCAYA BBVA COLOMBIA S.A.</v>
          </cell>
          <cell r="G6579" t="str">
            <v>AHORROS</v>
          </cell>
        </row>
        <row r="6580">
          <cell r="A6580">
            <v>39032347</v>
          </cell>
          <cell r="B6580" t="str">
            <v>POMARICO MIER LICEDT MARIA</v>
          </cell>
          <cell r="C6580" t="str">
            <v>El Reten (Mag)</v>
          </cell>
          <cell r="D6580">
            <v>805174638</v>
          </cell>
          <cell r="E6580" t="str">
            <v>El Reten (Mag)</v>
          </cell>
          <cell r="F6580" t="str">
            <v>BANCO BILBAO VIZCAYA BBVA COLOMBIA S.A.</v>
          </cell>
          <cell r="G6580" t="str">
            <v>AHORROS</v>
          </cell>
        </row>
        <row r="6581">
          <cell r="A6581">
            <v>39033040</v>
          </cell>
          <cell r="B6581" t="str">
            <v>OROZCO RACINES JANETH BEATRIZ</v>
          </cell>
          <cell r="C6581" t="str">
            <v>Fundacion (Mag)</v>
          </cell>
          <cell r="D6581">
            <v>375162088</v>
          </cell>
          <cell r="E6581" t="str">
            <v>Santa Marta (Mag)</v>
          </cell>
          <cell r="F6581" t="str">
            <v>BANCO BILBAO VIZCAYA BBVA COLOMBIA S.A.</v>
          </cell>
          <cell r="G6581" t="str">
            <v>AHORROS</v>
          </cell>
        </row>
        <row r="6582">
          <cell r="A6582">
            <v>39033077</v>
          </cell>
          <cell r="B6582" t="str">
            <v>ALTAMAR DE CARRASQUILLA ZULMA DOLORES</v>
          </cell>
          <cell r="C6582" t="str">
            <v>Aracataca (Mag)</v>
          </cell>
          <cell r="D6582">
            <v>805333630</v>
          </cell>
          <cell r="E6582" t="str">
            <v>Santa Marta (Mag)</v>
          </cell>
          <cell r="F6582" t="str">
            <v>BANCO BILBAO VIZCAYA BBVA COLOMBIA S.A.</v>
          </cell>
          <cell r="G6582" t="str">
            <v>AHORROS</v>
          </cell>
        </row>
        <row r="6583">
          <cell r="A6583">
            <v>39034081</v>
          </cell>
          <cell r="B6583" t="str">
            <v>URIELES ARAUJO MIRIAM MARIA</v>
          </cell>
          <cell r="C6583" t="str">
            <v>San Zenon (Mag)</v>
          </cell>
          <cell r="D6583">
            <v>604241901</v>
          </cell>
          <cell r="E6583" t="str">
            <v>Santa Marta (Mag)</v>
          </cell>
          <cell r="F6583" t="str">
            <v>BANCO BILBAO VIZCAYA BBVA COLOMBIA S.A.</v>
          </cell>
          <cell r="G6583" t="str">
            <v>AHORROS</v>
          </cell>
        </row>
        <row r="6584">
          <cell r="A6584">
            <v>39034552</v>
          </cell>
          <cell r="B6584" t="str">
            <v>HENRIQUEZ GARCIA LISBET MARIA</v>
          </cell>
          <cell r="C6584" t="str">
            <v>Aracataca (Mag)</v>
          </cell>
          <cell r="D6584">
            <v>375213568</v>
          </cell>
          <cell r="E6584" t="str">
            <v>Fundacion (Mag)</v>
          </cell>
          <cell r="F6584" t="str">
            <v>BANCO BILBAO VIZCAYA BBVA COLOMBIA S.A.</v>
          </cell>
          <cell r="G6584" t="str">
            <v>AHORROS</v>
          </cell>
        </row>
        <row r="6585">
          <cell r="A6585">
            <v>39045333</v>
          </cell>
          <cell r="B6585" t="str">
            <v>BAENA CAMARGO ELEIDA GREGORIA</v>
          </cell>
          <cell r="C6585" t="str">
            <v>Zona Bananera (Mag)</v>
          </cell>
          <cell r="D6585">
            <v>518282371</v>
          </cell>
          <cell r="E6585" t="str">
            <v>Santa Marta (Mag)</v>
          </cell>
          <cell r="F6585" t="str">
            <v>BANCO BILBAO VIZCAYA BBVA COLOMBIA S.A.</v>
          </cell>
          <cell r="G6585" t="str">
            <v>AHORROS</v>
          </cell>
        </row>
        <row r="6586">
          <cell r="A6586">
            <v>39045970</v>
          </cell>
          <cell r="B6586" t="str">
            <v>MORON DURAN EMILCE DE JESUS</v>
          </cell>
          <cell r="C6586" t="str">
            <v>Aracataca (Mag)</v>
          </cell>
          <cell r="D6586">
            <v>466183373</v>
          </cell>
          <cell r="E6586" t="str">
            <v>Santa Marta (Mag)</v>
          </cell>
          <cell r="F6586" t="str">
            <v>BANCO BILBAO VIZCAYA BBVA COLOMBIA S.A.</v>
          </cell>
          <cell r="G6586" t="str">
            <v>AHORROS</v>
          </cell>
        </row>
        <row r="6587">
          <cell r="A6587">
            <v>39047245</v>
          </cell>
          <cell r="B6587" t="str">
            <v>CANTILLO GALUE CRISTINA ISABEL</v>
          </cell>
          <cell r="C6587" t="str">
            <v>Puebloviejo (Mag)</v>
          </cell>
          <cell r="D6587">
            <v>518382791</v>
          </cell>
          <cell r="E6587" t="str">
            <v>Santa Marta (Mag)</v>
          </cell>
          <cell r="F6587" t="str">
            <v>BANCO BILBAO VIZCAYA BBVA COLOMBIA S.A.</v>
          </cell>
          <cell r="G6587" t="str">
            <v>AHORROS</v>
          </cell>
        </row>
        <row r="6588">
          <cell r="A6588">
            <v>39047614</v>
          </cell>
          <cell r="B6588" t="str">
            <v>DIAZ OLMOS KATIUSKA LAUDITH</v>
          </cell>
          <cell r="C6588" t="str">
            <v>Fundacion (Mag)</v>
          </cell>
          <cell r="D6588">
            <v>517045589</v>
          </cell>
          <cell r="E6588" t="str">
            <v>Santa Marta (Mag)</v>
          </cell>
          <cell r="F6588" t="str">
            <v>BANCO BILBAO VIZCAYA BBVA COLOMBIA S.A.</v>
          </cell>
          <cell r="G6588" t="str">
            <v>AHORROS</v>
          </cell>
        </row>
        <row r="6589">
          <cell r="A6589">
            <v>39057796</v>
          </cell>
          <cell r="B6589" t="str">
            <v>ESTRADA BARCELO YINA PATRICIA</v>
          </cell>
          <cell r="C6589" t="str">
            <v>El Reten (Mag)</v>
          </cell>
          <cell r="D6589">
            <v>375187929</v>
          </cell>
          <cell r="E6589" t="str">
            <v>Santa Marta (Mag)</v>
          </cell>
          <cell r="F6589" t="str">
            <v>BANCO BILBAO VIZCAYA BBVA COLOMBIA S.A.</v>
          </cell>
          <cell r="G6589" t="str">
            <v>AHORROS</v>
          </cell>
        </row>
        <row r="6590">
          <cell r="A6590">
            <v>39057932</v>
          </cell>
          <cell r="B6590" t="str">
            <v>ARREGOCES MALDONADO KATY REGINA</v>
          </cell>
          <cell r="C6590" t="str">
            <v>El Reten (Mag)</v>
          </cell>
          <cell r="D6590">
            <v>375184223</v>
          </cell>
          <cell r="E6590" t="str">
            <v>Santa Marta (Mag)</v>
          </cell>
          <cell r="F6590" t="str">
            <v>BANCO BILBAO VIZCAYA BBVA COLOMBIA S.A.</v>
          </cell>
          <cell r="G6590" t="str">
            <v>AHORROS</v>
          </cell>
        </row>
        <row r="6591">
          <cell r="A6591">
            <v>39058140</v>
          </cell>
          <cell r="B6591" t="str">
            <v>PACHECO MARTINEZ PRISCILA MARIA</v>
          </cell>
          <cell r="C6591" t="str">
            <v>Zona Bananera (Mag)</v>
          </cell>
          <cell r="D6591">
            <v>805483252</v>
          </cell>
          <cell r="E6591" t="str">
            <v>Santa Marta (Mag)</v>
          </cell>
          <cell r="F6591" t="str">
            <v>BANCO BILBAO VIZCAYA BBVA COLOMBIA S.A.</v>
          </cell>
          <cell r="G6591" t="str">
            <v>AHORROS</v>
          </cell>
        </row>
        <row r="6592">
          <cell r="A6592">
            <v>39058622</v>
          </cell>
          <cell r="B6592" t="str">
            <v>MONSALVO DE LEON LEYLA EPIFANIA</v>
          </cell>
          <cell r="C6592" t="str">
            <v>El Banco (Mag)</v>
          </cell>
          <cell r="D6592">
            <v>330080870</v>
          </cell>
          <cell r="E6592" t="str">
            <v>Santa Marta (Mag)</v>
          </cell>
          <cell r="F6592" t="str">
            <v>BANCO BILBAO VIZCAYA BBVA COLOMBIA S.A.</v>
          </cell>
          <cell r="G6592" t="str">
            <v>AHORROS</v>
          </cell>
        </row>
        <row r="6593">
          <cell r="A6593">
            <v>39059104</v>
          </cell>
          <cell r="B6593" t="str">
            <v>BERMUDEZ OROZCO ADRIANA PATRICIA</v>
          </cell>
          <cell r="C6593" t="str">
            <v>Zona Bananera (Mag)</v>
          </cell>
          <cell r="D6593">
            <v>805154515</v>
          </cell>
          <cell r="E6593" t="str">
            <v>El Banco (Mag)</v>
          </cell>
          <cell r="F6593" t="str">
            <v>BANCO BILBAO VIZCAYA BBVA COLOMBIA S.A.</v>
          </cell>
          <cell r="G6593" t="str">
            <v>AHORROS</v>
          </cell>
        </row>
        <row r="6594">
          <cell r="A6594">
            <v>39059369</v>
          </cell>
          <cell r="B6594" t="str">
            <v>MORA VELASQUEZ ALICIA DEL SOCORRO</v>
          </cell>
          <cell r="C6594" t="str">
            <v>Zona Bananera (Mag)</v>
          </cell>
          <cell r="D6594">
            <v>518100961</v>
          </cell>
          <cell r="E6594" t="str">
            <v>Santa Marta (Mag)</v>
          </cell>
          <cell r="F6594" t="str">
            <v>BANCO BILBAO VIZCAYA BBVA COLOMBIA S.A.</v>
          </cell>
          <cell r="G6594" t="str">
            <v>AHORROS</v>
          </cell>
        </row>
        <row r="6595">
          <cell r="A6595">
            <v>39068226</v>
          </cell>
          <cell r="B6595" t="str">
            <v>SIERRA FLOREZ LUZ ENITH</v>
          </cell>
          <cell r="C6595" t="str">
            <v>Plato (Mag)</v>
          </cell>
          <cell r="D6595">
            <v>719187148</v>
          </cell>
          <cell r="E6595" t="str">
            <v>Santa Marta (Mag)</v>
          </cell>
          <cell r="F6595" t="str">
            <v>BANCO BILBAO VIZCAYA BBVA COLOMBIA S.A.</v>
          </cell>
          <cell r="G6595" t="str">
            <v>AHORROS</v>
          </cell>
        </row>
        <row r="6596">
          <cell r="A6596">
            <v>39070902</v>
          </cell>
          <cell r="B6596" t="str">
            <v>GUTIERREZ RADA YARID JOHANA</v>
          </cell>
          <cell r="C6596" t="str">
            <v>Nueva Granada (Mag)</v>
          </cell>
          <cell r="D6596">
            <v>719159808</v>
          </cell>
          <cell r="E6596" t="str">
            <v>Santa Marta (Mag)</v>
          </cell>
          <cell r="F6596" t="str">
            <v>BANCO BILBAO VIZCAYA BBVA COLOMBIA S.A.</v>
          </cell>
          <cell r="G6596" t="str">
            <v>AHORROS</v>
          </cell>
        </row>
        <row r="6597">
          <cell r="A6597">
            <v>39071097</v>
          </cell>
          <cell r="B6597" t="str">
            <v>GAMARRA OVIEDO YESENIA ESTHER</v>
          </cell>
          <cell r="C6597" t="str">
            <v>Piji#O Del Carmen (Mag)</v>
          </cell>
          <cell r="D6597">
            <v>517167458</v>
          </cell>
          <cell r="E6597" t="str">
            <v>Santa Marta (Mag)</v>
          </cell>
          <cell r="F6597" t="str">
            <v>BANCO BILBAO VIZCAYA BBVA COLOMBIA S.A.</v>
          </cell>
          <cell r="G6597" t="str">
            <v>AHORROS</v>
          </cell>
        </row>
        <row r="6598">
          <cell r="A6598">
            <v>39086274</v>
          </cell>
          <cell r="B6598" t="str">
            <v>RIZZO DE JARMA CANDELARIA ISABEL</v>
          </cell>
          <cell r="C6598" t="str">
            <v>Plato (Mag)</v>
          </cell>
          <cell r="D6598">
            <v>719156143</v>
          </cell>
          <cell r="E6598" t="str">
            <v>Plato (Mag)</v>
          </cell>
          <cell r="F6598" t="str">
            <v>BANCO BILBAO VIZCAYA BBVA COLOMBIA S.A.</v>
          </cell>
          <cell r="G6598" t="str">
            <v>AHORROS</v>
          </cell>
        </row>
        <row r="6599">
          <cell r="A6599">
            <v>39086424</v>
          </cell>
          <cell r="B6599" t="str">
            <v>CASTRO DE SUAREZ ELSY YANITH</v>
          </cell>
          <cell r="C6599" t="str">
            <v>Sitionuevo (Mag)</v>
          </cell>
          <cell r="D6599">
            <v>972020473</v>
          </cell>
          <cell r="E6599" t="str">
            <v>Santa Marta (Mag)</v>
          </cell>
          <cell r="F6599" t="str">
            <v>BANCO BILBAO VIZCAYA BBVA COLOMBIA S.A.</v>
          </cell>
          <cell r="G6599" t="str">
            <v>AHORROS</v>
          </cell>
        </row>
        <row r="6600">
          <cell r="A6600">
            <v>39086520</v>
          </cell>
          <cell r="B6600" t="str">
            <v>JARAMILLO ARIAS YADIRA ESTHER</v>
          </cell>
          <cell r="C6600" t="str">
            <v>Nueva Granada (Mag)</v>
          </cell>
          <cell r="D6600">
            <v>330127549</v>
          </cell>
          <cell r="E6600" t="str">
            <v>Santa Marta (Mag)</v>
          </cell>
          <cell r="F6600" t="str">
            <v>BANCO BILBAO VIZCAYA BBVA COLOMBIA S.A.</v>
          </cell>
          <cell r="G6600" t="str">
            <v>AHORROS</v>
          </cell>
        </row>
        <row r="6601">
          <cell r="A6601">
            <v>39086529</v>
          </cell>
          <cell r="B6601" t="str">
            <v>CAÑAS DE POMARICO LEDA ROSA</v>
          </cell>
          <cell r="C6601" t="str">
            <v>Plato (Mag)</v>
          </cell>
          <cell r="D6601">
            <v>719091951</v>
          </cell>
          <cell r="E6601" t="str">
            <v>Santa Marta (Mag)</v>
          </cell>
          <cell r="F6601" t="str">
            <v>BANCO BILBAO VIZCAYA BBVA COLOMBIA S.A.</v>
          </cell>
          <cell r="G6601" t="str">
            <v>AHORROS</v>
          </cell>
        </row>
        <row r="6602">
          <cell r="A6602">
            <v>39086566</v>
          </cell>
          <cell r="B6602" t="str">
            <v>MOLINA GUERRA ROSALIA DEL ROSARIO</v>
          </cell>
          <cell r="C6602" t="str">
            <v>Plato (Mag)</v>
          </cell>
          <cell r="D6602">
            <v>719164758</v>
          </cell>
          <cell r="E6602" t="str">
            <v>Santa Marta (Mag)</v>
          </cell>
          <cell r="F6602" t="str">
            <v>BANCO BILBAO VIZCAYA BBVA COLOMBIA S.A.</v>
          </cell>
          <cell r="G6602" t="str">
            <v>AHORROS</v>
          </cell>
        </row>
        <row r="6603">
          <cell r="A6603">
            <v>39086579</v>
          </cell>
          <cell r="B6603" t="str">
            <v>ARAGON ARIZA AURA LEONOR</v>
          </cell>
          <cell r="C6603" t="str">
            <v>Plato (Mag)</v>
          </cell>
          <cell r="D6603">
            <v>719161978</v>
          </cell>
          <cell r="E6603" t="str">
            <v>Santa Marta (Mag)</v>
          </cell>
          <cell r="F6603" t="str">
            <v>BANCO BILBAO VIZCAYA BBVA COLOMBIA S.A.</v>
          </cell>
          <cell r="G6603" t="str">
            <v>AHORROS</v>
          </cell>
        </row>
        <row r="6604">
          <cell r="A6604">
            <v>39086580</v>
          </cell>
          <cell r="B6604" t="str">
            <v>ARAGON ARIZA ESMERALDA</v>
          </cell>
          <cell r="C6604" t="str">
            <v>Plato (Mag)</v>
          </cell>
          <cell r="D6604">
            <v>719156150</v>
          </cell>
          <cell r="E6604" t="str">
            <v>Plato (Mag)</v>
          </cell>
          <cell r="F6604" t="str">
            <v>BANCO BILBAO VIZCAYA BBVA COLOMBIA S.A.</v>
          </cell>
          <cell r="G6604" t="str">
            <v>AHORROS</v>
          </cell>
        </row>
        <row r="6605">
          <cell r="A6605">
            <v>39086624</v>
          </cell>
          <cell r="B6605" t="str">
            <v>AYALA FELIZZOLA GLENIS</v>
          </cell>
          <cell r="C6605" t="str">
            <v>Plato (Mag)</v>
          </cell>
          <cell r="D6605">
            <v>719164394</v>
          </cell>
          <cell r="E6605" t="str">
            <v>Santa Marta (Mag)</v>
          </cell>
          <cell r="F6605" t="str">
            <v>BANCO BILBAO VIZCAYA BBVA COLOMBIA S.A.</v>
          </cell>
          <cell r="G6605" t="str">
            <v>AHORROS</v>
          </cell>
        </row>
        <row r="6606">
          <cell r="A6606">
            <v>39086900</v>
          </cell>
          <cell r="B6606" t="str">
            <v>OLIVERA GARIZAO ENOHEMY MARIA</v>
          </cell>
          <cell r="C6606" t="str">
            <v>Plato (Mag)</v>
          </cell>
          <cell r="D6606">
            <v>719161598</v>
          </cell>
          <cell r="E6606" t="str">
            <v>Plato (Mag)</v>
          </cell>
          <cell r="F6606" t="str">
            <v>BANCO BILBAO VIZCAYA BBVA COLOMBIA S.A.</v>
          </cell>
          <cell r="G6606" t="str">
            <v>AHORROS</v>
          </cell>
        </row>
        <row r="6607">
          <cell r="A6607">
            <v>39087061</v>
          </cell>
          <cell r="B6607" t="str">
            <v>SALAZAR DE ARAGON TULIA HELENA</v>
          </cell>
          <cell r="C6607" t="str">
            <v>Plato (Mag)</v>
          </cell>
          <cell r="D6607">
            <v>719038945</v>
          </cell>
          <cell r="E6607" t="str">
            <v>Santa Marta (Mag)</v>
          </cell>
          <cell r="F6607" t="str">
            <v>BANCO BILBAO VIZCAYA BBVA COLOMBIA S.A.</v>
          </cell>
          <cell r="G6607" t="str">
            <v>AHORROS</v>
          </cell>
        </row>
        <row r="6608">
          <cell r="A6608">
            <v>39087069</v>
          </cell>
          <cell r="B6608" t="str">
            <v>ROYO DIAZ AURA HELENA</v>
          </cell>
          <cell r="C6608" t="str">
            <v>Plato (Mag)</v>
          </cell>
          <cell r="D6608">
            <v>719185209</v>
          </cell>
          <cell r="E6608" t="str">
            <v>Santa Marta (Mag)</v>
          </cell>
          <cell r="F6608" t="str">
            <v>BANCO BILBAO VIZCAYA BBVA COLOMBIA S.A.</v>
          </cell>
          <cell r="G6608" t="str">
            <v>AHORROS</v>
          </cell>
        </row>
        <row r="6609">
          <cell r="A6609">
            <v>39087115</v>
          </cell>
          <cell r="B6609" t="str">
            <v>TORRES CASTRO ROSARIO</v>
          </cell>
          <cell r="C6609" t="str">
            <v>Plato (Mag)</v>
          </cell>
          <cell r="D6609">
            <v>719156366</v>
          </cell>
          <cell r="E6609" t="str">
            <v>Plato (Mag)</v>
          </cell>
          <cell r="F6609" t="str">
            <v>BANCO BILBAO VIZCAYA BBVA COLOMBIA S.A.</v>
          </cell>
          <cell r="G6609" t="str">
            <v>AHORROS</v>
          </cell>
        </row>
        <row r="6610">
          <cell r="A6610">
            <v>39087238</v>
          </cell>
          <cell r="B6610" t="str">
            <v>CABALLERO CASTRO NELLY ESTHER</v>
          </cell>
          <cell r="C6610" t="str">
            <v>Plato (Mag)</v>
          </cell>
          <cell r="D6610">
            <v>719166340</v>
          </cell>
          <cell r="E6610" t="str">
            <v>Plato (Mag)</v>
          </cell>
          <cell r="F6610" t="str">
            <v>BANCO BILBAO VIZCAYA BBVA COLOMBIA S.A.</v>
          </cell>
          <cell r="G6610" t="str">
            <v>AHORROS</v>
          </cell>
        </row>
        <row r="6611">
          <cell r="A6611">
            <v>39087333</v>
          </cell>
          <cell r="B6611" t="str">
            <v>FERNANDEZ DE ARRAZOLA CARMEN RAQUEL</v>
          </cell>
          <cell r="C6611" t="str">
            <v>Plato (Mag)</v>
          </cell>
          <cell r="D6611">
            <v>719154312</v>
          </cell>
          <cell r="E6611" t="str">
            <v>Santa Marta (Mag)</v>
          </cell>
          <cell r="F6611" t="str">
            <v>BANCO BILBAO VIZCAYA BBVA COLOMBIA S.A.</v>
          </cell>
          <cell r="G6611" t="str">
            <v>AHORROS</v>
          </cell>
        </row>
        <row r="6612">
          <cell r="A6612">
            <v>39087680</v>
          </cell>
          <cell r="B6612" t="str">
            <v>PALLARES CORTINA ROCIO DEL CARMEN</v>
          </cell>
          <cell r="C6612" t="str">
            <v>Plato (Mag)</v>
          </cell>
          <cell r="D6612">
            <v>719118911</v>
          </cell>
          <cell r="E6612" t="str">
            <v>Plato (Mag)</v>
          </cell>
          <cell r="F6612" t="str">
            <v>BANCO BILBAO VIZCAYA BBVA COLOMBIA S.A.</v>
          </cell>
          <cell r="G6612" t="str">
            <v>AHORROS</v>
          </cell>
        </row>
        <row r="6613">
          <cell r="A6613">
            <v>39087797</v>
          </cell>
          <cell r="B6613" t="str">
            <v>DEL GUERCIO CASTRO ANA DEICY</v>
          </cell>
          <cell r="C6613" t="str">
            <v>Plato (Mag)</v>
          </cell>
          <cell r="D6613">
            <v>719191363</v>
          </cell>
          <cell r="E6613" t="str">
            <v>Plato (Mag)</v>
          </cell>
          <cell r="F6613" t="str">
            <v>BANCO BILBAO VIZCAYA BBVA COLOMBIA S.A.</v>
          </cell>
          <cell r="G6613" t="str">
            <v>AHORROS</v>
          </cell>
        </row>
        <row r="6614">
          <cell r="A6614">
            <v>39087900</v>
          </cell>
          <cell r="B6614" t="str">
            <v>TEHERAN VELASQUEZ LIDU ISABEL</v>
          </cell>
          <cell r="C6614" t="str">
            <v>Plato (Mag)</v>
          </cell>
          <cell r="D6614">
            <v>719156168</v>
          </cell>
          <cell r="E6614" t="str">
            <v>Plato (Mag)</v>
          </cell>
          <cell r="F6614" t="str">
            <v>BANCO BILBAO VIZCAYA BBVA COLOMBIA S.A.</v>
          </cell>
          <cell r="G6614" t="str">
            <v>AHORROS</v>
          </cell>
        </row>
        <row r="6615">
          <cell r="A6615">
            <v>39088200</v>
          </cell>
          <cell r="B6615" t="str">
            <v>DE ANGEL ZERDA BLANCA CECILIA</v>
          </cell>
          <cell r="C6615" t="str">
            <v>Plato (Mag)</v>
          </cell>
          <cell r="D6615">
            <v>719157448</v>
          </cell>
          <cell r="E6615" t="str">
            <v>Santa Marta (Mag)</v>
          </cell>
          <cell r="F6615" t="str">
            <v>BANCO BILBAO VIZCAYA BBVA COLOMBIA S.A.</v>
          </cell>
          <cell r="G6615" t="str">
            <v>AHORROS</v>
          </cell>
        </row>
        <row r="6616">
          <cell r="A6616">
            <v>39088322</v>
          </cell>
          <cell r="B6616" t="str">
            <v>CAMPO PALLARES SEVIGNE ROSARIO</v>
          </cell>
          <cell r="C6616" t="str">
            <v>Plato (Mag)</v>
          </cell>
          <cell r="D6616">
            <v>719158859</v>
          </cell>
          <cell r="E6616" t="str">
            <v>Santa Marta (Mag)</v>
          </cell>
          <cell r="F6616" t="str">
            <v>BANCO BILBAO VIZCAYA BBVA COLOMBIA S.A.</v>
          </cell>
          <cell r="G6616" t="str">
            <v>AHORROS</v>
          </cell>
        </row>
        <row r="6617">
          <cell r="A6617">
            <v>39088392</v>
          </cell>
          <cell r="B6617" t="str">
            <v>SEÑAS ACOSTA MARTA LUZ</v>
          </cell>
          <cell r="C6617" t="str">
            <v>Plato (Mag)</v>
          </cell>
          <cell r="D6617">
            <v>719053597</v>
          </cell>
          <cell r="E6617" t="str">
            <v>Santa Marta (Mag)</v>
          </cell>
          <cell r="F6617" t="str">
            <v>BANCO BILBAO VIZCAYA BBVA COLOMBIA S.A.</v>
          </cell>
          <cell r="G6617" t="str">
            <v>AHORROS</v>
          </cell>
        </row>
        <row r="6618">
          <cell r="A6618">
            <v>39088575</v>
          </cell>
          <cell r="B6618" t="str">
            <v>MEZA RAMOS ENITH CECILIA</v>
          </cell>
          <cell r="C6618" t="str">
            <v>Plato (Mag)</v>
          </cell>
          <cell r="D6618">
            <v>719172850</v>
          </cell>
          <cell r="E6618" t="str">
            <v>Santa Marta (Mag)</v>
          </cell>
          <cell r="F6618" t="str">
            <v>BANCO BILBAO VIZCAYA BBVA COLOMBIA S.A.</v>
          </cell>
          <cell r="G6618" t="str">
            <v>AHORROS</v>
          </cell>
        </row>
        <row r="6619">
          <cell r="A6619">
            <v>39088691</v>
          </cell>
          <cell r="B6619" t="str">
            <v>BERDUGO OSPINO GENNY DEL ROSARIO</v>
          </cell>
          <cell r="C6619" t="str">
            <v>Plato (Mag)</v>
          </cell>
          <cell r="D6619">
            <v>719164766</v>
          </cell>
          <cell r="E6619" t="str">
            <v>Plato (Mag)</v>
          </cell>
          <cell r="F6619" t="str">
            <v>BANCO BILBAO VIZCAYA BBVA COLOMBIA S.A.</v>
          </cell>
          <cell r="G6619" t="str">
            <v>AHORROS</v>
          </cell>
        </row>
        <row r="6620">
          <cell r="A6620">
            <v>39088709</v>
          </cell>
          <cell r="B6620" t="str">
            <v>MERCADO BERRIO DUBYS MARIA</v>
          </cell>
          <cell r="C6620" t="str">
            <v>Plato (Mag)</v>
          </cell>
          <cell r="D6620">
            <v>719156903</v>
          </cell>
          <cell r="E6620" t="str">
            <v>Santa Marta (Mag)</v>
          </cell>
          <cell r="F6620" t="str">
            <v>BANCO BILBAO VIZCAYA BBVA COLOMBIA S.A.</v>
          </cell>
          <cell r="G6620" t="str">
            <v>AHORROS</v>
          </cell>
        </row>
        <row r="6621">
          <cell r="A6621">
            <v>39088710</v>
          </cell>
          <cell r="B6621" t="str">
            <v>MERCADO BERRIO ANIDES MARIA</v>
          </cell>
          <cell r="C6621" t="str">
            <v>Plato (Mag)</v>
          </cell>
          <cell r="D6621">
            <v>719157364</v>
          </cell>
          <cell r="E6621" t="str">
            <v>Santa Marta (Mag)</v>
          </cell>
          <cell r="F6621" t="str">
            <v>BANCO BILBAO VIZCAYA BBVA COLOMBIA S.A.</v>
          </cell>
          <cell r="G6621" t="str">
            <v>AHORROS</v>
          </cell>
        </row>
        <row r="6622">
          <cell r="A6622">
            <v>39088805</v>
          </cell>
          <cell r="B6622" t="str">
            <v>CASTILLO ESPAÑA OLGA CAROLINA</v>
          </cell>
          <cell r="C6622" t="str">
            <v>Plato (Mag)</v>
          </cell>
          <cell r="D6622">
            <v>719156374</v>
          </cell>
          <cell r="E6622" t="str">
            <v>Plato (Mag)</v>
          </cell>
          <cell r="F6622" t="str">
            <v>BANCO BILBAO VIZCAYA BBVA COLOMBIA S.A.</v>
          </cell>
          <cell r="G6622" t="str">
            <v>AHORROS</v>
          </cell>
        </row>
        <row r="6623">
          <cell r="A6623">
            <v>39089056</v>
          </cell>
          <cell r="B6623" t="str">
            <v>CORTINA OROZCO CARMEN DE JESUS</v>
          </cell>
          <cell r="C6623" t="str">
            <v>Plato (Mag)</v>
          </cell>
          <cell r="D6623">
            <v>719156192</v>
          </cell>
          <cell r="E6623" t="str">
            <v>Plato (Mag)</v>
          </cell>
          <cell r="F6623" t="str">
            <v>BANCO BILBAO VIZCAYA BBVA COLOMBIA S.A.</v>
          </cell>
          <cell r="G6623" t="str">
            <v>AHORROS</v>
          </cell>
        </row>
        <row r="6624">
          <cell r="A6624">
            <v>39089062</v>
          </cell>
          <cell r="B6624" t="str">
            <v>LARA ZERDA DENIS ESTHER</v>
          </cell>
          <cell r="C6624" t="str">
            <v>Plato (Mag)</v>
          </cell>
          <cell r="D6624">
            <v>719156200</v>
          </cell>
          <cell r="E6624" t="str">
            <v>Plato (Mag)</v>
          </cell>
          <cell r="F6624" t="str">
            <v>BANCO BILBAO VIZCAYA BBVA COLOMBIA S.A.</v>
          </cell>
          <cell r="G6624" t="str">
            <v>AHORROS</v>
          </cell>
        </row>
        <row r="6625">
          <cell r="A6625">
            <v>39089152</v>
          </cell>
          <cell r="B6625" t="str">
            <v>MOLINA MAESTRE DELIA MARIA</v>
          </cell>
          <cell r="C6625" t="str">
            <v>Plato (Mag)</v>
          </cell>
          <cell r="D6625">
            <v>719095473</v>
          </cell>
          <cell r="E6625" t="str">
            <v>Plato (Mag)</v>
          </cell>
          <cell r="F6625" t="str">
            <v>BANCO BILBAO VIZCAYA BBVA COLOMBIA S.A.</v>
          </cell>
          <cell r="G6625" t="str">
            <v>AHORROS</v>
          </cell>
        </row>
        <row r="6626">
          <cell r="A6626">
            <v>39089196</v>
          </cell>
          <cell r="B6626" t="str">
            <v>MERCADO GARCIA MARIBEL DEL SOCORRO</v>
          </cell>
          <cell r="C6626" t="str">
            <v>Plato (Mag)</v>
          </cell>
          <cell r="D6626">
            <v>719186173</v>
          </cell>
          <cell r="E6626" t="str">
            <v>Santa Marta (Mag)</v>
          </cell>
          <cell r="F6626" t="str">
            <v>BANCO BILBAO VIZCAYA BBVA COLOMBIA S.A.</v>
          </cell>
          <cell r="G6626" t="str">
            <v>AHORROS</v>
          </cell>
        </row>
        <row r="6627">
          <cell r="A6627">
            <v>39089330</v>
          </cell>
          <cell r="B6627" t="str">
            <v>CABRALES ARROYO SAY STELLA</v>
          </cell>
          <cell r="C6627" t="str">
            <v>Plato (Mag)</v>
          </cell>
          <cell r="D6627">
            <v>719156382</v>
          </cell>
          <cell r="E6627" t="str">
            <v>Plato (Mag)</v>
          </cell>
          <cell r="F6627" t="str">
            <v>BANCO BILBAO VIZCAYA BBVA COLOMBIA S.A.</v>
          </cell>
          <cell r="G6627" t="str">
            <v>AHORROS</v>
          </cell>
        </row>
        <row r="6628">
          <cell r="A6628">
            <v>39089408</v>
          </cell>
          <cell r="B6628" t="str">
            <v>GONZALEZ BERRIO ROQUELINA DEL CARMEN</v>
          </cell>
          <cell r="C6628" t="str">
            <v>Plato (Mag)</v>
          </cell>
          <cell r="D6628">
            <v>719157943</v>
          </cell>
          <cell r="E6628" t="str">
            <v>Santa Marta (Mag)</v>
          </cell>
          <cell r="F6628" t="str">
            <v>BANCO BILBAO VIZCAYA BBVA COLOMBIA S.A.</v>
          </cell>
          <cell r="G6628" t="str">
            <v>AHORROS</v>
          </cell>
        </row>
        <row r="6629">
          <cell r="A6629">
            <v>39089598</v>
          </cell>
          <cell r="B6629" t="str">
            <v>MENDOZA PADILLA DELVIS CECILIA</v>
          </cell>
          <cell r="C6629" t="str">
            <v>Plato (Mag)</v>
          </cell>
          <cell r="D6629">
            <v>719109985</v>
          </cell>
          <cell r="E6629" t="str">
            <v>Santa Marta (Mag)</v>
          </cell>
          <cell r="F6629" t="str">
            <v>BANCO BILBAO VIZCAYA BBVA COLOMBIA S.A.</v>
          </cell>
          <cell r="G6629" t="str">
            <v>AHORROS</v>
          </cell>
        </row>
        <row r="6630">
          <cell r="A6630">
            <v>39089917</v>
          </cell>
          <cell r="B6630" t="str">
            <v>MOLINA TAPIA ESMERALDA DEL ROSARIO</v>
          </cell>
          <cell r="C6630" t="str">
            <v>Plato (Mag)</v>
          </cell>
          <cell r="D6630">
            <v>518136023</v>
          </cell>
          <cell r="E6630" t="str">
            <v>Santa Marta (Mag)</v>
          </cell>
          <cell r="F6630" t="str">
            <v>BANCO BILBAO VIZCAYA BBVA COLOMBIA S.A.</v>
          </cell>
          <cell r="G6630" t="str">
            <v>AHORROS</v>
          </cell>
        </row>
        <row r="6631">
          <cell r="A6631">
            <v>39090555</v>
          </cell>
          <cell r="B6631" t="str">
            <v>DIAZ CABARCAS YANETH DEL CARMEN</v>
          </cell>
          <cell r="C6631" t="str">
            <v>Plato (Mag)</v>
          </cell>
          <cell r="D6631">
            <v>719160905</v>
          </cell>
          <cell r="E6631" t="str">
            <v>Plato (Mag)</v>
          </cell>
          <cell r="F6631" t="str">
            <v>BANCO BILBAO VIZCAYA BBVA COLOMBIA S.A.</v>
          </cell>
          <cell r="G6631" t="str">
            <v>AHORROS</v>
          </cell>
        </row>
        <row r="6632">
          <cell r="A6632">
            <v>39090621</v>
          </cell>
          <cell r="B6632" t="str">
            <v>OSPINO NAVARRO MARITZA DEL SOCORRO</v>
          </cell>
          <cell r="C6632" t="str">
            <v>Plato (Mag)</v>
          </cell>
          <cell r="D6632">
            <v>719063893</v>
          </cell>
          <cell r="E6632" t="str">
            <v>Santa Marta (Mag)</v>
          </cell>
          <cell r="F6632" t="str">
            <v>BANCO BILBAO VIZCAYA BBVA COLOMBIA S.A.</v>
          </cell>
          <cell r="G6632" t="str">
            <v>AHORROS</v>
          </cell>
        </row>
        <row r="6633">
          <cell r="A6633">
            <v>39090726</v>
          </cell>
          <cell r="B6633" t="str">
            <v>CASTRO MOLINA ELOISA MIGUELINA</v>
          </cell>
          <cell r="C6633" t="str">
            <v>Plato (Mag)</v>
          </cell>
          <cell r="D6633">
            <v>719195356</v>
          </cell>
          <cell r="E6633" t="str">
            <v>Santa Marta (Mag)</v>
          </cell>
          <cell r="F6633" t="str">
            <v>BANCO BILBAO VIZCAYA BBVA COLOMBIA S.A.</v>
          </cell>
          <cell r="G6633" t="str">
            <v>AHORROS</v>
          </cell>
        </row>
        <row r="6634">
          <cell r="A6634">
            <v>39090909</v>
          </cell>
          <cell r="B6634" t="str">
            <v>SALCEDO ORTIZ IBETH CECILIA</v>
          </cell>
          <cell r="C6634" t="str">
            <v>Plato (Mag)</v>
          </cell>
          <cell r="D6634">
            <v>719156689</v>
          </cell>
          <cell r="E6634" t="str">
            <v>Santa Marta (Mag)</v>
          </cell>
          <cell r="F6634" t="str">
            <v>BANCO BILBAO VIZCAYA BBVA COLOMBIA S.A.</v>
          </cell>
          <cell r="G6634" t="str">
            <v>AHORROS</v>
          </cell>
        </row>
        <row r="6635">
          <cell r="A6635">
            <v>39091032</v>
          </cell>
          <cell r="B6635" t="str">
            <v>GAMEZ GAMEZ MARIA DEL SOCORRO</v>
          </cell>
          <cell r="C6635" t="str">
            <v>Algarrobo (Mag)</v>
          </cell>
          <cell r="D6635">
            <v>375174471</v>
          </cell>
          <cell r="E6635" t="str">
            <v>Santa Marta (Mag)</v>
          </cell>
          <cell r="F6635" t="str">
            <v>BANCO BILBAO VIZCAYA BBVA COLOMBIA S.A.</v>
          </cell>
          <cell r="G6635" t="str">
            <v>AHORROS</v>
          </cell>
        </row>
        <row r="6636">
          <cell r="A6636">
            <v>39091044</v>
          </cell>
          <cell r="B6636" t="str">
            <v>CASTRO MOLINA AURA ESTHER</v>
          </cell>
          <cell r="C6636" t="str">
            <v>Plato (Mag)</v>
          </cell>
          <cell r="D6636">
            <v>719230146</v>
          </cell>
          <cell r="E6636" t="str">
            <v>Plato (Mag)</v>
          </cell>
          <cell r="F6636" t="str">
            <v>BANCO BILBAO VIZCAYA BBVA COLOMBIA S.A.</v>
          </cell>
          <cell r="G6636" t="str">
            <v>AHORROS</v>
          </cell>
        </row>
        <row r="6637">
          <cell r="A6637">
            <v>39091166</v>
          </cell>
          <cell r="B6637" t="str">
            <v>SOTO RADA ALIDA EUGENIA</v>
          </cell>
          <cell r="C6637" t="str">
            <v>Plato (Mag)</v>
          </cell>
          <cell r="D6637">
            <v>719172041</v>
          </cell>
          <cell r="E6637" t="str">
            <v>Santa Marta (Mag)</v>
          </cell>
          <cell r="F6637" t="str">
            <v>BANCO BILBAO VIZCAYA BBVA COLOMBIA S.A.</v>
          </cell>
          <cell r="G6637" t="str">
            <v>AHORROS</v>
          </cell>
        </row>
        <row r="6638">
          <cell r="A6638">
            <v>39091197</v>
          </cell>
          <cell r="B6638" t="str">
            <v>FONTALVO SANTANA NELLYS ESTHER</v>
          </cell>
          <cell r="C6638" t="str">
            <v>Plato (Mag)</v>
          </cell>
          <cell r="D6638">
            <v>719156705</v>
          </cell>
          <cell r="E6638" t="str">
            <v>Santa Marta (Mag)</v>
          </cell>
          <cell r="F6638" t="str">
            <v>BANCO BILBAO VIZCAYA BBVA COLOMBIA S.A.</v>
          </cell>
          <cell r="G6638" t="str">
            <v>AHORROS</v>
          </cell>
        </row>
        <row r="6639">
          <cell r="A6639">
            <v>39091252</v>
          </cell>
          <cell r="B6639" t="str">
            <v>SAUMETH GUTIERREZ EDA BEATRIZ</v>
          </cell>
          <cell r="C6639" t="str">
            <v>Plato (Mag)</v>
          </cell>
          <cell r="D6639">
            <v>719156416</v>
          </cell>
          <cell r="E6639" t="str">
            <v>Plato (Mag)</v>
          </cell>
          <cell r="F6639" t="str">
            <v>BANCO BILBAO VIZCAYA BBVA COLOMBIA S.A.</v>
          </cell>
          <cell r="G6639" t="str">
            <v>AHORROS</v>
          </cell>
        </row>
        <row r="6640">
          <cell r="A6640">
            <v>39091424</v>
          </cell>
          <cell r="B6640" t="str">
            <v>TORRES MOLINA MARIA TERESA</v>
          </cell>
          <cell r="C6640" t="str">
            <v>Plato (Mag)</v>
          </cell>
          <cell r="D6640">
            <v>719175416</v>
          </cell>
          <cell r="E6640" t="str">
            <v>Santa Marta (Mag)</v>
          </cell>
          <cell r="F6640" t="str">
            <v>BANCO BILBAO VIZCAYA BBVA COLOMBIA S.A.</v>
          </cell>
          <cell r="G6640" t="str">
            <v>AHORROS</v>
          </cell>
        </row>
        <row r="6641">
          <cell r="A6641">
            <v>39091587</v>
          </cell>
          <cell r="B6641" t="str">
            <v>DELGADO ZARAT NEIDYS DEL SOCORRO</v>
          </cell>
          <cell r="C6641" t="str">
            <v>Plato (Mag)</v>
          </cell>
          <cell r="D6641">
            <v>719165227</v>
          </cell>
          <cell r="E6641" t="str">
            <v>Santa Marta (Mag)</v>
          </cell>
          <cell r="F6641" t="str">
            <v>BANCO BILBAO VIZCAYA BBVA COLOMBIA S.A.</v>
          </cell>
          <cell r="G6641" t="str">
            <v>AHORROS</v>
          </cell>
        </row>
        <row r="6642">
          <cell r="A6642">
            <v>39091656</v>
          </cell>
          <cell r="B6642" t="str">
            <v>CORTINA GUZMAN MARTHA ELENA</v>
          </cell>
          <cell r="C6642" t="str">
            <v>Plato (Mag)</v>
          </cell>
          <cell r="D6642">
            <v>719224438</v>
          </cell>
          <cell r="E6642" t="str">
            <v>Santa Marta (Mag)</v>
          </cell>
          <cell r="F6642" t="str">
            <v>BANCO BILBAO VIZCAYA BBVA COLOMBIA S.A.</v>
          </cell>
          <cell r="G6642" t="str">
            <v>AHORROS</v>
          </cell>
        </row>
        <row r="6643">
          <cell r="A6643">
            <v>39091719</v>
          </cell>
          <cell r="B6643" t="str">
            <v>ANDRADE OVIEDO DELMY JANETH</v>
          </cell>
          <cell r="C6643" t="str">
            <v>Plato (Mag)</v>
          </cell>
          <cell r="D6643">
            <v>719165136</v>
          </cell>
          <cell r="E6643" t="str">
            <v>Santa Marta (Mag)</v>
          </cell>
          <cell r="F6643" t="str">
            <v>BANCO BILBAO VIZCAYA BBVA COLOMBIA S.A.</v>
          </cell>
          <cell r="G6643" t="str">
            <v>AHORROS</v>
          </cell>
        </row>
        <row r="6644">
          <cell r="A6644">
            <v>39091725</v>
          </cell>
          <cell r="B6644" t="str">
            <v>CAMARGO PEREZ LERCEY PATRICIA</v>
          </cell>
          <cell r="C6644" t="str">
            <v>Plato (Mag)</v>
          </cell>
          <cell r="D6644">
            <v>719156895</v>
          </cell>
          <cell r="E6644" t="str">
            <v>Santa Marta (Mag)</v>
          </cell>
          <cell r="F6644" t="str">
            <v>BANCO BILBAO VIZCAYA BBVA COLOMBIA S.A.</v>
          </cell>
          <cell r="G6644" t="str">
            <v>AHORROS</v>
          </cell>
        </row>
        <row r="6645">
          <cell r="A6645">
            <v>39091835</v>
          </cell>
          <cell r="B6645" t="str">
            <v>DE LEON ACUÑA NANCY ELVIRA</v>
          </cell>
          <cell r="C6645" t="str">
            <v>Plato (Mag)</v>
          </cell>
          <cell r="D6645">
            <v>719156424</v>
          </cell>
          <cell r="E6645" t="str">
            <v>Plato (Mag)</v>
          </cell>
          <cell r="F6645" t="str">
            <v>BANCO BILBAO VIZCAYA BBVA COLOMBIA S.A.</v>
          </cell>
          <cell r="G6645" t="str">
            <v>AHORROS</v>
          </cell>
        </row>
        <row r="6646">
          <cell r="A6646">
            <v>39091857</v>
          </cell>
          <cell r="B6646" t="str">
            <v>CORTINA OROZCO SHERLY ASTRID</v>
          </cell>
          <cell r="C6646" t="str">
            <v>Plato (Mag)</v>
          </cell>
          <cell r="D6646">
            <v>719228926</v>
          </cell>
          <cell r="E6646" t="str">
            <v>Santa Marta (Mag)</v>
          </cell>
          <cell r="F6646" t="str">
            <v>BANCO BILBAO VIZCAYA BBVA COLOMBIA S.A.</v>
          </cell>
          <cell r="G6646" t="str">
            <v>AHORROS</v>
          </cell>
        </row>
        <row r="6647">
          <cell r="A6647">
            <v>39092066</v>
          </cell>
          <cell r="B6647" t="str">
            <v>DE ORO MOLINA DEISY ELVIRA</v>
          </cell>
          <cell r="C6647" t="str">
            <v>Plato (Mag)</v>
          </cell>
          <cell r="D6647">
            <v>719159436</v>
          </cell>
          <cell r="E6647" t="str">
            <v>Plato (Mag)</v>
          </cell>
          <cell r="F6647" t="str">
            <v>BANCO BILBAO VIZCAYA BBVA COLOMBIA S.A.</v>
          </cell>
          <cell r="G6647" t="str">
            <v>AHORROS</v>
          </cell>
        </row>
        <row r="6648">
          <cell r="A6648">
            <v>39092157</v>
          </cell>
          <cell r="B6648" t="str">
            <v>PEÑA MERCADO MONICA YANETH</v>
          </cell>
          <cell r="C6648" t="str">
            <v>Plato (Mag)</v>
          </cell>
          <cell r="D6648">
            <v>719178337</v>
          </cell>
          <cell r="E6648" t="str">
            <v>Santa Marta (Mag)</v>
          </cell>
          <cell r="F6648" t="str">
            <v>BANCO BILBAO VIZCAYA BBVA COLOMBIA S.A.</v>
          </cell>
          <cell r="G6648" t="str">
            <v>AHORROS</v>
          </cell>
        </row>
        <row r="6649">
          <cell r="A6649">
            <v>39092166</v>
          </cell>
          <cell r="B6649" t="str">
            <v>BARRETO OLIVERA GLADYS ELISA</v>
          </cell>
          <cell r="C6649" t="str">
            <v>Plato (Mag)</v>
          </cell>
          <cell r="D6649">
            <v>719088056</v>
          </cell>
          <cell r="E6649" t="str">
            <v>Santa Marta (Mag)</v>
          </cell>
          <cell r="F6649" t="str">
            <v>BANCO BILBAO VIZCAYA BBVA COLOMBIA S.A.</v>
          </cell>
          <cell r="G6649" t="str">
            <v>AHORROS</v>
          </cell>
        </row>
        <row r="6650">
          <cell r="A6650">
            <v>39092360</v>
          </cell>
          <cell r="B6650" t="str">
            <v>LUNA FONTALVO ENILES ESTEHER</v>
          </cell>
          <cell r="C6650" t="str">
            <v>Plato (Mag)</v>
          </cell>
          <cell r="D6650">
            <v>719193278</v>
          </cell>
          <cell r="E6650" t="str">
            <v>Santa Marta (Mag)</v>
          </cell>
          <cell r="F6650" t="str">
            <v>BANCO BILBAO VIZCAYA BBVA COLOMBIA S.A.</v>
          </cell>
          <cell r="G6650" t="str">
            <v>AHORROS</v>
          </cell>
        </row>
        <row r="6651">
          <cell r="A6651">
            <v>39092542</v>
          </cell>
          <cell r="B6651" t="str">
            <v>MONSALVO JIMENEZ ASTRID</v>
          </cell>
          <cell r="C6651" t="str">
            <v>Nueva Granada (Mag)</v>
          </cell>
          <cell r="D6651">
            <v>719156218</v>
          </cell>
          <cell r="E6651" t="str">
            <v>Plato (Mag)</v>
          </cell>
          <cell r="F6651" t="str">
            <v>BANCO BILBAO VIZCAYA BBVA COLOMBIA S.A.</v>
          </cell>
          <cell r="G6651" t="str">
            <v>AHORROS</v>
          </cell>
        </row>
        <row r="6652">
          <cell r="A6652">
            <v>39092842</v>
          </cell>
          <cell r="B6652" t="str">
            <v>DE LA CRUZ MEZA SORYS MATILDE</v>
          </cell>
          <cell r="C6652" t="str">
            <v>Plato (Mag)</v>
          </cell>
          <cell r="D6652">
            <v>719121303</v>
          </cell>
          <cell r="E6652" t="str">
            <v>Santa Marta (Mag)</v>
          </cell>
          <cell r="F6652" t="str">
            <v>BANCO BILBAO VIZCAYA BBVA COLOMBIA S.A.</v>
          </cell>
          <cell r="G6652" t="str">
            <v>AHORROS</v>
          </cell>
        </row>
        <row r="6653">
          <cell r="A6653">
            <v>39093172</v>
          </cell>
          <cell r="B6653" t="str">
            <v>SALCEDO ARRIETA TULIA ISABEL</v>
          </cell>
          <cell r="C6653" t="str">
            <v>Plato (Mag)</v>
          </cell>
          <cell r="D6653">
            <v>719187056</v>
          </cell>
          <cell r="E6653" t="str">
            <v>Santa Marta (Mag)</v>
          </cell>
          <cell r="F6653" t="str">
            <v>BANCO BILBAO VIZCAYA BBVA COLOMBIA S.A.</v>
          </cell>
          <cell r="G6653" t="str">
            <v>AHORROS</v>
          </cell>
        </row>
        <row r="6654">
          <cell r="A6654">
            <v>39093281</v>
          </cell>
          <cell r="B6654" t="str">
            <v>NORIEGA PEÑA YANETH DEL SOCORRO</v>
          </cell>
          <cell r="C6654" t="str">
            <v>Plato (Mag)</v>
          </cell>
          <cell r="D6654">
            <v>719156432</v>
          </cell>
          <cell r="E6654" t="str">
            <v>Plato (Mag)</v>
          </cell>
          <cell r="F6654" t="str">
            <v>BANCO BILBAO VIZCAYA BBVA COLOMBIA S.A.</v>
          </cell>
          <cell r="G6654" t="str">
            <v>AHORROS</v>
          </cell>
        </row>
        <row r="6655">
          <cell r="A6655">
            <v>39093298</v>
          </cell>
          <cell r="B6655" t="str">
            <v>OSPINO REYES NELSY MARHARITA</v>
          </cell>
          <cell r="C6655" t="str">
            <v>Plato (Mag)</v>
          </cell>
          <cell r="D6655">
            <v>719156713</v>
          </cell>
          <cell r="E6655" t="str">
            <v>Santa Marta (Mag)</v>
          </cell>
          <cell r="F6655" t="str">
            <v>BANCO BILBAO VIZCAYA BBVA COLOMBIA S.A.</v>
          </cell>
          <cell r="G6655" t="str">
            <v>AHORROS</v>
          </cell>
        </row>
        <row r="6656">
          <cell r="A6656">
            <v>39093303</v>
          </cell>
          <cell r="B6656" t="str">
            <v>ALFARO ALFARO CLAUDIA MARIA</v>
          </cell>
          <cell r="C6656" t="str">
            <v>Plato (Mag)</v>
          </cell>
          <cell r="D6656">
            <v>719156226</v>
          </cell>
          <cell r="E6656" t="str">
            <v>Plato (Mag)</v>
          </cell>
          <cell r="F6656" t="str">
            <v>BANCO BILBAO VIZCAYA BBVA COLOMBIA S.A.</v>
          </cell>
          <cell r="G6656" t="str">
            <v>AHORROS</v>
          </cell>
        </row>
        <row r="6657">
          <cell r="A6657">
            <v>39093321</v>
          </cell>
          <cell r="B6657" t="str">
            <v>RUENES MOLINA ALCIRIA</v>
          </cell>
          <cell r="C6657" t="str">
            <v>Plato (Mag)</v>
          </cell>
          <cell r="D6657">
            <v>719156721</v>
          </cell>
          <cell r="E6657" t="str">
            <v>Santa Marta (Mag)</v>
          </cell>
          <cell r="F6657" t="str">
            <v>BANCO BILBAO VIZCAYA BBVA COLOMBIA S.A.</v>
          </cell>
          <cell r="G6657" t="str">
            <v>AHORROS</v>
          </cell>
        </row>
        <row r="6658">
          <cell r="A6658">
            <v>39093346</v>
          </cell>
          <cell r="B6658" t="str">
            <v>LOPEZ SAUMETH DELIA GLORIA</v>
          </cell>
          <cell r="C6658" t="str">
            <v>Plato (Mag)</v>
          </cell>
          <cell r="D6658">
            <v>719093288</v>
          </cell>
          <cell r="E6658" t="str">
            <v>Santa Marta (Mag)</v>
          </cell>
          <cell r="F6658" t="str">
            <v>BANCO BILBAO VIZCAYA BBVA COLOMBIA S.A.</v>
          </cell>
          <cell r="G6658" t="str">
            <v>AHORROS</v>
          </cell>
        </row>
        <row r="6659">
          <cell r="A6659">
            <v>39093477</v>
          </cell>
          <cell r="B6659" t="str">
            <v>RADA TOVAR ESMERALDA</v>
          </cell>
          <cell r="C6659" t="str">
            <v>Plato (Mag)</v>
          </cell>
          <cell r="D6659">
            <v>719171241</v>
          </cell>
          <cell r="E6659" t="str">
            <v>Santa Marta (Mag)</v>
          </cell>
          <cell r="F6659" t="str">
            <v>BANCO BILBAO VIZCAYA BBVA COLOMBIA S.A.</v>
          </cell>
          <cell r="G6659" t="str">
            <v>AHORROS</v>
          </cell>
        </row>
        <row r="6660">
          <cell r="A6660">
            <v>39093603</v>
          </cell>
          <cell r="B6660" t="str">
            <v>OCHOA CAUSADO VILMA JUDITH</v>
          </cell>
          <cell r="C6660" t="str">
            <v>Plato (Mag)</v>
          </cell>
          <cell r="D6660">
            <v>719214074</v>
          </cell>
          <cell r="E6660" t="str">
            <v>Santa Marta (Mag)</v>
          </cell>
          <cell r="F6660" t="str">
            <v>BANCO BILBAO VIZCAYA BBVA COLOMBIA S.A.</v>
          </cell>
          <cell r="G6660" t="str">
            <v>AHORROS</v>
          </cell>
        </row>
        <row r="6661">
          <cell r="A6661">
            <v>39093652</v>
          </cell>
          <cell r="B6661" t="str">
            <v>MOLINA SAUMETH ANA YOLANDA</v>
          </cell>
          <cell r="C6661" t="str">
            <v>Plato (Mag)</v>
          </cell>
          <cell r="D6661">
            <v>719190969</v>
          </cell>
          <cell r="E6661" t="str">
            <v>Santa Marta (Mag)</v>
          </cell>
          <cell r="F6661" t="str">
            <v>BANCO BILBAO VIZCAYA BBVA COLOMBIA S.A.</v>
          </cell>
          <cell r="G6661" t="str">
            <v>AHORROS</v>
          </cell>
        </row>
        <row r="6662">
          <cell r="A6662">
            <v>39093726</v>
          </cell>
          <cell r="B6662" t="str">
            <v>ACUÑA BENITEZ ROSA ISABEL</v>
          </cell>
          <cell r="C6662" t="str">
            <v>Nueva Granada (Mag)</v>
          </cell>
          <cell r="D6662">
            <v>719208134</v>
          </cell>
          <cell r="E6662" t="str">
            <v>Santa Marta (Mag)</v>
          </cell>
          <cell r="F6662" t="str">
            <v>BANCO BILBAO VIZCAYA BBVA COLOMBIA S.A.</v>
          </cell>
          <cell r="G6662" t="str">
            <v>AHORROS</v>
          </cell>
        </row>
        <row r="6663">
          <cell r="A6663">
            <v>39093727</v>
          </cell>
          <cell r="B6663" t="str">
            <v>ORTIZ GONZALEZ NAIROBIS</v>
          </cell>
          <cell r="C6663" t="str">
            <v>Plato (Mag)</v>
          </cell>
          <cell r="D6663">
            <v>719189607</v>
          </cell>
          <cell r="E6663" t="str">
            <v>Santa Marta (Mag)</v>
          </cell>
          <cell r="F6663" t="str">
            <v>BANCO BILBAO VIZCAYA BBVA COLOMBIA S.A.</v>
          </cell>
          <cell r="G6663" t="str">
            <v>AHORROS</v>
          </cell>
        </row>
        <row r="6664">
          <cell r="A6664">
            <v>39093815</v>
          </cell>
          <cell r="B6664" t="str">
            <v>DELGADO NIÑO NAYIBI ISABEL</v>
          </cell>
          <cell r="C6664" t="str">
            <v>Tenerife (Mag)</v>
          </cell>
          <cell r="D6664">
            <v>719213514</v>
          </cell>
          <cell r="E6664" t="str">
            <v>Santa Marta (Mag)</v>
          </cell>
          <cell r="F6664" t="str">
            <v>BANCO BILBAO VIZCAYA BBVA COLOMBIA S.A.</v>
          </cell>
          <cell r="G6664" t="str">
            <v>AHORROS</v>
          </cell>
        </row>
        <row r="6665">
          <cell r="A6665">
            <v>39093822</v>
          </cell>
          <cell r="B6665" t="str">
            <v>GIL SALAZAR MARTHA TORIBIA</v>
          </cell>
          <cell r="C6665" t="str">
            <v>Plato (Mag)</v>
          </cell>
          <cell r="D6665">
            <v>719225880</v>
          </cell>
          <cell r="E6665" t="str">
            <v>Santa Marta (Mag)</v>
          </cell>
          <cell r="F6665" t="str">
            <v>BANCO BILBAO VIZCAYA BBVA COLOMBIA S.A.</v>
          </cell>
          <cell r="G6665" t="str">
            <v>AHORROS</v>
          </cell>
        </row>
        <row r="6666">
          <cell r="A6666">
            <v>39093910</v>
          </cell>
          <cell r="B6666" t="str">
            <v>VENERA RODRIGUEZ NEBIS YANETH</v>
          </cell>
          <cell r="C6666" t="str">
            <v>Nueva Granada (Mag)</v>
          </cell>
          <cell r="D6666">
            <v>719172926</v>
          </cell>
          <cell r="E6666" t="str">
            <v>Santa Marta (Mag)</v>
          </cell>
          <cell r="F6666" t="str">
            <v>BANCO BILBAO VIZCAYA BBVA COLOMBIA S.A.</v>
          </cell>
          <cell r="G6666" t="str">
            <v>AHORROS</v>
          </cell>
        </row>
        <row r="6667">
          <cell r="A6667">
            <v>39093914</v>
          </cell>
          <cell r="B6667" t="str">
            <v>VEGA ARAGON CARMEN ROCIO</v>
          </cell>
          <cell r="C6667" t="str">
            <v>Plato (Mag)</v>
          </cell>
          <cell r="D6667">
            <v>719207870</v>
          </cell>
          <cell r="E6667" t="str">
            <v>Santa Marta (Mag)</v>
          </cell>
          <cell r="F6667" t="str">
            <v>BANCO BILBAO VIZCAYA BBVA COLOMBIA S.A.</v>
          </cell>
          <cell r="G6667" t="str">
            <v>AHORROS</v>
          </cell>
        </row>
        <row r="6668">
          <cell r="A6668">
            <v>39093942</v>
          </cell>
          <cell r="B6668" t="str">
            <v>QUINTERO LOPEZ DIANA ESTHER</v>
          </cell>
          <cell r="C6668" t="str">
            <v>Plato (Mag)</v>
          </cell>
          <cell r="D6668">
            <v>719186736</v>
          </cell>
          <cell r="E6668" t="str">
            <v>Santa Marta (Mag)</v>
          </cell>
          <cell r="F6668" t="str">
            <v>BANCO BILBAO VIZCAYA BBVA COLOMBIA S.A.</v>
          </cell>
          <cell r="G6668" t="str">
            <v>AHORROS</v>
          </cell>
        </row>
        <row r="6669">
          <cell r="A6669">
            <v>39093954</v>
          </cell>
          <cell r="B6669" t="str">
            <v>RODRIGUEZ LOPEZ HANNY RUBIELA</v>
          </cell>
          <cell r="C6669" t="str">
            <v>Plato (Mag)</v>
          </cell>
          <cell r="D6669">
            <v>719096141</v>
          </cell>
          <cell r="E6669" t="str">
            <v>Plato (Mag)</v>
          </cell>
          <cell r="F6669" t="str">
            <v>BANCO BILBAO VIZCAYA BBVA COLOMBIA S.A.</v>
          </cell>
          <cell r="G6669" t="str">
            <v>AHORROS</v>
          </cell>
        </row>
        <row r="6670">
          <cell r="A6670">
            <v>39093990</v>
          </cell>
          <cell r="B6670" t="str">
            <v>QUIÑONEZ TORRES LUZ DARIS</v>
          </cell>
          <cell r="C6670" t="str">
            <v>Plato (Mag)</v>
          </cell>
          <cell r="D6670">
            <v>719156234</v>
          </cell>
          <cell r="E6670" t="str">
            <v>Plato (Mag)</v>
          </cell>
          <cell r="F6670" t="str">
            <v>BANCO BILBAO VIZCAYA BBVA COLOMBIA S.A.</v>
          </cell>
          <cell r="G6670" t="str">
            <v>AHORROS</v>
          </cell>
        </row>
        <row r="6671">
          <cell r="A6671">
            <v>39093995</v>
          </cell>
          <cell r="B6671" t="str">
            <v>MOURAD ESCOBAR YAMILE DEL ROSARIO</v>
          </cell>
          <cell r="C6671" t="str">
            <v>Plato (Mag)</v>
          </cell>
          <cell r="D6671">
            <v>719035529</v>
          </cell>
          <cell r="E6671" t="str">
            <v>Santa Marta (Mag)</v>
          </cell>
          <cell r="F6671" t="str">
            <v>BANCO BILBAO VIZCAYA BBVA COLOMBIA S.A.</v>
          </cell>
          <cell r="G6671" t="str">
            <v>AHORROS</v>
          </cell>
        </row>
        <row r="6672">
          <cell r="A6672">
            <v>39094053</v>
          </cell>
          <cell r="B6672" t="str">
            <v>ASSIA VILLEGAS MARIA DEL CARMEN</v>
          </cell>
          <cell r="C6672" t="str">
            <v>Plato (Mag)</v>
          </cell>
          <cell r="D6672">
            <v>719187023</v>
          </cell>
          <cell r="E6672" t="str">
            <v>Santa Marta (Mag)</v>
          </cell>
          <cell r="F6672" t="str">
            <v>BANCO BILBAO VIZCAYA BBVA COLOMBIA S.A.</v>
          </cell>
          <cell r="G6672" t="str">
            <v>AHORROS</v>
          </cell>
        </row>
        <row r="6673">
          <cell r="A6673">
            <v>39094077</v>
          </cell>
          <cell r="B6673" t="str">
            <v>BENITEZ PELUFO SOLEDAD</v>
          </cell>
          <cell r="C6673" t="str">
            <v>Plato (Mag)</v>
          </cell>
          <cell r="D6673">
            <v>719179384</v>
          </cell>
          <cell r="E6673" t="str">
            <v>Santa Marta (Mag)</v>
          </cell>
          <cell r="F6673" t="str">
            <v>BANCO BILBAO VIZCAYA BBVA COLOMBIA S.A.</v>
          </cell>
          <cell r="G6673" t="str">
            <v>AHORROS</v>
          </cell>
        </row>
        <row r="6674">
          <cell r="A6674">
            <v>39094229</v>
          </cell>
          <cell r="B6674" t="str">
            <v>HERRERA ARRIETA GUILLERMINA</v>
          </cell>
          <cell r="C6674" t="str">
            <v>Sabanas De San Angel (Mag)</v>
          </cell>
          <cell r="D6674">
            <v>518277603</v>
          </cell>
          <cell r="E6674" t="str">
            <v>Santa Marta (Mag)</v>
          </cell>
          <cell r="F6674" t="str">
            <v>BANCO BILBAO VIZCAYA BBVA COLOMBIA S.A.</v>
          </cell>
          <cell r="G6674" t="str">
            <v>AHORROS</v>
          </cell>
        </row>
        <row r="6675">
          <cell r="A6675">
            <v>39094261</v>
          </cell>
          <cell r="B6675" t="str">
            <v>CAUSADO NUÑEZ MARY LUZ</v>
          </cell>
          <cell r="C6675" t="str">
            <v>Tenerife (Mag)</v>
          </cell>
          <cell r="D6675">
            <v>719161796</v>
          </cell>
          <cell r="E6675" t="str">
            <v>Plato (Mag)</v>
          </cell>
          <cell r="F6675" t="str">
            <v>BANCO BILBAO VIZCAYA BBVA COLOMBIA S.A.</v>
          </cell>
          <cell r="G6675" t="str">
            <v>AHORROS</v>
          </cell>
        </row>
        <row r="6676">
          <cell r="A6676">
            <v>39094521</v>
          </cell>
          <cell r="B6676" t="str">
            <v>MENESES LARA LETICIA ISABEL</v>
          </cell>
          <cell r="C6676" t="str">
            <v>Plato (Mag)</v>
          </cell>
          <cell r="D6676">
            <v>719181885</v>
          </cell>
          <cell r="E6676" t="str">
            <v>Santa Marta (Mag)</v>
          </cell>
          <cell r="F6676" t="str">
            <v>BANCO BILBAO VIZCAYA BBVA COLOMBIA S.A.</v>
          </cell>
          <cell r="G6676" t="str">
            <v>AHORROS</v>
          </cell>
        </row>
        <row r="6677">
          <cell r="A6677">
            <v>39094605</v>
          </cell>
          <cell r="B6677" t="str">
            <v>LEMON HERNANDEZ XIMENA GREGORIA</v>
          </cell>
          <cell r="C6677" t="str">
            <v>Plato (Mag)</v>
          </cell>
          <cell r="D6677">
            <v>719230435</v>
          </cell>
          <cell r="E6677" t="str">
            <v>Santa Marta (Mag)</v>
          </cell>
          <cell r="F6677" t="str">
            <v>BANCO BILBAO VIZCAYA BBVA COLOMBIA S.A.</v>
          </cell>
          <cell r="G6677" t="str">
            <v>AHORROS</v>
          </cell>
        </row>
        <row r="6678">
          <cell r="A6678">
            <v>39094742</v>
          </cell>
          <cell r="B6678" t="str">
            <v>ARIAS SANTOS MIRNA LUZ</v>
          </cell>
          <cell r="C6678" t="str">
            <v>Plato (Mag)</v>
          </cell>
          <cell r="D6678">
            <v>719189490</v>
          </cell>
          <cell r="E6678" t="str">
            <v>Plato (Mag)</v>
          </cell>
          <cell r="F6678" t="str">
            <v>BANCO BILBAO VIZCAYA BBVA COLOMBIA S.A.</v>
          </cell>
          <cell r="G6678" t="str">
            <v>AHORROS</v>
          </cell>
        </row>
        <row r="6679">
          <cell r="A6679">
            <v>39094806</v>
          </cell>
          <cell r="B6679" t="str">
            <v>DE LA CRUZ CHIQUILLO MARGELIS CECILIA</v>
          </cell>
          <cell r="C6679" t="str">
            <v>Plato (Mag)</v>
          </cell>
          <cell r="D6679">
            <v>719154932</v>
          </cell>
          <cell r="E6679" t="str">
            <v>Plato (Mag)</v>
          </cell>
          <cell r="F6679" t="str">
            <v>BANCO BILBAO VIZCAYA BBVA COLOMBIA S.A.</v>
          </cell>
          <cell r="G6679" t="str">
            <v>AHORROS</v>
          </cell>
        </row>
        <row r="6680">
          <cell r="A6680">
            <v>39094901</v>
          </cell>
          <cell r="B6680" t="str">
            <v>CASTILLO GARCIA JALIME DEL ROSARIO</v>
          </cell>
          <cell r="C6680" t="str">
            <v>Plato (Mag)</v>
          </cell>
          <cell r="D6680">
            <v>719178451</v>
          </cell>
          <cell r="E6680" t="str">
            <v>Santa Marta (Mag)</v>
          </cell>
          <cell r="F6680" t="str">
            <v>BANCO BILBAO VIZCAYA BBVA COLOMBIA S.A.</v>
          </cell>
          <cell r="G6680" t="str">
            <v>AHORROS</v>
          </cell>
        </row>
        <row r="6681">
          <cell r="A6681">
            <v>39095104</v>
          </cell>
          <cell r="B6681" t="str">
            <v>ROJAS RAMOS LINA MARIA</v>
          </cell>
          <cell r="C6681" t="str">
            <v>Plato (Mag)</v>
          </cell>
          <cell r="D6681">
            <v>484079561</v>
          </cell>
          <cell r="E6681" t="str">
            <v>Barranquilla (Atl)</v>
          </cell>
          <cell r="F6681" t="str">
            <v>BANCO BILBAO VIZCAYA BBVA COLOMBIA S.A.</v>
          </cell>
          <cell r="G6681" t="str">
            <v>AHORROS</v>
          </cell>
        </row>
        <row r="6682">
          <cell r="A6682">
            <v>39095180</v>
          </cell>
          <cell r="B6682" t="str">
            <v>CAMARGO TOVAR DIANA DEL PILAR</v>
          </cell>
          <cell r="C6682" t="str">
            <v>Plato (Mag)</v>
          </cell>
          <cell r="D6682">
            <v>719156739</v>
          </cell>
          <cell r="E6682" t="str">
            <v>Santa Marta (Mag)</v>
          </cell>
          <cell r="F6682" t="str">
            <v>BANCO BILBAO VIZCAYA BBVA COLOMBIA S.A.</v>
          </cell>
          <cell r="G6682" t="str">
            <v>AHORROS</v>
          </cell>
        </row>
        <row r="6683">
          <cell r="A6683">
            <v>39095261</v>
          </cell>
          <cell r="B6683" t="str">
            <v>CAMPO SALCEDO ELIANA MARIA</v>
          </cell>
          <cell r="C6683" t="str">
            <v>Plato (Mag)</v>
          </cell>
          <cell r="D6683">
            <v>719165201</v>
          </cell>
          <cell r="E6683" t="str">
            <v>Plato (Mag)</v>
          </cell>
          <cell r="F6683" t="str">
            <v>BANCO BILBAO VIZCAYA BBVA COLOMBIA S.A.</v>
          </cell>
          <cell r="G6683" t="str">
            <v>AHORROS</v>
          </cell>
        </row>
        <row r="6684">
          <cell r="A6684">
            <v>39095452</v>
          </cell>
          <cell r="B6684" t="str">
            <v>DE LA ROSA ESCORCIA NOHEMY DEL AMPARO</v>
          </cell>
          <cell r="C6684" t="str">
            <v>Chivolo (Mag)</v>
          </cell>
          <cell r="D6684">
            <v>719164451</v>
          </cell>
          <cell r="E6684" t="str">
            <v>Santa Marta (Mag)</v>
          </cell>
          <cell r="F6684" t="str">
            <v>BANCO BILBAO VIZCAYA BBVA COLOMBIA S.A.</v>
          </cell>
          <cell r="G6684" t="str">
            <v>AHORROS</v>
          </cell>
        </row>
        <row r="6685">
          <cell r="A6685">
            <v>39095482</v>
          </cell>
          <cell r="B6685" t="str">
            <v>CASTRO MOLINA ROSALIA DEL ROSARIO</v>
          </cell>
          <cell r="C6685" t="str">
            <v>Plato (Mag)</v>
          </cell>
          <cell r="D6685">
            <v>719164428</v>
          </cell>
          <cell r="E6685" t="str">
            <v>Santa Marta (Mag)</v>
          </cell>
          <cell r="F6685" t="str">
            <v>BANCO BILBAO VIZCAYA BBVA COLOMBIA S.A.</v>
          </cell>
          <cell r="G6685" t="str">
            <v>AHORROS</v>
          </cell>
        </row>
        <row r="6686">
          <cell r="A6686">
            <v>39096623</v>
          </cell>
          <cell r="B6686" t="str">
            <v>PEÑARANDA IBARRA GICELA PATRICIA</v>
          </cell>
          <cell r="C6686" t="str">
            <v>Nueva Granada (Mag)</v>
          </cell>
          <cell r="D6686">
            <v>719218836</v>
          </cell>
          <cell r="E6686" t="str">
            <v>Plato (Mag)</v>
          </cell>
          <cell r="F6686" t="str">
            <v>BANCO BILBAO VIZCAYA BBVA COLOMBIA S.A.</v>
          </cell>
          <cell r="G6686" t="str">
            <v>AHORROS</v>
          </cell>
        </row>
        <row r="6687">
          <cell r="A6687">
            <v>39096678</v>
          </cell>
          <cell r="B6687" t="str">
            <v>LOPEZ MOLINA MARINELA DEL ROSARIO</v>
          </cell>
          <cell r="C6687" t="str">
            <v>Tenerife (Mag)</v>
          </cell>
          <cell r="D6687">
            <v>719165623</v>
          </cell>
          <cell r="E6687" t="str">
            <v>Santa Marta (Mag)</v>
          </cell>
          <cell r="F6687" t="str">
            <v>BANCO BILBAO VIZCAYA BBVA COLOMBIA S.A.</v>
          </cell>
          <cell r="G6687" t="str">
            <v>AHORROS</v>
          </cell>
        </row>
        <row r="6688">
          <cell r="A6688">
            <v>39096847</v>
          </cell>
          <cell r="B6688" t="str">
            <v>LOPEZ DURANGO YARLENIS IBETH</v>
          </cell>
          <cell r="C6688" t="str">
            <v>Plato (Mag)</v>
          </cell>
          <cell r="D6688">
            <v>719188120</v>
          </cell>
          <cell r="E6688" t="str">
            <v>Plato (Mag)</v>
          </cell>
          <cell r="F6688" t="str">
            <v>BANCO BILBAO VIZCAYA BBVA COLOMBIA S.A.</v>
          </cell>
          <cell r="G6688" t="str">
            <v>AHORROS</v>
          </cell>
        </row>
        <row r="6689">
          <cell r="A6689">
            <v>39097156</v>
          </cell>
          <cell r="B6689" t="str">
            <v>DEL TORO DE ANGEL MARTHA CECILIA</v>
          </cell>
          <cell r="C6689" t="str">
            <v>Chivolo (Mag)</v>
          </cell>
          <cell r="D6689">
            <v>719230906</v>
          </cell>
          <cell r="E6689" t="str">
            <v>Plato (Mag)</v>
          </cell>
          <cell r="F6689" t="str">
            <v>BANCO BILBAO VIZCAYA BBVA COLOMBIA S.A.</v>
          </cell>
          <cell r="G6689" t="str">
            <v>AHORROS</v>
          </cell>
        </row>
        <row r="6690">
          <cell r="A6690">
            <v>39097267</v>
          </cell>
          <cell r="B6690" t="str">
            <v>MERCADO JARABA YARLIDIS JUDITH</v>
          </cell>
          <cell r="C6690" t="str">
            <v>Plato (Mag)</v>
          </cell>
          <cell r="D6690">
            <v>719139891</v>
          </cell>
          <cell r="E6690" t="str">
            <v>Santa Marta (Mag)</v>
          </cell>
          <cell r="F6690" t="str">
            <v>BANCO BILBAO VIZCAYA BBVA COLOMBIA S.A.</v>
          </cell>
          <cell r="G6690" t="str">
            <v>AHORROS</v>
          </cell>
        </row>
        <row r="6691">
          <cell r="A6691">
            <v>39097888</v>
          </cell>
          <cell r="B6691" t="str">
            <v>ARIAS DIAZ AURA ELENA</v>
          </cell>
          <cell r="C6691" t="str">
            <v>Plato (Mag)</v>
          </cell>
          <cell r="D6691">
            <v>719158909</v>
          </cell>
          <cell r="E6691" t="str">
            <v>Plato (Mag)</v>
          </cell>
          <cell r="F6691" t="str">
            <v>BANCO BILBAO VIZCAYA BBVA COLOMBIA S.A.</v>
          </cell>
          <cell r="G6691" t="str">
            <v>AHORROS</v>
          </cell>
        </row>
        <row r="6692">
          <cell r="A6692">
            <v>39097943</v>
          </cell>
          <cell r="B6692" t="str">
            <v>MENDOZA FONSECA MAYERLIS DE JESUS</v>
          </cell>
          <cell r="C6692" t="str">
            <v>Nueva Granada (Mag)</v>
          </cell>
          <cell r="D6692">
            <v>719163669</v>
          </cell>
          <cell r="E6692" t="str">
            <v>Plato (Mag)</v>
          </cell>
          <cell r="F6692" t="str">
            <v>BANCO BILBAO VIZCAYA BBVA COLOMBIA S.A.</v>
          </cell>
          <cell r="G6692" t="str">
            <v>AHORROS</v>
          </cell>
        </row>
        <row r="6693">
          <cell r="A6693">
            <v>39098122</v>
          </cell>
          <cell r="B6693" t="str">
            <v>MARQUEZ HERNANDEZ NELLYS ISABEL</v>
          </cell>
          <cell r="C6693" t="str">
            <v>Plato (Mag)</v>
          </cell>
          <cell r="D6693">
            <v>719100042</v>
          </cell>
          <cell r="E6693" t="str">
            <v>Santa Marta (Mag)</v>
          </cell>
          <cell r="F6693" t="str">
            <v>BANCO BILBAO VIZCAYA BBVA COLOMBIA S.A.</v>
          </cell>
          <cell r="G6693" t="str">
            <v>AHORROS</v>
          </cell>
        </row>
        <row r="6694">
          <cell r="A6694">
            <v>39098155</v>
          </cell>
          <cell r="B6694" t="str">
            <v>ARAGON MOLINA DORKA YULIANA</v>
          </cell>
          <cell r="C6694" t="str">
            <v>Chivolo (Mag)</v>
          </cell>
          <cell r="D6694">
            <v>719173031</v>
          </cell>
          <cell r="E6694" t="str">
            <v>Santa Marta (Mag)</v>
          </cell>
          <cell r="F6694" t="str">
            <v>BANCO BILBAO VIZCAYA BBVA COLOMBIA S.A.</v>
          </cell>
          <cell r="G6694" t="str">
            <v>AHORROS</v>
          </cell>
        </row>
        <row r="6695">
          <cell r="A6695">
            <v>39098364</v>
          </cell>
          <cell r="B6695" t="str">
            <v>VILARDY JARAMILLO MARGARETH DEL ROCIO</v>
          </cell>
          <cell r="C6695" t="str">
            <v>El Banco (Mag)</v>
          </cell>
          <cell r="D6695">
            <v>330131194</v>
          </cell>
          <cell r="E6695" t="str">
            <v>Santa Marta (Mag)</v>
          </cell>
          <cell r="F6695" t="str">
            <v>BANCO BILBAO VIZCAYA BBVA COLOMBIA S.A.</v>
          </cell>
          <cell r="G6695" t="str">
            <v>AHORROS</v>
          </cell>
        </row>
        <row r="6696">
          <cell r="A6696">
            <v>39098578</v>
          </cell>
          <cell r="B6696" t="str">
            <v>DIAZ GONZALEZ IRIS BARLENY</v>
          </cell>
          <cell r="C6696" t="str">
            <v>Plato (Mag)</v>
          </cell>
          <cell r="D6696">
            <v>719209900</v>
          </cell>
          <cell r="E6696" t="str">
            <v>Santa Marta (Mag)</v>
          </cell>
          <cell r="F6696" t="str">
            <v>BANCO BILBAO VIZCAYA BBVA COLOMBIA S.A.</v>
          </cell>
          <cell r="G6696" t="str">
            <v>AHORROS</v>
          </cell>
        </row>
        <row r="6697">
          <cell r="A6697">
            <v>39098610</v>
          </cell>
          <cell r="B6697" t="str">
            <v>SALAZAR CABALLERO YOLENIS DEL CARMEN</v>
          </cell>
          <cell r="C6697" t="str">
            <v>Plato (Mag)</v>
          </cell>
          <cell r="D6697">
            <v>719085276</v>
          </cell>
          <cell r="E6697" t="str">
            <v>Santa Marta (Mag)</v>
          </cell>
          <cell r="F6697" t="str">
            <v>BANCO BILBAO VIZCAYA BBVA COLOMBIA S.A.</v>
          </cell>
          <cell r="G6697" t="str">
            <v>AHORROS</v>
          </cell>
        </row>
        <row r="6698">
          <cell r="A6698">
            <v>39098668</v>
          </cell>
          <cell r="B6698" t="str">
            <v>MOJICA MEJIA ANAIS</v>
          </cell>
          <cell r="C6698" t="str">
            <v>Plato (Mag)</v>
          </cell>
          <cell r="D6698">
            <v>805483138</v>
          </cell>
          <cell r="E6698" t="str">
            <v>Santa Marta (Mag)</v>
          </cell>
          <cell r="F6698" t="str">
            <v>BANCO BILBAO VIZCAYA BBVA COLOMBIA S.A.</v>
          </cell>
          <cell r="G6698" t="str">
            <v>AHORROS</v>
          </cell>
        </row>
        <row r="6699">
          <cell r="A6699">
            <v>39098737</v>
          </cell>
          <cell r="B6699" t="str">
            <v>CAMPO OSPINO MARIA LILIBETH</v>
          </cell>
          <cell r="C6699" t="str">
            <v>Plato (Mag)</v>
          </cell>
          <cell r="D6699">
            <v>719172892</v>
          </cell>
          <cell r="E6699" t="str">
            <v>Santa Marta (Mag)</v>
          </cell>
          <cell r="F6699" t="str">
            <v>BANCO BILBAO VIZCAYA BBVA COLOMBIA S.A.</v>
          </cell>
          <cell r="G6699" t="str">
            <v>AHORROS</v>
          </cell>
        </row>
        <row r="6700">
          <cell r="A6700">
            <v>39098847</v>
          </cell>
          <cell r="B6700" t="str">
            <v>SANTANA PARRA FABIOLA MILENA</v>
          </cell>
          <cell r="C6700" t="str">
            <v>Plato (Mag)</v>
          </cell>
          <cell r="D6700">
            <v>719132029</v>
          </cell>
          <cell r="E6700" t="str">
            <v>Fundacion (Mag)</v>
          </cell>
          <cell r="F6700" t="str">
            <v>BANCO BILBAO VIZCAYA BBVA COLOMBIA S.A.</v>
          </cell>
          <cell r="G6700" t="str">
            <v>AHORROS</v>
          </cell>
        </row>
        <row r="6701">
          <cell r="A6701">
            <v>39098957</v>
          </cell>
          <cell r="B6701" t="str">
            <v>MENDOZA VARGAS YOLEIDIS MARIA</v>
          </cell>
          <cell r="C6701" t="str">
            <v>Plato (Mag)</v>
          </cell>
          <cell r="D6701">
            <v>719161556</v>
          </cell>
          <cell r="E6701" t="str">
            <v>Plato (Mag)</v>
          </cell>
          <cell r="F6701" t="str">
            <v>BANCO BILBAO VIZCAYA BBVA COLOMBIA S.A.</v>
          </cell>
          <cell r="G6701" t="str">
            <v>AHORROS</v>
          </cell>
        </row>
        <row r="6702">
          <cell r="A6702">
            <v>39099095</v>
          </cell>
          <cell r="B6702" t="str">
            <v>RODRIGUEZ PEÑA ERIKA GREGORIA</v>
          </cell>
          <cell r="C6702" t="str">
            <v>Plato (Mag)</v>
          </cell>
          <cell r="D6702">
            <v>719225757</v>
          </cell>
          <cell r="E6702" t="str">
            <v>Santa Marta (Mag)</v>
          </cell>
          <cell r="F6702" t="str">
            <v>BANCO BILBAO VIZCAYA BBVA COLOMBIA S.A.</v>
          </cell>
          <cell r="G6702" t="str">
            <v>AHORROS</v>
          </cell>
        </row>
        <row r="6703">
          <cell r="A6703">
            <v>39099099</v>
          </cell>
          <cell r="B6703" t="str">
            <v>ANDRADE GARCIA ALBANA ARLETH</v>
          </cell>
          <cell r="C6703" t="str">
            <v>Chivolo (Mag)</v>
          </cell>
          <cell r="D6703">
            <v>719196784</v>
          </cell>
          <cell r="E6703" t="str">
            <v>Santa Marta (Mag)</v>
          </cell>
          <cell r="F6703" t="str">
            <v>BANCO BILBAO VIZCAYA BBVA COLOMBIA S.A.</v>
          </cell>
          <cell r="G6703" t="str">
            <v>AHORROS</v>
          </cell>
        </row>
        <row r="6704">
          <cell r="A6704">
            <v>39099188</v>
          </cell>
          <cell r="B6704" t="str">
            <v>FERREIRA VISBAL LILIBETH</v>
          </cell>
          <cell r="C6704" t="str">
            <v>Plato (Mag)</v>
          </cell>
          <cell r="D6704">
            <v>719165672</v>
          </cell>
          <cell r="E6704" t="str">
            <v>Santa Marta (Mag)</v>
          </cell>
          <cell r="F6704" t="str">
            <v>BANCO BILBAO VIZCAYA BBVA COLOMBIA S.A.</v>
          </cell>
          <cell r="G6704" t="str">
            <v>AHORROS</v>
          </cell>
        </row>
        <row r="6705">
          <cell r="A6705">
            <v>39099222</v>
          </cell>
          <cell r="B6705" t="str">
            <v>ORTIZ DE LA VEGA LILIANA MARGARITA</v>
          </cell>
          <cell r="C6705" t="str">
            <v>Plato (Mag)</v>
          </cell>
          <cell r="D6705">
            <v>719188088</v>
          </cell>
          <cell r="E6705" t="str">
            <v>Plato (Mag)</v>
          </cell>
          <cell r="F6705" t="str">
            <v>BANCO BILBAO VIZCAYA BBVA COLOMBIA S.A.</v>
          </cell>
          <cell r="G6705" t="str">
            <v>AHORROS</v>
          </cell>
        </row>
        <row r="6706">
          <cell r="A6706">
            <v>39099252</v>
          </cell>
          <cell r="B6706" t="str">
            <v>MENDOZA VILLAR NADIA YAJAIRA</v>
          </cell>
          <cell r="C6706" t="str">
            <v>Plato (Mag)</v>
          </cell>
          <cell r="D6706">
            <v>719188245</v>
          </cell>
          <cell r="E6706" t="str">
            <v>Santa Marta (Mag)</v>
          </cell>
          <cell r="F6706" t="str">
            <v>BANCO BILBAO VIZCAYA BBVA COLOMBIA S.A.</v>
          </cell>
          <cell r="G6706" t="str">
            <v>AHORROS</v>
          </cell>
        </row>
        <row r="6707">
          <cell r="A6707">
            <v>39099450</v>
          </cell>
          <cell r="B6707" t="str">
            <v>MARTINEZ LAMBOGLIA ZULEIMA DEL CARMEN</v>
          </cell>
          <cell r="C6707" t="str">
            <v>Tenerife (Mag)</v>
          </cell>
          <cell r="D6707">
            <v>719191694</v>
          </cell>
          <cell r="E6707" t="str">
            <v>Santa Marta (Mag)</v>
          </cell>
          <cell r="F6707" t="str">
            <v>BANCO BILBAO VIZCAYA BBVA COLOMBIA S.A.</v>
          </cell>
          <cell r="G6707" t="str">
            <v>AHORROS</v>
          </cell>
        </row>
        <row r="6708">
          <cell r="A6708">
            <v>39099501</v>
          </cell>
          <cell r="B6708" t="str">
            <v>CORTINA CUDRIZ SILVANA DEL CARMEN</v>
          </cell>
          <cell r="C6708" t="str">
            <v>Plato (Mag)</v>
          </cell>
          <cell r="D6708">
            <v>719186967</v>
          </cell>
          <cell r="E6708" t="str">
            <v>Plato (Mag)</v>
          </cell>
          <cell r="F6708" t="str">
            <v>BANCO BILBAO VIZCAYA BBVA COLOMBIA S.A.</v>
          </cell>
          <cell r="G6708" t="str">
            <v>AHORROS</v>
          </cell>
        </row>
        <row r="6709">
          <cell r="A6709">
            <v>39099699</v>
          </cell>
          <cell r="B6709" t="str">
            <v>MENDOZA VARGAS GLENDIS DEL CARMEN</v>
          </cell>
          <cell r="C6709" t="str">
            <v>Plato (Mag)</v>
          </cell>
          <cell r="D6709">
            <v>719223406</v>
          </cell>
          <cell r="E6709" t="str">
            <v>Santa Marta (Mag)</v>
          </cell>
          <cell r="F6709" t="str">
            <v>BANCO BILBAO VIZCAYA BBVA COLOMBIA S.A.</v>
          </cell>
          <cell r="G6709" t="str">
            <v>AHORROS</v>
          </cell>
        </row>
        <row r="6710">
          <cell r="A6710">
            <v>39099806</v>
          </cell>
          <cell r="B6710" t="str">
            <v>MIRANDA REYES TATIANA DEL CARMEN</v>
          </cell>
          <cell r="C6710" t="str">
            <v>Santa Bárbara De Pinto (Mag)</v>
          </cell>
          <cell r="D6710">
            <v>719206195</v>
          </cell>
          <cell r="E6710" t="str">
            <v>Santa Marta (Mag)</v>
          </cell>
          <cell r="F6710" t="str">
            <v>BANCO BILBAO VIZCAYA BBVA COLOMBIA S.A.</v>
          </cell>
          <cell r="G6710" t="str">
            <v>AHORROS</v>
          </cell>
        </row>
        <row r="6711">
          <cell r="A6711">
            <v>39100661</v>
          </cell>
          <cell r="B6711" t="str">
            <v>RIZZO DE ANGEL ROCIO MILENA</v>
          </cell>
          <cell r="C6711" t="str">
            <v>Tenerife (Mag)</v>
          </cell>
          <cell r="D6711">
            <v>719164972</v>
          </cell>
          <cell r="E6711" t="str">
            <v>Santa Marta (Mag)</v>
          </cell>
          <cell r="F6711" t="str">
            <v>BANCO BILBAO VIZCAYA BBVA COLOMBIA S.A.</v>
          </cell>
          <cell r="G6711" t="str">
            <v>AHORROS</v>
          </cell>
        </row>
        <row r="6712">
          <cell r="A6712">
            <v>39100772</v>
          </cell>
          <cell r="B6712" t="str">
            <v>LOPEZ VANEGAS MARCELA PAOLA</v>
          </cell>
          <cell r="C6712" t="str">
            <v>Plato (Mag)</v>
          </cell>
          <cell r="D6712">
            <v>719194599</v>
          </cell>
          <cell r="E6712" t="str">
            <v>Plato (Mag)</v>
          </cell>
          <cell r="F6712" t="str">
            <v>BANCO BILBAO VIZCAYA BBVA COLOMBIA S.A.</v>
          </cell>
          <cell r="G6712" t="str">
            <v>AHORROS</v>
          </cell>
        </row>
        <row r="6713">
          <cell r="A6713">
            <v>39101238</v>
          </cell>
          <cell r="B6713" t="str">
            <v>GONZALEZ CARRO ELLEN JUDITH</v>
          </cell>
          <cell r="C6713" t="str">
            <v>Plato (Mag)</v>
          </cell>
          <cell r="D6713">
            <v>719187221</v>
          </cell>
          <cell r="E6713" t="str">
            <v>Santa Marta (Mag)</v>
          </cell>
          <cell r="F6713" t="str">
            <v>BANCO BILBAO VIZCAYA BBVA COLOMBIA S.A.</v>
          </cell>
          <cell r="G6713" t="str">
            <v>AHORROS</v>
          </cell>
        </row>
        <row r="6714">
          <cell r="A6714">
            <v>39101925</v>
          </cell>
          <cell r="B6714" t="str">
            <v>MOLINA OROZCO  MAYERLIN</v>
          </cell>
          <cell r="C6714" t="str">
            <v>Plato (Mag)</v>
          </cell>
          <cell r="D6714">
            <v>719171944</v>
          </cell>
          <cell r="E6714" t="str">
            <v>Santa Marta (Mag)</v>
          </cell>
          <cell r="F6714" t="str">
            <v>BANCO BILBAO VIZCAYA BBVA COLOMBIA S.A.</v>
          </cell>
          <cell r="G6714" t="str">
            <v>AHORROS</v>
          </cell>
        </row>
        <row r="6715">
          <cell r="A6715">
            <v>39130028</v>
          </cell>
          <cell r="B6715" t="str">
            <v>RIVERA CARRERA CARMEN</v>
          </cell>
          <cell r="C6715" t="str">
            <v>Guamal (Mag)</v>
          </cell>
          <cell r="D6715">
            <v>604181313</v>
          </cell>
          <cell r="E6715" t="str">
            <v>Santa Marta (Mag)</v>
          </cell>
          <cell r="F6715" t="str">
            <v>BANCO BILBAO VIZCAYA BBVA COLOMBIA S.A.</v>
          </cell>
          <cell r="G6715" t="str">
            <v>AHORROS</v>
          </cell>
        </row>
        <row r="6716">
          <cell r="A6716">
            <v>39140617</v>
          </cell>
          <cell r="B6716" t="str">
            <v>FANDIÑO SERPA JOLANYS SORELLY</v>
          </cell>
          <cell r="C6716" t="str">
            <v>Zona Bananera (Mag)</v>
          </cell>
          <cell r="D6716">
            <v>805196425</v>
          </cell>
          <cell r="E6716" t="str">
            <v>Santa Marta (Mag)</v>
          </cell>
          <cell r="F6716" t="str">
            <v>BANCO BILBAO VIZCAYA BBVA COLOMBIA S.A.</v>
          </cell>
          <cell r="G6716" t="str">
            <v>AHORROS</v>
          </cell>
        </row>
        <row r="6717">
          <cell r="A6717">
            <v>39142782</v>
          </cell>
          <cell r="B6717" t="str">
            <v>ORTEGA HERRERA RUBY DE JESUS</v>
          </cell>
          <cell r="C6717" t="str">
            <v>Zona Bananera (Mag)</v>
          </cell>
          <cell r="D6717">
            <v>517134284</v>
          </cell>
          <cell r="E6717" t="str">
            <v>Santa Marta (Mag)</v>
          </cell>
          <cell r="F6717" t="str">
            <v>BANCO BILBAO VIZCAYA BBVA COLOMBIA S.A.</v>
          </cell>
          <cell r="G6717" t="str">
            <v>AHORROS</v>
          </cell>
        </row>
        <row r="6718">
          <cell r="A6718">
            <v>39276028</v>
          </cell>
          <cell r="B6718" t="str">
            <v>GALVAN DE LA HOZ CARMEN ELENA</v>
          </cell>
          <cell r="C6718" t="str">
            <v>El Banco (Mag)</v>
          </cell>
          <cell r="D6718">
            <v>330078528</v>
          </cell>
          <cell r="E6718" t="str">
            <v>Santa Marta (Mag)</v>
          </cell>
          <cell r="F6718" t="str">
            <v>BANCO BILBAO VIZCAYA BBVA COLOMBIA S.A.</v>
          </cell>
          <cell r="G6718" t="str">
            <v>AHORROS</v>
          </cell>
        </row>
        <row r="6719">
          <cell r="A6719">
            <v>39461121</v>
          </cell>
          <cell r="B6719" t="str">
            <v>GUERRA GUTIERREZ PILAR ROCIO</v>
          </cell>
          <cell r="C6719" t="str">
            <v>San Sebastian De Buenavista (M</v>
          </cell>
          <cell r="D6719">
            <v>604171520</v>
          </cell>
          <cell r="E6719" t="str">
            <v>Santa Marta (Mag)</v>
          </cell>
          <cell r="F6719" t="str">
            <v>BANCO BILBAO VIZCAYA BBVA COLOMBIA S.A.</v>
          </cell>
          <cell r="G6719" t="str">
            <v>AHORROS</v>
          </cell>
        </row>
        <row r="6720">
          <cell r="A6720">
            <v>39462916</v>
          </cell>
          <cell r="B6720" t="str">
            <v>OROZCO CASTRO SANDRA MARCELA</v>
          </cell>
          <cell r="C6720" t="str">
            <v>Concordia (Mag)</v>
          </cell>
          <cell r="D6720">
            <v>805485505</v>
          </cell>
          <cell r="E6720" t="str">
            <v>Santa Marta (Mag)</v>
          </cell>
          <cell r="F6720" t="str">
            <v>BANCO BILBAO VIZCAYA BBVA COLOMBIA S.A.</v>
          </cell>
          <cell r="G6720" t="str">
            <v>AHORROS</v>
          </cell>
        </row>
        <row r="6721">
          <cell r="A6721">
            <v>39791084</v>
          </cell>
          <cell r="B6721" t="str">
            <v>NIETO MONTERO LUZ ILENE</v>
          </cell>
          <cell r="C6721" t="str">
            <v>El Banco (Mag)</v>
          </cell>
          <cell r="D6721">
            <v>330168360</v>
          </cell>
          <cell r="E6721" t="str">
            <v>Santa Marta (Mag)</v>
          </cell>
          <cell r="F6721" t="str">
            <v>BANCO BILBAO VIZCAYA BBVA COLOMBIA S.A.</v>
          </cell>
          <cell r="G6721" t="str">
            <v>AHORROS</v>
          </cell>
        </row>
        <row r="6722">
          <cell r="A6722">
            <v>40010819</v>
          </cell>
          <cell r="B6722" t="str">
            <v>JIMENEZ DE FELIZZOLA EMILSE</v>
          </cell>
          <cell r="C6722" t="str">
            <v>Fundacion (Mag)</v>
          </cell>
          <cell r="D6722">
            <v>375098902</v>
          </cell>
          <cell r="E6722" t="str">
            <v>Santa Marta (Mag)</v>
          </cell>
          <cell r="F6722" t="str">
            <v>BANCO BILBAO VIZCAYA BBVA COLOMBIA S.A.</v>
          </cell>
          <cell r="G6722" t="str">
            <v>AHORROS</v>
          </cell>
        </row>
        <row r="6723">
          <cell r="A6723">
            <v>40798971</v>
          </cell>
          <cell r="B6723" t="str">
            <v>PADILLA RANGEL ZORAIDA ESTHER</v>
          </cell>
          <cell r="C6723" t="str">
            <v>Tenerife (Mag)</v>
          </cell>
          <cell r="D6723">
            <v>719002735</v>
          </cell>
          <cell r="E6723" t="str">
            <v>Santa Marta (Mag)</v>
          </cell>
          <cell r="F6723" t="str">
            <v>BANCO BILBAO VIZCAYA BBVA COLOMBIA S.A.</v>
          </cell>
          <cell r="G6723" t="str">
            <v>AHORROS</v>
          </cell>
        </row>
        <row r="6724">
          <cell r="A6724">
            <v>40878770</v>
          </cell>
          <cell r="B6724" t="str">
            <v>BAJO YEPES EMPERATRIZ</v>
          </cell>
          <cell r="C6724" t="str">
            <v>Guamal (Mag)</v>
          </cell>
          <cell r="D6724">
            <v>604221549</v>
          </cell>
          <cell r="E6724" t="str">
            <v>Santa Marta (Mag)</v>
          </cell>
          <cell r="F6724" t="str">
            <v>BANCO BILBAO VIZCAYA BBVA COLOMBIA S.A.</v>
          </cell>
          <cell r="G6724" t="str">
            <v>AHORROS</v>
          </cell>
        </row>
        <row r="6725">
          <cell r="A6725">
            <v>40935738</v>
          </cell>
          <cell r="B6725" t="str">
            <v>PAYARES DAVILA MISHELA</v>
          </cell>
          <cell r="C6725" t="str">
            <v>Santa Ana (Mag)</v>
          </cell>
          <cell r="D6725">
            <v>604085274</v>
          </cell>
          <cell r="E6725" t="str">
            <v>Santa Marta (Mag)</v>
          </cell>
          <cell r="F6725" t="str">
            <v>BANCO BILBAO VIZCAYA BBVA COLOMBIA S.A.</v>
          </cell>
          <cell r="G6725" t="str">
            <v>AHORROS</v>
          </cell>
        </row>
        <row r="6726">
          <cell r="A6726">
            <v>40977900</v>
          </cell>
          <cell r="B6726" t="str">
            <v>SANCHEZ MEDINA IRINA ROSA</v>
          </cell>
          <cell r="C6726" t="str">
            <v>Fundacion (Mag)</v>
          </cell>
          <cell r="D6726">
            <v>375175528</v>
          </cell>
          <cell r="E6726" t="str">
            <v>Santa Marta (Mag)</v>
          </cell>
          <cell r="F6726" t="str">
            <v>BANCO BILBAO VIZCAYA BBVA COLOMBIA S.A.</v>
          </cell>
          <cell r="G6726" t="str">
            <v>AHORROS</v>
          </cell>
        </row>
        <row r="6727">
          <cell r="A6727">
            <v>40978425</v>
          </cell>
          <cell r="B6727" t="str">
            <v>ZAMBRANO OSPINO MARIA ELENA</v>
          </cell>
          <cell r="C6727" t="str">
            <v>El Banco (Mag)</v>
          </cell>
          <cell r="D6727">
            <v>330079013</v>
          </cell>
          <cell r="E6727" t="str">
            <v>Santa Marta (Mag)</v>
          </cell>
          <cell r="F6727" t="str">
            <v>BANCO BILBAO VIZCAYA BBVA COLOMBIA S.A.</v>
          </cell>
          <cell r="G6727" t="str">
            <v>AHORROS</v>
          </cell>
        </row>
        <row r="6728">
          <cell r="A6728">
            <v>41678801</v>
          </cell>
          <cell r="B6728" t="str">
            <v>MORENO RIAÑO YAMILA BEATRIZ</v>
          </cell>
          <cell r="C6728" t="str">
            <v>El Banco (Mag)</v>
          </cell>
          <cell r="D6728">
            <v>330074253</v>
          </cell>
          <cell r="E6728" t="str">
            <v>Santa Marta (Mag)</v>
          </cell>
          <cell r="F6728" t="str">
            <v>BANCO BILBAO VIZCAYA BBVA COLOMBIA S.A.</v>
          </cell>
          <cell r="G6728" t="str">
            <v>AHORROS</v>
          </cell>
        </row>
        <row r="6729">
          <cell r="A6729">
            <v>41680326</v>
          </cell>
          <cell r="B6729" t="str">
            <v>DIAZ VILLALOBOS GLADYS SOFIA</v>
          </cell>
          <cell r="C6729" t="str">
            <v>El Banco (Mag)</v>
          </cell>
          <cell r="D6729">
            <v>330049693</v>
          </cell>
          <cell r="E6729" t="str">
            <v>Santa Marta (Mag)</v>
          </cell>
          <cell r="F6729" t="str">
            <v>BANCO BILBAO VIZCAYA BBVA COLOMBIA S.A.</v>
          </cell>
          <cell r="G6729" t="str">
            <v>AHORROS</v>
          </cell>
        </row>
        <row r="6730">
          <cell r="A6730">
            <v>42156110</v>
          </cell>
          <cell r="B6730" t="str">
            <v>GARCIA JIMENEZ CARMEN ELVIRA</v>
          </cell>
          <cell r="C6730" t="str">
            <v>Zona Bananera (Mag)</v>
          </cell>
          <cell r="D6730">
            <v>375234275</v>
          </cell>
          <cell r="E6730" t="str">
            <v>Santa Marta (Mag)</v>
          </cell>
          <cell r="F6730" t="str">
            <v>BANCO BILBAO VIZCAYA BBVA COLOMBIA S.A.</v>
          </cell>
          <cell r="G6730" t="str">
            <v>AHORROS</v>
          </cell>
        </row>
        <row r="6731">
          <cell r="A6731">
            <v>42208300</v>
          </cell>
          <cell r="B6731" t="str">
            <v>TORRES ALDANA ROSENDA SOFIA</v>
          </cell>
          <cell r="C6731" t="str">
            <v>Tenerife (Mag)</v>
          </cell>
          <cell r="D6731">
            <v>719172454</v>
          </cell>
          <cell r="E6731" t="str">
            <v>Santa Marta (Mag)</v>
          </cell>
          <cell r="F6731" t="str">
            <v>BANCO BILBAO VIZCAYA BBVA COLOMBIA S.A.</v>
          </cell>
          <cell r="G6731" t="str">
            <v>AHORROS</v>
          </cell>
        </row>
        <row r="6732">
          <cell r="A6732">
            <v>42493532</v>
          </cell>
          <cell r="B6732" t="str">
            <v>BARRAZA SIERRA ALICIA ISABEL</v>
          </cell>
          <cell r="C6732" t="str">
            <v>Fundacion (Mag)</v>
          </cell>
          <cell r="D6732">
            <v>375173911</v>
          </cell>
          <cell r="E6732" t="str">
            <v>Santa Marta (Mag)</v>
          </cell>
          <cell r="F6732" t="str">
            <v>BANCO BILBAO VIZCAYA BBVA COLOMBIA S.A.</v>
          </cell>
          <cell r="G6732" t="str">
            <v>AHORROS</v>
          </cell>
        </row>
        <row r="6733">
          <cell r="A6733">
            <v>42496545</v>
          </cell>
          <cell r="B6733" t="str">
            <v>LONDOÑO BARRAZA CRISTINA MERCEDES</v>
          </cell>
          <cell r="C6733" t="str">
            <v>Fundacion (Mag)</v>
          </cell>
          <cell r="D6733">
            <v>375216025</v>
          </cell>
          <cell r="E6733" t="str">
            <v>Santa Marta (Mag)</v>
          </cell>
          <cell r="F6733" t="str">
            <v>BANCO BILBAO VIZCAYA BBVA COLOMBIA S.A.</v>
          </cell>
          <cell r="G6733" t="str">
            <v>AHORROS</v>
          </cell>
        </row>
        <row r="6734">
          <cell r="A6734">
            <v>42498960</v>
          </cell>
          <cell r="B6734" t="str">
            <v>VERGARA ALVIS LORENA CECILIA</v>
          </cell>
          <cell r="C6734" t="str">
            <v>El Banco (Mag)</v>
          </cell>
          <cell r="D6734">
            <v>330080607</v>
          </cell>
          <cell r="E6734" t="str">
            <v>Santa Marta (Mag)</v>
          </cell>
          <cell r="F6734" t="str">
            <v>BANCO BILBAO VIZCAYA BBVA COLOMBIA S.A.</v>
          </cell>
          <cell r="G6734" t="str">
            <v>AHORROS</v>
          </cell>
        </row>
        <row r="6735">
          <cell r="A6735">
            <v>43044354</v>
          </cell>
          <cell r="B6735" t="str">
            <v>NAVARRO LERMA DORIS</v>
          </cell>
          <cell r="C6735" t="str">
            <v>El Banco (Mag)</v>
          </cell>
          <cell r="D6735">
            <v>330128612</v>
          </cell>
          <cell r="E6735" t="str">
            <v>Santa Marta (Mag)</v>
          </cell>
          <cell r="F6735" t="str">
            <v>BANCO BILBAO VIZCAYA BBVA COLOMBIA S.A.</v>
          </cell>
          <cell r="G6735" t="str">
            <v>AHORROS</v>
          </cell>
        </row>
        <row r="6736">
          <cell r="A6736">
            <v>43165495</v>
          </cell>
          <cell r="B6736" t="str">
            <v>BAZA MARTINEZ OLGA CRISTINA</v>
          </cell>
          <cell r="C6736" t="str">
            <v>El Banco (Mag)</v>
          </cell>
          <cell r="D6736">
            <v>330256785</v>
          </cell>
          <cell r="E6736" t="str">
            <v>Santa Marta (Mag)</v>
          </cell>
          <cell r="F6736" t="str">
            <v>BANCO BILBAO VIZCAYA BBVA COLOMBIA S.A.</v>
          </cell>
          <cell r="G6736" t="str">
            <v>AHORROS</v>
          </cell>
        </row>
        <row r="6737">
          <cell r="A6737">
            <v>45427606</v>
          </cell>
          <cell r="B6737" t="str">
            <v>HERRERA AMARIS ELIZABETH</v>
          </cell>
          <cell r="C6737" t="str">
            <v>El Banco (Mag)</v>
          </cell>
          <cell r="D6737">
            <v>330079104</v>
          </cell>
          <cell r="E6737" t="str">
            <v>Santa Marta (Mag)</v>
          </cell>
          <cell r="F6737" t="str">
            <v>BANCO BILBAO VIZCAYA BBVA COLOMBIA S.A.</v>
          </cell>
          <cell r="G6737" t="str">
            <v>AHORROS</v>
          </cell>
        </row>
        <row r="6738">
          <cell r="A6738">
            <v>45436488</v>
          </cell>
          <cell r="B6738" t="str">
            <v>SAUCEDO PADILLA MARIA DEL TRANSITO</v>
          </cell>
          <cell r="C6738" t="str">
            <v>Guamal (Mag)</v>
          </cell>
          <cell r="D6738">
            <v>604187898</v>
          </cell>
          <cell r="E6738" t="str">
            <v>Santa Marta (Mag)</v>
          </cell>
          <cell r="F6738" t="str">
            <v>BANCO BILBAO VIZCAYA BBVA COLOMBIA S.A.</v>
          </cell>
          <cell r="G6738" t="str">
            <v>AHORROS</v>
          </cell>
        </row>
        <row r="6739">
          <cell r="A6739">
            <v>45448917</v>
          </cell>
          <cell r="B6739" t="str">
            <v>VIDES PORTELA DALGIS</v>
          </cell>
          <cell r="C6739" t="str">
            <v>El Banco (Mag)</v>
          </cell>
          <cell r="D6739">
            <v>330193095</v>
          </cell>
          <cell r="E6739" t="str">
            <v>Santa Marta (Mag)</v>
          </cell>
          <cell r="F6739" t="str">
            <v>BANCO BILBAO VIZCAYA BBVA COLOMBIA S.A.</v>
          </cell>
          <cell r="G6739" t="str">
            <v>AHORROS</v>
          </cell>
        </row>
        <row r="6740">
          <cell r="A6740">
            <v>45464511</v>
          </cell>
          <cell r="B6740" t="str">
            <v>BOSSA AVILA MARIA EUGENIA</v>
          </cell>
          <cell r="C6740" t="str">
            <v>El Reten (Mag)</v>
          </cell>
          <cell r="D6740">
            <v>805462116</v>
          </cell>
          <cell r="E6740" t="str">
            <v>Santa Marta (Mag)</v>
          </cell>
          <cell r="F6740" t="str">
            <v>BANCO BILBAO VIZCAYA BBVA COLOMBIA S.A.</v>
          </cell>
          <cell r="G6740" t="str">
            <v>AHORROS</v>
          </cell>
        </row>
        <row r="6741">
          <cell r="A6741">
            <v>45483241</v>
          </cell>
          <cell r="B6741" t="str">
            <v>RADA HERAZO ALFADIS CECILIA</v>
          </cell>
          <cell r="C6741" t="str">
            <v>Santa Bárbara De Pinto (Mag)</v>
          </cell>
          <cell r="D6741">
            <v>530223809</v>
          </cell>
          <cell r="E6741" t="str">
            <v>Magangue (Bol)</v>
          </cell>
          <cell r="F6741" t="str">
            <v>BANCO BILBAO VIZCAYA BBVA COLOMBIA S.A.</v>
          </cell>
          <cell r="G6741" t="str">
            <v>AHORROS</v>
          </cell>
        </row>
        <row r="6742">
          <cell r="A6742">
            <v>45491887</v>
          </cell>
          <cell r="B6742" t="str">
            <v>MORA MORA ZULLY AZUCENA</v>
          </cell>
          <cell r="C6742" t="str">
            <v>El Banco (Mag)</v>
          </cell>
          <cell r="D6742">
            <v>330168469</v>
          </cell>
          <cell r="E6742" t="str">
            <v>Santa Marta (Mag)</v>
          </cell>
          <cell r="F6742" t="str">
            <v>BANCO BILBAO VIZCAYA BBVA COLOMBIA S.A.</v>
          </cell>
          <cell r="G6742" t="str">
            <v>AHORROS</v>
          </cell>
        </row>
        <row r="6743">
          <cell r="A6743">
            <v>45500843</v>
          </cell>
          <cell r="B6743" t="str">
            <v>MULFORD PALOMINO MARTA LUZ</v>
          </cell>
          <cell r="C6743" t="str">
            <v>Piji#O Del Carmen (Mag)</v>
          </cell>
          <cell r="D6743">
            <v>604265702</v>
          </cell>
          <cell r="E6743" t="str">
            <v>Santa Marta (Mag)</v>
          </cell>
          <cell r="F6743" t="str">
            <v>BANCO BILBAO VIZCAYA BBVA COLOMBIA S.A.</v>
          </cell>
          <cell r="G6743" t="str">
            <v>AHORROS</v>
          </cell>
        </row>
        <row r="6744">
          <cell r="A6744">
            <v>45505745</v>
          </cell>
          <cell r="B6744" t="str">
            <v>IRIARTE ARIZA MILEIMA</v>
          </cell>
          <cell r="C6744" t="str">
            <v>Fundacion (Mag)</v>
          </cell>
          <cell r="D6744">
            <v>375174174</v>
          </cell>
          <cell r="E6744" t="str">
            <v>Santa Marta (Mag)</v>
          </cell>
          <cell r="F6744" t="str">
            <v>BANCO BILBAO VIZCAYA BBVA COLOMBIA S.A.</v>
          </cell>
          <cell r="G6744" t="str">
            <v>AHORROS</v>
          </cell>
        </row>
        <row r="6745">
          <cell r="A6745">
            <v>45506042</v>
          </cell>
          <cell r="B6745" t="str">
            <v>VASQUEZ GUERRA LAURENS</v>
          </cell>
          <cell r="C6745" t="str">
            <v>Zona Bananera (Mag)</v>
          </cell>
          <cell r="D6745">
            <v>517196317</v>
          </cell>
          <cell r="E6745" t="str">
            <v>Santa Marta (Mag)</v>
          </cell>
          <cell r="F6745" t="str">
            <v>BANCO BILBAO VIZCAYA BBVA COLOMBIA S.A.</v>
          </cell>
          <cell r="G6745" t="str">
            <v>AHORROS</v>
          </cell>
        </row>
        <row r="6746">
          <cell r="A6746">
            <v>45512794</v>
          </cell>
          <cell r="B6746" t="str">
            <v>RADA CASTAÑO ROSA ELENA</v>
          </cell>
          <cell r="C6746" t="str">
            <v>Aracataca (Mag)</v>
          </cell>
          <cell r="D6746">
            <v>375288370</v>
          </cell>
          <cell r="E6746" t="str">
            <v>Santa Marta (Mag)</v>
          </cell>
          <cell r="F6746" t="str">
            <v>BANCO BILBAO VIZCAYA BBVA COLOMBIA S.A.</v>
          </cell>
          <cell r="G6746" t="str">
            <v>AHORROS</v>
          </cell>
        </row>
        <row r="6747">
          <cell r="A6747">
            <v>45517710</v>
          </cell>
          <cell r="B6747" t="str">
            <v>JIMENEZ VERGARA LIANA CONSUELO</v>
          </cell>
          <cell r="C6747" t="str">
            <v>Aracataca (Mag)</v>
          </cell>
          <cell r="D6747">
            <v>375252632</v>
          </cell>
          <cell r="E6747" t="str">
            <v>Santa Marta (Mag)</v>
          </cell>
          <cell r="F6747" t="str">
            <v>BANCO BILBAO VIZCAYA BBVA COLOMBIA S.A.</v>
          </cell>
          <cell r="G6747" t="str">
            <v>AHORROS</v>
          </cell>
        </row>
        <row r="6748">
          <cell r="A6748">
            <v>45520194</v>
          </cell>
          <cell r="B6748" t="str">
            <v>YANCE SILVA LILIBET</v>
          </cell>
          <cell r="C6748" t="str">
            <v>Aracataca (Mag)</v>
          </cell>
          <cell r="D6748">
            <v>375270626</v>
          </cell>
          <cell r="E6748" t="str">
            <v>Santa Marta (Mag)</v>
          </cell>
          <cell r="F6748" t="str">
            <v>BANCO BILBAO VIZCAYA BBVA COLOMBIA S.A.</v>
          </cell>
          <cell r="G6748" t="str">
            <v>AHORROS</v>
          </cell>
        </row>
        <row r="6749">
          <cell r="A6749">
            <v>45530676</v>
          </cell>
          <cell r="B6749" t="str">
            <v>QUINTERO MENDOZA HADITH MILENA</v>
          </cell>
          <cell r="C6749" t="str">
            <v>El Banco (Mag)</v>
          </cell>
          <cell r="D6749">
            <v>330087768</v>
          </cell>
          <cell r="E6749" t="str">
            <v>Santa Marta (Mag)</v>
          </cell>
          <cell r="F6749" t="str">
            <v>BANCO BILBAO VIZCAYA BBVA COLOMBIA S.A.</v>
          </cell>
          <cell r="G6749" t="str">
            <v>AHORROS</v>
          </cell>
        </row>
        <row r="6750">
          <cell r="A6750">
            <v>45550465</v>
          </cell>
          <cell r="B6750" t="str">
            <v>MARINEZ ARRIETA SHIRLIS</v>
          </cell>
          <cell r="C6750" t="str">
            <v>Santa Bárbara De Pinto (Mag)</v>
          </cell>
          <cell r="D6750">
            <v>604180190</v>
          </cell>
          <cell r="E6750" t="str">
            <v>Santa Marta (Mag)</v>
          </cell>
          <cell r="F6750" t="str">
            <v>BANCO BILBAO VIZCAYA BBVA COLOMBIA S.A.</v>
          </cell>
          <cell r="G6750" t="str">
            <v>AHORROS</v>
          </cell>
        </row>
        <row r="6751">
          <cell r="A6751">
            <v>45577743</v>
          </cell>
          <cell r="B6751" t="str">
            <v>SEÑAS CARDENAS MARIA TERESA</v>
          </cell>
          <cell r="C6751" t="str">
            <v>San Zenon (Mag)</v>
          </cell>
          <cell r="D6751">
            <v>604227157</v>
          </cell>
          <cell r="E6751" t="str">
            <v>Santa Marta (Mag)</v>
          </cell>
          <cell r="F6751" t="str">
            <v>BANCO BILBAO VIZCAYA BBVA COLOMBIA S.A.</v>
          </cell>
          <cell r="G6751" t="str">
            <v>AHORROS</v>
          </cell>
        </row>
        <row r="6752">
          <cell r="A6752">
            <v>45687269</v>
          </cell>
          <cell r="B6752" t="str">
            <v>CABARCAS CHOPERENA JACKELINE ESTHER</v>
          </cell>
          <cell r="C6752" t="str">
            <v>Plato (Mag)</v>
          </cell>
          <cell r="D6752">
            <v>719161549</v>
          </cell>
          <cell r="E6752" t="str">
            <v>Santa Marta (Mag)</v>
          </cell>
          <cell r="F6752" t="str">
            <v>BANCO BILBAO VIZCAYA BBVA COLOMBIA S.A.</v>
          </cell>
          <cell r="G6752" t="str">
            <v>AHORROS</v>
          </cell>
        </row>
        <row r="6753">
          <cell r="A6753">
            <v>45740951</v>
          </cell>
          <cell r="B6753" t="str">
            <v>TORRES OSPINO MILADYS</v>
          </cell>
          <cell r="C6753" t="str">
            <v>El Banco (Mag)</v>
          </cell>
          <cell r="D6753">
            <v>518290168</v>
          </cell>
          <cell r="E6753" t="str">
            <v>Santa Marta (Mag)</v>
          </cell>
          <cell r="F6753" t="str">
            <v>BANCO BILBAO VIZCAYA BBVA COLOMBIA S.A.</v>
          </cell>
          <cell r="G6753" t="str">
            <v>AHORROS</v>
          </cell>
        </row>
        <row r="6754">
          <cell r="A6754">
            <v>45764037</v>
          </cell>
          <cell r="B6754" t="str">
            <v>SIERRA RODRIGUEZ MEIRA ISABEL</v>
          </cell>
          <cell r="C6754" t="str">
            <v>Fundacion (Mag)</v>
          </cell>
          <cell r="D6754">
            <v>375236650</v>
          </cell>
          <cell r="E6754" t="str">
            <v>Santa Marta (Mag)</v>
          </cell>
          <cell r="F6754" t="str">
            <v>BANCO BILBAO VIZCAYA BBVA COLOMBIA S.A.</v>
          </cell>
          <cell r="G6754" t="str">
            <v>AHORROS</v>
          </cell>
        </row>
        <row r="6755">
          <cell r="A6755">
            <v>46681839</v>
          </cell>
          <cell r="B6755" t="str">
            <v>CONTRERAS HERNANDEZ ANA MARCELA</v>
          </cell>
          <cell r="C6755" t="str">
            <v>Guamal (Mag)</v>
          </cell>
          <cell r="D6755">
            <v>604254391</v>
          </cell>
          <cell r="E6755" t="str">
            <v>Mompos (Bol)</v>
          </cell>
          <cell r="F6755" t="str">
            <v>BANCO BILBAO VIZCAYA BBVA COLOMBIA S.A.</v>
          </cell>
          <cell r="G6755" t="str">
            <v>AHORROS</v>
          </cell>
        </row>
        <row r="6756">
          <cell r="A6756">
            <v>49551739</v>
          </cell>
          <cell r="B6756" t="str">
            <v>RAMOS GUEVARA ALEJANDRA</v>
          </cell>
          <cell r="C6756" t="str">
            <v>Fundacion (Mag)</v>
          </cell>
          <cell r="D6756">
            <v>375276938</v>
          </cell>
          <cell r="E6756" t="str">
            <v>Santa Marta (Mag)</v>
          </cell>
          <cell r="F6756" t="str">
            <v>BANCO BILBAO VIZCAYA BBVA COLOMBIA S.A.</v>
          </cell>
          <cell r="G6756" t="str">
            <v>AHORROS</v>
          </cell>
        </row>
        <row r="6757">
          <cell r="A6757">
            <v>49553447</v>
          </cell>
          <cell r="B6757" t="str">
            <v>MULFORD VANEGAS EVELIN</v>
          </cell>
          <cell r="C6757" t="str">
            <v>El Banco (Mag)</v>
          </cell>
          <cell r="D6757">
            <v>330100546</v>
          </cell>
          <cell r="E6757" t="str">
            <v>Santa Marta (Mag)</v>
          </cell>
          <cell r="F6757" t="str">
            <v>BANCO BILBAO VIZCAYA BBVA COLOMBIA S.A.</v>
          </cell>
          <cell r="G6757" t="str">
            <v>AHORROS</v>
          </cell>
        </row>
        <row r="6758">
          <cell r="A6758">
            <v>49597629</v>
          </cell>
          <cell r="B6758" t="str">
            <v>BUELVAS BARRIOS YADIRA DEL CARMEN</v>
          </cell>
          <cell r="C6758" t="str">
            <v>Sabanas De San Angel (Mag)</v>
          </cell>
          <cell r="D6758">
            <v>805473857</v>
          </cell>
          <cell r="E6758" t="str">
            <v>Santa Marta (Mag)</v>
          </cell>
          <cell r="F6758" t="str">
            <v>BANCO BILBAO VIZCAYA BBVA COLOMBIA S.A.</v>
          </cell>
          <cell r="G6758" t="str">
            <v>AHORROS</v>
          </cell>
        </row>
        <row r="6759">
          <cell r="A6759">
            <v>49597638</v>
          </cell>
          <cell r="B6759" t="str">
            <v>SANCHEZ RODRIGUEZ KELLY ELENA</v>
          </cell>
          <cell r="C6759" t="str">
            <v>El Banco (Mag)</v>
          </cell>
          <cell r="D6759">
            <v>330175514</v>
          </cell>
          <cell r="E6759" t="str">
            <v>Santa Marta (Mag)</v>
          </cell>
          <cell r="F6759" t="str">
            <v>BANCO BILBAO VIZCAYA BBVA COLOMBIA S.A.</v>
          </cell>
          <cell r="G6759" t="str">
            <v>AHORROS</v>
          </cell>
        </row>
        <row r="6760">
          <cell r="A6760">
            <v>49666945</v>
          </cell>
          <cell r="B6760" t="str">
            <v>ROJAS ORDOÑEZ ISABEL DE LA CRUZ</v>
          </cell>
          <cell r="C6760" t="str">
            <v>Guamal (Mag)</v>
          </cell>
          <cell r="D6760">
            <v>604204859</v>
          </cell>
          <cell r="E6760" t="str">
            <v>Santa Marta (Mag)</v>
          </cell>
          <cell r="F6760" t="str">
            <v>BANCO BILBAO VIZCAYA BBVA COLOMBIA S.A.</v>
          </cell>
          <cell r="G6760" t="str">
            <v>AHORROS</v>
          </cell>
        </row>
        <row r="6761">
          <cell r="A6761">
            <v>49689258</v>
          </cell>
          <cell r="B6761" t="str">
            <v>MELO VASQUEZ MARIA DEL CARMEN</v>
          </cell>
          <cell r="C6761" t="str">
            <v>Fundacion (Mag)</v>
          </cell>
          <cell r="D6761">
            <v>375174216</v>
          </cell>
          <cell r="E6761" t="str">
            <v>Santa Marta (Mag)</v>
          </cell>
          <cell r="F6761" t="str">
            <v>BANCO BILBAO VIZCAYA BBVA COLOMBIA S.A.</v>
          </cell>
          <cell r="G6761" t="str">
            <v>AHORROS</v>
          </cell>
        </row>
        <row r="6762">
          <cell r="A6762">
            <v>49689575</v>
          </cell>
          <cell r="B6762" t="str">
            <v>ARTEAGA YOZA ALIRIS YANETH</v>
          </cell>
          <cell r="C6762" t="str">
            <v>Fundacion (Mag)</v>
          </cell>
          <cell r="D6762">
            <v>375177490</v>
          </cell>
          <cell r="E6762" t="str">
            <v>Santa Marta (Mag)</v>
          </cell>
          <cell r="F6762" t="str">
            <v>BANCO BILBAO VIZCAYA BBVA COLOMBIA S.A.</v>
          </cell>
          <cell r="G6762" t="str">
            <v>AHORROS</v>
          </cell>
        </row>
        <row r="6763">
          <cell r="A6763">
            <v>49693346</v>
          </cell>
          <cell r="B6763" t="str">
            <v>LAGO VILLARREAL FANNY JUDITH</v>
          </cell>
          <cell r="C6763" t="str">
            <v>El Banco (Mag)</v>
          </cell>
          <cell r="D6763">
            <v>330009697</v>
          </cell>
          <cell r="E6763" t="str">
            <v>Santa Marta (Mag)</v>
          </cell>
          <cell r="F6763" t="str">
            <v>BANCO BILBAO VIZCAYA BBVA COLOMBIA S.A.</v>
          </cell>
          <cell r="G6763" t="str">
            <v>AHORROS</v>
          </cell>
        </row>
        <row r="6764">
          <cell r="A6764">
            <v>49718828</v>
          </cell>
          <cell r="B6764" t="str">
            <v>PEREZ CERVANTES SAIDAITH DEL CARMEN</v>
          </cell>
          <cell r="C6764" t="str">
            <v>Algarrobo (Mag)</v>
          </cell>
          <cell r="D6764">
            <v>375198710</v>
          </cell>
          <cell r="E6764" t="str">
            <v>Algarrobo (Mag)</v>
          </cell>
          <cell r="F6764" t="str">
            <v>BANCO BILBAO VIZCAYA BBVA COLOMBIA S.A.</v>
          </cell>
          <cell r="G6764" t="str">
            <v>AHORROS</v>
          </cell>
        </row>
        <row r="6765">
          <cell r="A6765">
            <v>49720700</v>
          </cell>
          <cell r="B6765" t="str">
            <v>CORTES CASTRILLO DEISY MILDRETH</v>
          </cell>
          <cell r="C6765" t="str">
            <v>Plato (Mag)</v>
          </cell>
          <cell r="D6765">
            <v>719177701</v>
          </cell>
          <cell r="E6765" t="str">
            <v>Santa Marta (Mag)</v>
          </cell>
          <cell r="F6765" t="str">
            <v>BANCO BILBAO VIZCAYA BBVA COLOMBIA S.A.</v>
          </cell>
          <cell r="G6765" t="str">
            <v>AHORROS</v>
          </cell>
        </row>
        <row r="6766">
          <cell r="A6766">
            <v>49723175</v>
          </cell>
          <cell r="B6766" t="str">
            <v>BORREGO IBAÑEZ DINA VANESSA</v>
          </cell>
          <cell r="C6766" t="str">
            <v>Aracataca (Mag)</v>
          </cell>
          <cell r="D6766">
            <v>375230984</v>
          </cell>
          <cell r="E6766" t="str">
            <v>Santa Marta (Mag)</v>
          </cell>
          <cell r="F6766" t="str">
            <v>BANCO BILBAO VIZCAYA BBVA COLOMBIA S.A.</v>
          </cell>
          <cell r="G6766" t="str">
            <v>AHORROS</v>
          </cell>
        </row>
        <row r="6767">
          <cell r="A6767">
            <v>49729063</v>
          </cell>
          <cell r="B6767" t="str">
            <v>RUIDIAZ HERNANDEZ ROSALIA</v>
          </cell>
          <cell r="C6767" t="str">
            <v>Guamal (Mag)</v>
          </cell>
          <cell r="D6767">
            <v>604190652</v>
          </cell>
          <cell r="E6767" t="str">
            <v>Santa Marta (Mag)</v>
          </cell>
          <cell r="F6767" t="str">
            <v>BANCO BILBAO VIZCAYA BBVA COLOMBIA S.A.</v>
          </cell>
          <cell r="G6767" t="str">
            <v>AHORROS</v>
          </cell>
        </row>
        <row r="6768">
          <cell r="A6768">
            <v>49731937</v>
          </cell>
          <cell r="B6768" t="str">
            <v>CASTRO CARO NUBIA MARIA</v>
          </cell>
          <cell r="C6768" t="str">
            <v>San Zenon (Mag)</v>
          </cell>
          <cell r="D6768">
            <v>604086074</v>
          </cell>
          <cell r="E6768" t="str">
            <v>Santa Marta (Mag)</v>
          </cell>
          <cell r="F6768" t="str">
            <v>BANCO BILBAO VIZCAYA BBVA COLOMBIA S.A.</v>
          </cell>
          <cell r="G6768" t="str">
            <v>AHORROS</v>
          </cell>
        </row>
        <row r="6769">
          <cell r="A6769">
            <v>49733913</v>
          </cell>
          <cell r="B6769" t="str">
            <v>VEGA SIMANCA MARTA LUCIA</v>
          </cell>
          <cell r="C6769" t="str">
            <v>Fundacion (Mag)</v>
          </cell>
          <cell r="D6769">
            <v>375173655</v>
          </cell>
          <cell r="E6769" t="str">
            <v>Santa Marta (Mag)</v>
          </cell>
          <cell r="F6769" t="str">
            <v>BANCO BILBAO VIZCAYA BBVA COLOMBIA S.A.</v>
          </cell>
          <cell r="G6769" t="str">
            <v>AHORROS</v>
          </cell>
        </row>
        <row r="6770">
          <cell r="A6770">
            <v>49735037</v>
          </cell>
          <cell r="B6770" t="str">
            <v>MARQUEZ MALO MARIA CONSUELO</v>
          </cell>
          <cell r="C6770" t="str">
            <v>Fundacion (Mag)</v>
          </cell>
          <cell r="D6770">
            <v>805128642</v>
          </cell>
          <cell r="E6770" t="str">
            <v>Santa Marta (Mag)</v>
          </cell>
          <cell r="F6770" t="str">
            <v>BANCO BILBAO VIZCAYA BBVA COLOMBIA S.A.</v>
          </cell>
          <cell r="G6770" t="str">
            <v>AHORROS</v>
          </cell>
        </row>
        <row r="6771">
          <cell r="A6771">
            <v>49736353</v>
          </cell>
          <cell r="B6771" t="str">
            <v>CASTRO MARTINEZ MARTHA LUZ</v>
          </cell>
          <cell r="C6771" t="str">
            <v>El Banco (Mag)</v>
          </cell>
          <cell r="D6771">
            <v>330077009</v>
          </cell>
          <cell r="E6771" t="str">
            <v>Santa Marta (Mag)</v>
          </cell>
          <cell r="F6771" t="str">
            <v>BANCO BILBAO VIZCAYA BBVA COLOMBIA S.A.</v>
          </cell>
          <cell r="G6771" t="str">
            <v>AHORROS</v>
          </cell>
        </row>
        <row r="6772">
          <cell r="A6772">
            <v>49737020</v>
          </cell>
          <cell r="B6772" t="str">
            <v>SEPULVEDA GARAVITO FABIOLA</v>
          </cell>
          <cell r="C6772" t="str">
            <v>Algarrobo (Mag)</v>
          </cell>
          <cell r="D6772">
            <v>375213154</v>
          </cell>
          <cell r="E6772" t="str">
            <v>Santa Marta (Mag)</v>
          </cell>
          <cell r="F6772" t="str">
            <v>BANCO BILBAO VIZCAYA BBVA COLOMBIA S.A.</v>
          </cell>
          <cell r="G6772" t="str">
            <v>AHORROS</v>
          </cell>
        </row>
        <row r="6773">
          <cell r="A6773">
            <v>49737663</v>
          </cell>
          <cell r="B6773" t="str">
            <v>LINERO AMAYA LUZ MARINA</v>
          </cell>
          <cell r="C6773" t="str">
            <v>Fundacion (Mag)</v>
          </cell>
          <cell r="D6773">
            <v>805429214</v>
          </cell>
          <cell r="E6773" t="str">
            <v>Santa Marta (Mag)</v>
          </cell>
          <cell r="F6773" t="str">
            <v>BANCO BILBAO VIZCAYA BBVA COLOMBIA S.A.</v>
          </cell>
          <cell r="G6773" t="str">
            <v>AHORROS</v>
          </cell>
        </row>
        <row r="6774">
          <cell r="A6774">
            <v>49743678</v>
          </cell>
          <cell r="B6774" t="str">
            <v>MEJIA IZQUIERDO ANA EDELMIRA</v>
          </cell>
          <cell r="C6774" t="str">
            <v>Fundacion (Mag)</v>
          </cell>
          <cell r="D6774">
            <v>518138904</v>
          </cell>
          <cell r="E6774" t="str">
            <v>Santa Marta (Mag)</v>
          </cell>
          <cell r="F6774" t="str">
            <v>BANCO BILBAO VIZCAYA BBVA COLOMBIA S.A.</v>
          </cell>
          <cell r="G6774" t="str">
            <v>AHORROS</v>
          </cell>
        </row>
        <row r="6775">
          <cell r="A6775">
            <v>49744788</v>
          </cell>
          <cell r="B6775" t="str">
            <v>PUERTA DE LA HOZ MARIELA</v>
          </cell>
          <cell r="C6775" t="str">
            <v>El Banco (Mag)</v>
          </cell>
          <cell r="D6775">
            <v>330073065</v>
          </cell>
          <cell r="E6775" t="str">
            <v>Santa Marta (Mag)</v>
          </cell>
          <cell r="F6775" t="str">
            <v>BANCO BILBAO VIZCAYA BBVA COLOMBIA S.A.</v>
          </cell>
          <cell r="G6775" t="str">
            <v>AHORROS</v>
          </cell>
        </row>
        <row r="6776">
          <cell r="A6776">
            <v>49746247</v>
          </cell>
          <cell r="B6776" t="str">
            <v>NIETO BELEÑO DEYNY ROSA</v>
          </cell>
          <cell r="C6776" t="str">
            <v>El Banco (Mag)</v>
          </cell>
          <cell r="D6776">
            <v>330089046</v>
          </cell>
          <cell r="E6776" t="str">
            <v>El Banco (Mag)</v>
          </cell>
          <cell r="F6776" t="str">
            <v>BANCO BILBAO VIZCAYA BBVA COLOMBIA S.A.</v>
          </cell>
          <cell r="G6776" t="str">
            <v>AHORROS</v>
          </cell>
        </row>
        <row r="6777">
          <cell r="A6777">
            <v>49751498</v>
          </cell>
          <cell r="B6777" t="str">
            <v>PADILLA CERVANTES ARLEDIS ESPERANZA</v>
          </cell>
          <cell r="C6777" t="str">
            <v>El Banco (Mag)</v>
          </cell>
          <cell r="D6777">
            <v>330189788</v>
          </cell>
          <cell r="E6777" t="str">
            <v>Santa Marta (Mag)</v>
          </cell>
          <cell r="F6777" t="str">
            <v>BANCO BILBAO VIZCAYA BBVA COLOMBIA S.A.</v>
          </cell>
          <cell r="G6777" t="str">
            <v>AHORROS</v>
          </cell>
        </row>
        <row r="6778">
          <cell r="A6778">
            <v>49753091</v>
          </cell>
          <cell r="B6778" t="str">
            <v>GIL ACUÑA ORLEANIS</v>
          </cell>
          <cell r="C6778" t="str">
            <v>El Banco (Mag)</v>
          </cell>
          <cell r="D6778">
            <v>330217555</v>
          </cell>
          <cell r="E6778" t="str">
            <v>El Banco (Mag)</v>
          </cell>
          <cell r="F6778" t="str">
            <v>BANCO BILBAO VIZCAYA BBVA COLOMBIA S.A.</v>
          </cell>
          <cell r="G6778" t="str">
            <v>AHORROS</v>
          </cell>
        </row>
        <row r="6779">
          <cell r="A6779">
            <v>49753868</v>
          </cell>
          <cell r="B6779" t="str">
            <v>PEDROZO OSPINO TATIANA</v>
          </cell>
          <cell r="C6779" t="str">
            <v>El Banco (Mag)</v>
          </cell>
          <cell r="D6779">
            <v>330080680</v>
          </cell>
          <cell r="E6779" t="str">
            <v>Santa Marta (Mag)</v>
          </cell>
          <cell r="F6779" t="str">
            <v>BANCO BILBAO VIZCAYA BBVA COLOMBIA S.A.</v>
          </cell>
          <cell r="G6779" t="str">
            <v>AHORROS</v>
          </cell>
        </row>
        <row r="6780">
          <cell r="A6780">
            <v>49759969</v>
          </cell>
          <cell r="B6780" t="str">
            <v>HERNANDEZ PEDROZA MANUELA MERCEDES</v>
          </cell>
          <cell r="C6780" t="str">
            <v>Fundacion (Mag)</v>
          </cell>
          <cell r="D6780">
            <v>375177052</v>
          </cell>
          <cell r="E6780" t="str">
            <v>Santa Marta (Mag)</v>
          </cell>
          <cell r="F6780" t="str">
            <v>BANCO BILBAO VIZCAYA BBVA COLOMBIA S.A.</v>
          </cell>
          <cell r="G6780" t="str">
            <v>AHORROS</v>
          </cell>
        </row>
        <row r="6781">
          <cell r="A6781">
            <v>49760127</v>
          </cell>
          <cell r="B6781" t="str">
            <v>RODRIGUEZ CABARCAS SENITH</v>
          </cell>
          <cell r="C6781" t="str">
            <v>El Banco (Mag)</v>
          </cell>
          <cell r="D6781">
            <v>330194242</v>
          </cell>
          <cell r="E6781" t="str">
            <v>El Banco (Mag)</v>
          </cell>
          <cell r="F6781" t="str">
            <v>BANCO BILBAO VIZCAYA BBVA COLOMBIA S.A.</v>
          </cell>
          <cell r="G6781" t="str">
            <v>AHORROS</v>
          </cell>
        </row>
        <row r="6782">
          <cell r="A6782">
            <v>49761247</v>
          </cell>
          <cell r="B6782" t="str">
            <v>BADILLO BAENE ASTRID</v>
          </cell>
          <cell r="C6782" t="str">
            <v>San Sebastian De Buenavista (M</v>
          </cell>
          <cell r="D6782">
            <v>604109454</v>
          </cell>
          <cell r="E6782" t="str">
            <v>Mompos (Bol)</v>
          </cell>
          <cell r="F6782" t="str">
            <v>BANCO BILBAO VIZCAYA BBVA COLOMBIA S.A.</v>
          </cell>
          <cell r="G6782" t="str">
            <v>AHORROS</v>
          </cell>
        </row>
        <row r="6783">
          <cell r="A6783">
            <v>49764103</v>
          </cell>
          <cell r="B6783" t="str">
            <v>RANGEL QUIROZ ALICIA</v>
          </cell>
          <cell r="C6783" t="str">
            <v>El Banco (Mag)</v>
          </cell>
          <cell r="D6783">
            <v>330099946</v>
          </cell>
          <cell r="E6783" t="str">
            <v>Santa Marta (Mag)</v>
          </cell>
          <cell r="F6783" t="str">
            <v>BANCO BILBAO VIZCAYA BBVA COLOMBIA S.A.</v>
          </cell>
          <cell r="G6783" t="str">
            <v>AHORROS</v>
          </cell>
        </row>
        <row r="6784">
          <cell r="A6784">
            <v>49765358</v>
          </cell>
          <cell r="B6784" t="str">
            <v>NIETO MORA LUDYS ESTHER</v>
          </cell>
          <cell r="C6784" t="str">
            <v>Guamal (Mag)</v>
          </cell>
          <cell r="D6784">
            <v>604183640</v>
          </cell>
          <cell r="E6784" t="str">
            <v>Santa Marta (Mag)</v>
          </cell>
          <cell r="F6784" t="str">
            <v>BANCO BILBAO VIZCAYA BBVA COLOMBIA S.A.</v>
          </cell>
          <cell r="G6784" t="str">
            <v>AHORROS</v>
          </cell>
        </row>
        <row r="6785">
          <cell r="A6785">
            <v>49767291</v>
          </cell>
          <cell r="B6785" t="str">
            <v>GARCIA FLORIAN AUDIS MARIA</v>
          </cell>
          <cell r="C6785" t="str">
            <v>Guamal (Mag)</v>
          </cell>
          <cell r="D6785">
            <v>604190157</v>
          </cell>
          <cell r="E6785" t="str">
            <v>Santa Marta (Mag)</v>
          </cell>
          <cell r="F6785" t="str">
            <v>BANCO BILBAO VIZCAYA BBVA COLOMBIA S.A.</v>
          </cell>
          <cell r="G6785" t="str">
            <v>AHORROS</v>
          </cell>
        </row>
        <row r="6786">
          <cell r="A6786">
            <v>49767885</v>
          </cell>
          <cell r="B6786" t="str">
            <v>CASTRO ZAMORA DAMARIS</v>
          </cell>
          <cell r="C6786" t="str">
            <v>Piji#O Del Carmen (Mag)</v>
          </cell>
          <cell r="D6786">
            <v>604181412</v>
          </cell>
          <cell r="E6786" t="str">
            <v>Santa Marta (Mag)</v>
          </cell>
          <cell r="F6786" t="str">
            <v>BANCO BILBAO VIZCAYA BBVA COLOMBIA S.A.</v>
          </cell>
          <cell r="G6786" t="str">
            <v>AHORROS</v>
          </cell>
        </row>
        <row r="6787">
          <cell r="A6787">
            <v>49773083</v>
          </cell>
          <cell r="B6787" t="str">
            <v>IZQUIERDO TORRES LEDYS MARIA</v>
          </cell>
          <cell r="C6787" t="str">
            <v>Aracataca (Mag)</v>
          </cell>
          <cell r="D6787">
            <v>518277280</v>
          </cell>
          <cell r="E6787" t="str">
            <v>Santa Marta (Mag)</v>
          </cell>
          <cell r="F6787" t="str">
            <v>BANCO BILBAO VIZCAYA BBVA COLOMBIA S.A.</v>
          </cell>
          <cell r="G6787" t="str">
            <v>AHORROS</v>
          </cell>
        </row>
        <row r="6788">
          <cell r="A6788">
            <v>49778968</v>
          </cell>
          <cell r="B6788" t="str">
            <v>PARRA MORENO RUBY</v>
          </cell>
          <cell r="C6788" t="str">
            <v>Fundacion (Mag)</v>
          </cell>
          <cell r="D6788">
            <v>375198777</v>
          </cell>
          <cell r="E6788" t="str">
            <v>Fundacion (Mag)</v>
          </cell>
          <cell r="F6788" t="str">
            <v>BANCO BILBAO VIZCAYA BBVA COLOMBIA S.A.</v>
          </cell>
          <cell r="G6788" t="str">
            <v>AHORROS</v>
          </cell>
        </row>
        <row r="6789">
          <cell r="A6789">
            <v>49779787</v>
          </cell>
          <cell r="B6789" t="str">
            <v>ROJAS AMARIS JUDITH ALEXI</v>
          </cell>
          <cell r="C6789" t="str">
            <v>El Banco (Mag)</v>
          </cell>
          <cell r="D6789">
            <v>330182098</v>
          </cell>
          <cell r="E6789" t="str">
            <v>Santa Marta (Mag)</v>
          </cell>
          <cell r="F6789" t="str">
            <v>BANCO BILBAO VIZCAYA BBVA COLOMBIA S.A.</v>
          </cell>
          <cell r="G6789" t="str">
            <v>AHORROS</v>
          </cell>
        </row>
        <row r="6790">
          <cell r="A6790">
            <v>49779952</v>
          </cell>
          <cell r="B6790" t="str">
            <v>MORENO ALFARO DANITH CECILIA</v>
          </cell>
          <cell r="C6790" t="str">
            <v>El Banco (Mag)</v>
          </cell>
          <cell r="D6790">
            <v>330160763</v>
          </cell>
          <cell r="E6790" t="str">
            <v>Santa Marta (Mag)</v>
          </cell>
          <cell r="F6790" t="str">
            <v>BANCO BILBAO VIZCAYA BBVA COLOMBIA S.A.</v>
          </cell>
          <cell r="G6790" t="str">
            <v>AHORROS</v>
          </cell>
        </row>
        <row r="6791">
          <cell r="A6791">
            <v>49780728</v>
          </cell>
          <cell r="B6791" t="str">
            <v>ARIAS ANGEL PETRONA</v>
          </cell>
          <cell r="C6791" t="str">
            <v>El Banco (Mag)</v>
          </cell>
          <cell r="D6791">
            <v>330229444</v>
          </cell>
          <cell r="E6791" t="str">
            <v>El Banco (Mag)</v>
          </cell>
          <cell r="F6791" t="str">
            <v>BANCO BILBAO VIZCAYA BBVA COLOMBIA S.A.</v>
          </cell>
          <cell r="G6791" t="str">
            <v>AHORROS</v>
          </cell>
        </row>
        <row r="6792">
          <cell r="A6792">
            <v>49782152</v>
          </cell>
          <cell r="B6792" t="str">
            <v>ROJAS ZAMBRANO SOL MERIS</v>
          </cell>
          <cell r="C6792" t="str">
            <v>El Banco (Mag)</v>
          </cell>
          <cell r="D6792">
            <v>330079559</v>
          </cell>
          <cell r="E6792" t="str">
            <v>Santa Marta (Mag)</v>
          </cell>
          <cell r="F6792" t="str">
            <v>BANCO BILBAO VIZCAYA BBVA COLOMBIA S.A.</v>
          </cell>
          <cell r="G6792" t="str">
            <v>AHORROS</v>
          </cell>
        </row>
        <row r="6793">
          <cell r="A6793">
            <v>49785666</v>
          </cell>
          <cell r="B6793" t="str">
            <v>PAEZ ARIAS IBIS DELIBIA</v>
          </cell>
          <cell r="C6793" t="str">
            <v>Salamina (Mag)</v>
          </cell>
          <cell r="D6793">
            <v>518295365</v>
          </cell>
          <cell r="E6793" t="str">
            <v>Santa Marta (Mag)</v>
          </cell>
          <cell r="F6793" t="str">
            <v>BANCO BILBAO VIZCAYA BBVA COLOMBIA S.A.</v>
          </cell>
          <cell r="G6793" t="str">
            <v>AHORROS</v>
          </cell>
        </row>
        <row r="6794">
          <cell r="A6794">
            <v>49786847</v>
          </cell>
          <cell r="B6794" t="str">
            <v>BARRAZA RAMOS GLORYS</v>
          </cell>
          <cell r="C6794" t="str">
            <v>Guamal (Mag)</v>
          </cell>
          <cell r="D6794">
            <v>604203117</v>
          </cell>
          <cell r="E6794" t="str">
            <v>Santa Marta (Mag)</v>
          </cell>
          <cell r="F6794" t="str">
            <v>BANCO BILBAO VIZCAYA BBVA COLOMBIA S.A.</v>
          </cell>
          <cell r="G6794" t="str">
            <v>AHORROS</v>
          </cell>
        </row>
        <row r="6795">
          <cell r="A6795">
            <v>49788295</v>
          </cell>
          <cell r="B6795" t="str">
            <v>ECHAVEZ MONTES YARELYS</v>
          </cell>
          <cell r="C6795" t="str">
            <v>San Sebastian De Buenavista (M</v>
          </cell>
          <cell r="D6795">
            <v>604166462</v>
          </cell>
          <cell r="E6795" t="str">
            <v>Mompos (Bol)</v>
          </cell>
          <cell r="F6795" t="str">
            <v>BANCO BILBAO VIZCAYA BBVA COLOMBIA S.A.</v>
          </cell>
          <cell r="G6795" t="str">
            <v>AHORROS</v>
          </cell>
        </row>
        <row r="6796">
          <cell r="A6796">
            <v>49791255</v>
          </cell>
          <cell r="B6796" t="str">
            <v>PALACIO PACHECO PEGGY PAOLA</v>
          </cell>
          <cell r="C6796" t="str">
            <v>El Reten (Mag)</v>
          </cell>
          <cell r="D6796">
            <v>518398862</v>
          </cell>
          <cell r="E6796" t="str">
            <v>Santa Marta (Mag)</v>
          </cell>
          <cell r="F6796" t="str">
            <v>BANCO BILBAO VIZCAYA BBVA COLOMBIA S.A.</v>
          </cell>
          <cell r="G6796" t="str">
            <v>AHORROS</v>
          </cell>
        </row>
        <row r="6797">
          <cell r="A6797">
            <v>49794139</v>
          </cell>
          <cell r="B6797" t="str">
            <v>IZQUIERDO TORRES LUCELLYS</v>
          </cell>
          <cell r="C6797" t="str">
            <v>Aracataca (Mag)</v>
          </cell>
          <cell r="D6797">
            <v>518218110</v>
          </cell>
          <cell r="E6797" t="str">
            <v>Santa Marta (Mag)</v>
          </cell>
          <cell r="F6797" t="str">
            <v>BANCO BILBAO VIZCAYA BBVA COLOMBIA S.A.</v>
          </cell>
          <cell r="G6797" t="str">
            <v>AHORROS</v>
          </cell>
        </row>
        <row r="6798">
          <cell r="A6798">
            <v>51597613</v>
          </cell>
          <cell r="B6798" t="str">
            <v>BETANCOURT ESCOBAR JUANITA</v>
          </cell>
          <cell r="C6798" t="str">
            <v>Puebloviejo (Mag)</v>
          </cell>
          <cell r="D6798">
            <v>375212529</v>
          </cell>
          <cell r="E6798" t="str">
            <v>Fundacion (Mag)</v>
          </cell>
          <cell r="F6798" t="str">
            <v>BANCO BILBAO VIZCAYA BBVA COLOMBIA S.A.</v>
          </cell>
          <cell r="G6798" t="str">
            <v>AHORROS</v>
          </cell>
        </row>
        <row r="6799">
          <cell r="A6799">
            <v>51601224</v>
          </cell>
          <cell r="B6799" t="str">
            <v>BARRETO GOMEZ ANA DE JESUS</v>
          </cell>
          <cell r="C6799" t="str">
            <v>El Banco (Mag)</v>
          </cell>
          <cell r="D6799">
            <v>330119165</v>
          </cell>
          <cell r="E6799" t="str">
            <v>El Banco (Mag)</v>
          </cell>
          <cell r="F6799" t="str">
            <v>BANCO BILBAO VIZCAYA BBVA COLOMBIA S.A.</v>
          </cell>
          <cell r="G6799" t="str">
            <v>AHORROS</v>
          </cell>
        </row>
        <row r="6800">
          <cell r="A6800">
            <v>51654137</v>
          </cell>
          <cell r="B6800" t="str">
            <v>RUIZ ROMERO MERY PATRICIA</v>
          </cell>
          <cell r="C6800" t="str">
            <v>El Reten (Mag)</v>
          </cell>
          <cell r="D6800">
            <v>375168481</v>
          </cell>
          <cell r="E6800" t="str">
            <v>Santa Marta (Mag)</v>
          </cell>
          <cell r="F6800" t="str">
            <v>BANCO BILBAO VIZCAYA BBVA COLOMBIA S.A.</v>
          </cell>
          <cell r="G6800" t="str">
            <v>AHORROS</v>
          </cell>
        </row>
        <row r="6801">
          <cell r="A6801">
            <v>51703461</v>
          </cell>
          <cell r="B6801" t="str">
            <v>CAMPO RUIZ AURA</v>
          </cell>
          <cell r="C6801" t="str">
            <v>San Sebastian De Buenavista (M</v>
          </cell>
          <cell r="D6801">
            <v>604093682</v>
          </cell>
          <cell r="E6801" t="str">
            <v>Santa Marta (Mag)</v>
          </cell>
          <cell r="F6801" t="str">
            <v>BANCO BILBAO VIZCAYA BBVA COLOMBIA S.A.</v>
          </cell>
          <cell r="G6801" t="str">
            <v>AHORROS</v>
          </cell>
        </row>
        <row r="6802">
          <cell r="A6802">
            <v>51724876</v>
          </cell>
          <cell r="B6802" t="str">
            <v>FERNANDEZ GUTIERREZ LUCY</v>
          </cell>
          <cell r="C6802" t="str">
            <v>Guamal (Mag)</v>
          </cell>
          <cell r="D6802">
            <v>604192237</v>
          </cell>
          <cell r="E6802" t="str">
            <v>Santa Marta (Mag)</v>
          </cell>
          <cell r="F6802" t="str">
            <v>BANCO BILBAO VIZCAYA BBVA COLOMBIA S.A.</v>
          </cell>
          <cell r="G6802" t="str">
            <v>AHORROS</v>
          </cell>
        </row>
        <row r="6803">
          <cell r="A6803">
            <v>51740793</v>
          </cell>
          <cell r="B6803" t="str">
            <v>CASTRO ARAGON MONICA GUILLERMINA</v>
          </cell>
          <cell r="C6803" t="str">
            <v>Aracataca (Mag)</v>
          </cell>
          <cell r="D6803">
            <v>375212305</v>
          </cell>
          <cell r="E6803" t="str">
            <v>Fundacion (Mag)</v>
          </cell>
          <cell r="F6803" t="str">
            <v>BANCO BILBAO VIZCAYA BBVA COLOMBIA S.A.</v>
          </cell>
          <cell r="G6803" t="str">
            <v>AHORROS</v>
          </cell>
        </row>
        <row r="6804">
          <cell r="A6804">
            <v>51810451</v>
          </cell>
          <cell r="B6804" t="str">
            <v>GUTIERREZ ORTIZ SEBASTIANA</v>
          </cell>
          <cell r="C6804" t="str">
            <v>San Sebastian De Buenavista (M</v>
          </cell>
          <cell r="D6804">
            <v>604174599</v>
          </cell>
          <cell r="E6804" t="str">
            <v>Santa Marta (Mag)</v>
          </cell>
          <cell r="F6804" t="str">
            <v>BANCO BILBAO VIZCAYA BBVA COLOMBIA S.A.</v>
          </cell>
          <cell r="G6804" t="str">
            <v>AHORROS</v>
          </cell>
        </row>
        <row r="6805">
          <cell r="A6805">
            <v>51810563</v>
          </cell>
          <cell r="B6805" t="str">
            <v>RENGINFO LOZANO ELSY</v>
          </cell>
          <cell r="C6805" t="str">
            <v>Fundacion (Mag)</v>
          </cell>
          <cell r="D6805">
            <v>375176013</v>
          </cell>
          <cell r="E6805" t="str">
            <v>Santa Marta (Mag)</v>
          </cell>
          <cell r="F6805" t="str">
            <v>BANCO BILBAO VIZCAYA BBVA COLOMBIA S.A.</v>
          </cell>
          <cell r="G6805" t="str">
            <v>AHORROS</v>
          </cell>
        </row>
        <row r="6806">
          <cell r="A6806">
            <v>51877349</v>
          </cell>
          <cell r="B6806" t="str">
            <v>MUÃ¿Z LOPEZ MARINA MAGDALENA</v>
          </cell>
          <cell r="C6806" t="str">
            <v>El Banco (Mag)</v>
          </cell>
          <cell r="D6806">
            <v>330078700</v>
          </cell>
          <cell r="E6806" t="str">
            <v>Santa Marta (Mag)</v>
          </cell>
          <cell r="F6806" t="str">
            <v>BANCO BILBAO VIZCAYA BBVA COLOMBIA S.A.</v>
          </cell>
          <cell r="G6806" t="str">
            <v>AHORROS</v>
          </cell>
        </row>
        <row r="6807">
          <cell r="A6807">
            <v>52019183</v>
          </cell>
          <cell r="B6807" t="str">
            <v>FELIZZOLA INFANTE YOLIMA</v>
          </cell>
          <cell r="C6807" t="str">
            <v>Guamal (Mag)</v>
          </cell>
          <cell r="D6807">
            <v>604198424</v>
          </cell>
          <cell r="E6807" t="str">
            <v>Santa Marta (Mag)</v>
          </cell>
          <cell r="F6807" t="str">
            <v>BANCO BILBAO VIZCAYA BBVA COLOMBIA S.A.</v>
          </cell>
          <cell r="G6807" t="str">
            <v>AHORROS</v>
          </cell>
        </row>
        <row r="6808">
          <cell r="A6808">
            <v>52045910</v>
          </cell>
          <cell r="B6808" t="str">
            <v>ALFARO FERNANDEZ MERIETH</v>
          </cell>
          <cell r="C6808" t="str">
            <v>Zona Bananera (Mag)</v>
          </cell>
          <cell r="D6808">
            <v>604178459</v>
          </cell>
          <cell r="E6808" t="str">
            <v>Santa Marta (Mag)</v>
          </cell>
          <cell r="F6808" t="str">
            <v>BANCO BILBAO VIZCAYA BBVA COLOMBIA S.A.</v>
          </cell>
          <cell r="G6808" t="str">
            <v>AHORROS</v>
          </cell>
        </row>
        <row r="6809">
          <cell r="A6809">
            <v>52175696</v>
          </cell>
          <cell r="B6809" t="str">
            <v>QUEZADA CASTRO DIANA PATRICIA</v>
          </cell>
          <cell r="C6809" t="str">
            <v>El Reten (Mag)</v>
          </cell>
          <cell r="D6809">
            <v>375183951</v>
          </cell>
          <cell r="E6809" t="str">
            <v>Santa Marta (Mag)</v>
          </cell>
          <cell r="F6809" t="str">
            <v>BANCO BILBAO VIZCAYA BBVA COLOMBIA S.A.</v>
          </cell>
          <cell r="G6809" t="str">
            <v>AHORROS</v>
          </cell>
        </row>
        <row r="6810">
          <cell r="A6810">
            <v>52181844</v>
          </cell>
          <cell r="B6810" t="str">
            <v>RUIZ FUENTES BEATRIZ ELENA</v>
          </cell>
          <cell r="C6810" t="str">
            <v>Fundacion (Mag)</v>
          </cell>
          <cell r="D6810">
            <v>375216280</v>
          </cell>
          <cell r="E6810" t="str">
            <v>Santa Marta (Mag)</v>
          </cell>
          <cell r="F6810" t="str">
            <v>BANCO BILBAO VIZCAYA BBVA COLOMBIA S.A.</v>
          </cell>
          <cell r="G6810" t="str">
            <v>AHORROS</v>
          </cell>
        </row>
        <row r="6811">
          <cell r="A6811">
            <v>52314758</v>
          </cell>
          <cell r="B6811" t="str">
            <v>NAVARRO RAMIREZ LETICIA DEL CARMEN</v>
          </cell>
          <cell r="C6811" t="str">
            <v>Santa Ana (Mag)</v>
          </cell>
          <cell r="D6811">
            <v>604255687</v>
          </cell>
          <cell r="E6811" t="str">
            <v>Santa Marta (Mag)</v>
          </cell>
          <cell r="F6811" t="str">
            <v>BANCO BILBAO VIZCAYA BBVA COLOMBIA S.A.</v>
          </cell>
          <cell r="G6811" t="str">
            <v>AHORROS</v>
          </cell>
        </row>
        <row r="6812">
          <cell r="A6812">
            <v>52319118</v>
          </cell>
          <cell r="B6812" t="str">
            <v>ARROYAVE ROJAS ARACELLY</v>
          </cell>
          <cell r="C6812" t="str">
            <v>Plato (Mag)</v>
          </cell>
          <cell r="D6812">
            <v>719164436</v>
          </cell>
          <cell r="E6812" t="str">
            <v>Plato (Mag)</v>
          </cell>
          <cell r="F6812" t="str">
            <v>BANCO BILBAO VIZCAYA BBVA COLOMBIA S.A.</v>
          </cell>
          <cell r="G6812" t="str">
            <v>AHORROS</v>
          </cell>
        </row>
        <row r="6813">
          <cell r="A6813">
            <v>52477024</v>
          </cell>
          <cell r="B6813" t="str">
            <v>TRUJILLO MEDINA CIELO NEREIDA</v>
          </cell>
          <cell r="C6813" t="str">
            <v>El Reten (Mag)</v>
          </cell>
          <cell r="D6813">
            <v>375249539</v>
          </cell>
          <cell r="E6813" t="str">
            <v>Fundacion (Mag)</v>
          </cell>
          <cell r="F6813" t="str">
            <v>BANCO BILBAO VIZCAYA BBVA COLOMBIA S.A.</v>
          </cell>
          <cell r="G6813" t="str">
            <v>AHORROS</v>
          </cell>
        </row>
        <row r="6814">
          <cell r="A6814">
            <v>52717334</v>
          </cell>
          <cell r="B6814" t="str">
            <v>DURAN GUTIERREZ LUCENITH</v>
          </cell>
          <cell r="C6814" t="str">
            <v>El Banco (Mag)</v>
          </cell>
          <cell r="D6814">
            <v>330081886</v>
          </cell>
          <cell r="E6814" t="str">
            <v>Santa Marta (Mag)</v>
          </cell>
          <cell r="F6814" t="str">
            <v>BANCO BILBAO VIZCAYA BBVA COLOMBIA S.A.</v>
          </cell>
          <cell r="G6814" t="str">
            <v>AHORROS</v>
          </cell>
        </row>
        <row r="6815">
          <cell r="A6815">
            <v>55220558</v>
          </cell>
          <cell r="B6815" t="str">
            <v>MUÑOZ BOLAÑO KATERINE JUDITH</v>
          </cell>
          <cell r="C6815" t="str">
            <v>Concordia (Mag)</v>
          </cell>
          <cell r="D6815">
            <v>518346663</v>
          </cell>
          <cell r="E6815" t="str">
            <v>Santa Marta (Mag)</v>
          </cell>
          <cell r="F6815" t="str">
            <v>BANCO BILBAO VIZCAYA BBVA COLOMBIA S.A.</v>
          </cell>
          <cell r="G6815" t="str">
            <v>AHORROS</v>
          </cell>
        </row>
        <row r="6816">
          <cell r="A6816">
            <v>55229194</v>
          </cell>
          <cell r="B6816" t="str">
            <v>PERTUZ MORALES NELYS YOANA</v>
          </cell>
          <cell r="C6816" t="str">
            <v>Pivijay (Mag)</v>
          </cell>
          <cell r="D6816">
            <v>805483492</v>
          </cell>
          <cell r="E6816" t="str">
            <v>Santa Marta (Mag)</v>
          </cell>
          <cell r="F6816" t="str">
            <v>BANCO BILBAO VIZCAYA BBVA COLOMBIA S.A.</v>
          </cell>
          <cell r="G6816" t="str">
            <v>AHORROS</v>
          </cell>
        </row>
        <row r="6817">
          <cell r="A6817">
            <v>55245727</v>
          </cell>
          <cell r="B6817" t="str">
            <v>RADA VARELA GEHOVELL DE JESUS</v>
          </cell>
          <cell r="C6817" t="str">
            <v>El Pi#On (Mag)</v>
          </cell>
          <cell r="D6817">
            <v>518309570</v>
          </cell>
          <cell r="E6817" t="str">
            <v>Santa Marta (Mag)</v>
          </cell>
          <cell r="F6817" t="str">
            <v>BANCO BILBAO VIZCAYA BBVA COLOMBIA S.A.</v>
          </cell>
          <cell r="G6817" t="str">
            <v>AHORROS</v>
          </cell>
        </row>
        <row r="6818">
          <cell r="A6818">
            <v>55246409</v>
          </cell>
          <cell r="B6818" t="str">
            <v>RAMOS AGUILAR MARIA VICTORIA</v>
          </cell>
          <cell r="C6818" t="str">
            <v>El Banco (Mag)</v>
          </cell>
          <cell r="D6818">
            <v>330197856</v>
          </cell>
          <cell r="E6818" t="str">
            <v>El Banco (Mag)</v>
          </cell>
          <cell r="F6818" t="str">
            <v>BANCO BILBAO VIZCAYA BBVA COLOMBIA S.A.</v>
          </cell>
          <cell r="G6818" t="str">
            <v>AHORROS</v>
          </cell>
        </row>
        <row r="6819">
          <cell r="A6819">
            <v>55312307</v>
          </cell>
          <cell r="B6819" t="str">
            <v>AGUDELO ALMARIO BRENDA MAGALY</v>
          </cell>
          <cell r="C6819" t="str">
            <v>El Banco (Mag)</v>
          </cell>
          <cell r="D6819">
            <v>330182189</v>
          </cell>
          <cell r="E6819" t="str">
            <v>El Banco (Mag)</v>
          </cell>
          <cell r="F6819" t="str">
            <v>BANCO BILBAO VIZCAYA BBVA COLOMBIA S.A.</v>
          </cell>
          <cell r="G6819" t="str">
            <v>AHORROS</v>
          </cell>
        </row>
        <row r="6820">
          <cell r="A6820">
            <v>56075505</v>
          </cell>
          <cell r="B6820" t="str">
            <v>CERVANTES MANJARRES MARY LUZ</v>
          </cell>
          <cell r="C6820" t="str">
            <v>El Reten (Mag)</v>
          </cell>
          <cell r="D6820">
            <v>375088929</v>
          </cell>
          <cell r="E6820" t="str">
            <v>Santa Marta (Mag)</v>
          </cell>
          <cell r="F6820" t="str">
            <v>BANCO BILBAO VIZCAYA BBVA COLOMBIA S.A.</v>
          </cell>
          <cell r="G6820" t="str">
            <v>AHORROS</v>
          </cell>
        </row>
        <row r="6821">
          <cell r="A6821">
            <v>56082449</v>
          </cell>
          <cell r="B6821" t="str">
            <v>JULIO ARRIETA LEDIS DEL CARMEN</v>
          </cell>
          <cell r="C6821" t="str">
            <v>Aracataca (Mag)</v>
          </cell>
          <cell r="D6821">
            <v>375269313</v>
          </cell>
          <cell r="E6821" t="str">
            <v>Fundacion (Mag)</v>
          </cell>
          <cell r="F6821" t="str">
            <v>BANCO BILBAO VIZCAYA BBVA COLOMBIA S.A.</v>
          </cell>
          <cell r="G6821" t="str">
            <v>AHORROS</v>
          </cell>
        </row>
        <row r="6822">
          <cell r="A6822">
            <v>56085736</v>
          </cell>
          <cell r="B6822" t="str">
            <v>MENDINUETA  SANDRA MARGARITA</v>
          </cell>
          <cell r="C6822" t="str">
            <v>Algarrobo (Mag)</v>
          </cell>
          <cell r="D6822">
            <v>375267036</v>
          </cell>
          <cell r="E6822" t="str">
            <v>Santa Marta (Mag)</v>
          </cell>
          <cell r="F6822" t="str">
            <v>BANCO BILBAO VIZCAYA BBVA COLOMBIA S.A.</v>
          </cell>
          <cell r="G6822" t="str">
            <v>AHORROS</v>
          </cell>
        </row>
        <row r="6823">
          <cell r="A6823">
            <v>56085753</v>
          </cell>
          <cell r="B6823" t="str">
            <v>MORALES PEREZ SOLFANI</v>
          </cell>
          <cell r="C6823" t="str">
            <v>El Banco (Mag)</v>
          </cell>
          <cell r="D6823">
            <v>330127325</v>
          </cell>
          <cell r="E6823" t="str">
            <v>Santa Marta (Mag)</v>
          </cell>
          <cell r="F6823" t="str">
            <v>BANCO BILBAO VIZCAYA BBVA COLOMBIA S.A.</v>
          </cell>
          <cell r="G6823" t="str">
            <v>AHORROS</v>
          </cell>
        </row>
        <row r="6824">
          <cell r="A6824">
            <v>56086465</v>
          </cell>
          <cell r="B6824" t="str">
            <v>BERTEL ARCE BERENA PATRICIA</v>
          </cell>
          <cell r="C6824" t="str">
            <v>El Banco (Mag)</v>
          </cell>
          <cell r="D6824">
            <v>330082470</v>
          </cell>
          <cell r="E6824" t="str">
            <v>Santa Marta (Mag)</v>
          </cell>
          <cell r="F6824" t="str">
            <v>BANCO BILBAO VIZCAYA BBVA COLOMBIA S.A.</v>
          </cell>
          <cell r="G6824" t="str">
            <v>AHORROS</v>
          </cell>
        </row>
        <row r="6825">
          <cell r="A6825">
            <v>57105180</v>
          </cell>
          <cell r="B6825" t="str">
            <v>RUDAS VACA ENILDA ESTHER</v>
          </cell>
          <cell r="C6825" t="str">
            <v>Zona Bananera (Mag)</v>
          </cell>
          <cell r="D6825">
            <v>805476033</v>
          </cell>
          <cell r="E6825" t="str">
            <v>Santa Marta (Mag)</v>
          </cell>
          <cell r="F6825" t="str">
            <v>BANCO BILBAO VIZCAYA BBVA COLOMBIA S.A.</v>
          </cell>
          <cell r="G6825" t="str">
            <v>AHORROS</v>
          </cell>
        </row>
        <row r="6826">
          <cell r="A6826">
            <v>57105261</v>
          </cell>
          <cell r="B6826" t="str">
            <v>CABALLERO MACIAS JICELA DEL PILAR</v>
          </cell>
          <cell r="C6826" t="str">
            <v>El Reten (Mag)</v>
          </cell>
          <cell r="D6826">
            <v>375225364</v>
          </cell>
          <cell r="E6826" t="str">
            <v>Santa Marta (Mag)</v>
          </cell>
          <cell r="F6826" t="str">
            <v>BANCO BILBAO VIZCAYA BBVA COLOMBIA S.A.</v>
          </cell>
          <cell r="G6826" t="str">
            <v>AHORROS</v>
          </cell>
        </row>
        <row r="6827">
          <cell r="A6827">
            <v>57106941</v>
          </cell>
          <cell r="B6827" t="str">
            <v>TORRES DE LA ROSA MARIAN</v>
          </cell>
          <cell r="C6827" t="str">
            <v>Sabanas De San Angel (Mag)</v>
          </cell>
          <cell r="D6827">
            <v>517126819</v>
          </cell>
          <cell r="E6827" t="str">
            <v>Santa Marta (Mag)</v>
          </cell>
          <cell r="F6827" t="str">
            <v>BANCO BILBAO VIZCAYA BBVA COLOMBIA S.A.</v>
          </cell>
          <cell r="G6827" t="str">
            <v>AHORROS</v>
          </cell>
        </row>
        <row r="6828">
          <cell r="A6828">
            <v>57107066</v>
          </cell>
          <cell r="B6828" t="str">
            <v>PALACIO GUERRA DALIA DEL CARMEN</v>
          </cell>
          <cell r="C6828" t="str">
            <v>Aracataca (Mag)</v>
          </cell>
          <cell r="D6828">
            <v>375304078</v>
          </cell>
          <cell r="E6828" t="str">
            <v>Fundacion (Mag)</v>
          </cell>
          <cell r="F6828" t="str">
            <v>BANCO BILBAO VIZCAYA BBVA COLOMBIA S.A.</v>
          </cell>
          <cell r="G6828" t="str">
            <v>AHORROS</v>
          </cell>
        </row>
        <row r="6829">
          <cell r="A6829">
            <v>57115653</v>
          </cell>
          <cell r="B6829" t="str">
            <v>SIERRA ANDRADE MARIA BERNAVELA</v>
          </cell>
          <cell r="C6829" t="str">
            <v>Chivolo (Mag)</v>
          </cell>
          <cell r="D6829">
            <v>719145559</v>
          </cell>
          <cell r="E6829" t="str">
            <v>Santa Marta (Mag)</v>
          </cell>
          <cell r="F6829" t="str">
            <v>BANCO BILBAO VIZCAYA BBVA COLOMBIA S.A.</v>
          </cell>
          <cell r="G6829" t="str">
            <v>AHORROS</v>
          </cell>
        </row>
        <row r="6830">
          <cell r="A6830">
            <v>57115775</v>
          </cell>
          <cell r="B6830" t="str">
            <v>OROZCO MERIÑO ROSMIRY ISABEL</v>
          </cell>
          <cell r="C6830" t="str">
            <v>Chivolo (Mag)</v>
          </cell>
          <cell r="D6830">
            <v>719212862</v>
          </cell>
          <cell r="E6830" t="str">
            <v>Santa Marta (Mag)</v>
          </cell>
          <cell r="F6830" t="str">
            <v>BANCO BILBAO VIZCAYA BBVA COLOMBIA S.A.</v>
          </cell>
          <cell r="G6830" t="str">
            <v>AHORROS</v>
          </cell>
        </row>
        <row r="6831">
          <cell r="A6831">
            <v>57115843</v>
          </cell>
          <cell r="B6831" t="str">
            <v>TORRES BOLAÑO NACIRA JUDITH</v>
          </cell>
          <cell r="C6831" t="str">
            <v>Tenerife (Mag)</v>
          </cell>
          <cell r="D6831">
            <v>719164303</v>
          </cell>
          <cell r="E6831" t="str">
            <v>Plato (Mag)</v>
          </cell>
          <cell r="F6831" t="str">
            <v>BANCO BILBAO VIZCAYA BBVA COLOMBIA S.A.</v>
          </cell>
          <cell r="G6831" t="str">
            <v>AHORROS</v>
          </cell>
        </row>
        <row r="6832">
          <cell r="A6832">
            <v>57115913</v>
          </cell>
          <cell r="B6832" t="str">
            <v>OROZCO ANDRADE LUISA ESTHER</v>
          </cell>
          <cell r="C6832" t="str">
            <v>Fundacion (Mag)</v>
          </cell>
          <cell r="D6832">
            <v>375174091</v>
          </cell>
          <cell r="E6832" t="str">
            <v>Santa Marta (Mag)</v>
          </cell>
          <cell r="F6832" t="str">
            <v>BANCO BILBAO VIZCAYA BBVA COLOMBIA S.A.</v>
          </cell>
          <cell r="G6832" t="str">
            <v>AHORROS</v>
          </cell>
        </row>
        <row r="6833">
          <cell r="A6833">
            <v>57115946</v>
          </cell>
          <cell r="B6833" t="str">
            <v>TORRES VERGARA MARIA EMPERATRIS</v>
          </cell>
          <cell r="C6833" t="str">
            <v>El Banco (Mag)</v>
          </cell>
          <cell r="D6833">
            <v>330077462</v>
          </cell>
          <cell r="E6833" t="str">
            <v>Santa Marta (Mag)</v>
          </cell>
          <cell r="F6833" t="str">
            <v>BANCO BILBAO VIZCAYA BBVA COLOMBIA S.A.</v>
          </cell>
          <cell r="G6833" t="str">
            <v>AHORROS</v>
          </cell>
        </row>
        <row r="6834">
          <cell r="A6834">
            <v>57116546</v>
          </cell>
          <cell r="B6834" t="str">
            <v>OSPINO ARIZA ARACELIS ESTHER</v>
          </cell>
          <cell r="C6834" t="str">
            <v>Tenerife (Mag)</v>
          </cell>
          <cell r="D6834">
            <v>719192544</v>
          </cell>
          <cell r="E6834" t="str">
            <v>Santa Marta (Mag)</v>
          </cell>
          <cell r="F6834" t="str">
            <v>BANCO BILBAO VIZCAYA BBVA COLOMBIA S.A.</v>
          </cell>
          <cell r="G6834" t="str">
            <v>AHORROS</v>
          </cell>
        </row>
        <row r="6835">
          <cell r="A6835">
            <v>57116826</v>
          </cell>
          <cell r="B6835" t="str">
            <v>DE LOS REYES DE LA HOZ LUCELYS MARIA</v>
          </cell>
          <cell r="C6835" t="str">
            <v>Chivolo (Mag)</v>
          </cell>
          <cell r="D6835">
            <v>719186918</v>
          </cell>
          <cell r="E6835" t="str">
            <v>Plato (Mag)</v>
          </cell>
          <cell r="F6835" t="str">
            <v>BANCO BILBAO VIZCAYA BBVA COLOMBIA S.A.</v>
          </cell>
          <cell r="G6835" t="str">
            <v>AHORROS</v>
          </cell>
        </row>
        <row r="6836">
          <cell r="A6836">
            <v>57117083</v>
          </cell>
          <cell r="B6836" t="str">
            <v>PATERNOSTRO LOBO LORENA PATRICIA</v>
          </cell>
          <cell r="C6836" t="str">
            <v>Zapayán (Mag)</v>
          </cell>
          <cell r="D6836">
            <v>719187387</v>
          </cell>
          <cell r="E6836" t="str">
            <v>Santa Marta (Mag)</v>
          </cell>
          <cell r="F6836" t="str">
            <v>BANCO BILBAO VIZCAYA BBVA COLOMBIA S.A.</v>
          </cell>
          <cell r="G6836" t="str">
            <v>AHORROS</v>
          </cell>
        </row>
        <row r="6837">
          <cell r="A6837">
            <v>57117168</v>
          </cell>
          <cell r="B6837" t="str">
            <v>LOZANO BECERRA MARIA JOSE</v>
          </cell>
          <cell r="C6837" t="str">
            <v>Chivolo (Mag)</v>
          </cell>
          <cell r="D6837">
            <v>719194748</v>
          </cell>
          <cell r="E6837" t="str">
            <v>Plato (Mag)</v>
          </cell>
          <cell r="F6837" t="str">
            <v>BANCO BILBAO VIZCAYA BBVA COLOMBIA S.A.</v>
          </cell>
          <cell r="G6837" t="str">
            <v>AHORROS</v>
          </cell>
        </row>
        <row r="6838">
          <cell r="A6838">
            <v>57117362</v>
          </cell>
          <cell r="B6838" t="str">
            <v>ESCORCIA ALMANZA YERCELIS DEL CARMEN</v>
          </cell>
          <cell r="C6838" t="str">
            <v>Chivolo (Mag)</v>
          </cell>
          <cell r="D6838">
            <v>719219891</v>
          </cell>
          <cell r="E6838" t="str">
            <v>Plato (Mag)</v>
          </cell>
          <cell r="F6838" t="str">
            <v>BANCO BILBAO VIZCAYA BBVA COLOMBIA S.A.</v>
          </cell>
          <cell r="G6838" t="str">
            <v>AHORROS</v>
          </cell>
        </row>
        <row r="6839">
          <cell r="A6839">
            <v>57117645</v>
          </cell>
          <cell r="B6839" t="str">
            <v>GAMARRA DE AVILA MARIA DEL CARMEN</v>
          </cell>
          <cell r="C6839" t="str">
            <v>Chivolo (Mag)</v>
          </cell>
          <cell r="D6839">
            <v>719186876</v>
          </cell>
          <cell r="E6839" t="str">
            <v>Santa Marta (Mag)</v>
          </cell>
          <cell r="F6839" t="str">
            <v>BANCO BILBAO VIZCAYA BBVA COLOMBIA S.A.</v>
          </cell>
          <cell r="G6839" t="str">
            <v>AHORROS</v>
          </cell>
        </row>
        <row r="6840">
          <cell r="A6840">
            <v>57171472</v>
          </cell>
          <cell r="B6840" t="str">
            <v>CASTILLO PALACIO ADELA MERCEDES</v>
          </cell>
          <cell r="C6840" t="str">
            <v>Zona Bananera (Mag)</v>
          </cell>
          <cell r="D6840">
            <v>517108619</v>
          </cell>
          <cell r="E6840" t="str">
            <v>Santa Marta (Mag)</v>
          </cell>
          <cell r="F6840" t="str">
            <v>BANCO BILBAO VIZCAYA BBVA COLOMBIA S.A.</v>
          </cell>
          <cell r="G6840" t="str">
            <v>AHORROS</v>
          </cell>
        </row>
        <row r="6841">
          <cell r="A6841">
            <v>57270038</v>
          </cell>
          <cell r="B6841" t="str">
            <v>ROJAS PERUZ PAULINA LISEYI</v>
          </cell>
          <cell r="C6841" t="str">
            <v>Fundacion (Mag)</v>
          </cell>
          <cell r="D6841">
            <v>375280856</v>
          </cell>
          <cell r="E6841" t="str">
            <v>Fundacion (Mag)</v>
          </cell>
          <cell r="F6841" t="str">
            <v>BANCO BILBAO VIZCAYA BBVA COLOMBIA S.A.</v>
          </cell>
          <cell r="G6841" t="str">
            <v>AHORROS</v>
          </cell>
        </row>
        <row r="6842">
          <cell r="A6842">
            <v>57270348</v>
          </cell>
          <cell r="B6842" t="str">
            <v>MONTOYA VIZCAINO OSIRIS YOHANA</v>
          </cell>
          <cell r="C6842" t="str">
            <v>Fundacion (Mag)</v>
          </cell>
          <cell r="D6842">
            <v>375213139</v>
          </cell>
          <cell r="E6842" t="str">
            <v>Santa Marta (Mag)</v>
          </cell>
          <cell r="F6842" t="str">
            <v>BANCO BILBAO VIZCAYA BBVA COLOMBIA S.A.</v>
          </cell>
          <cell r="G6842" t="str">
            <v>AHORROS</v>
          </cell>
        </row>
        <row r="6843">
          <cell r="A6843">
            <v>57270349</v>
          </cell>
          <cell r="B6843" t="str">
            <v>RODRIGUEZ LOPEZ KAREN SOFIA</v>
          </cell>
          <cell r="C6843" t="str">
            <v>Fundacion (Mag)</v>
          </cell>
          <cell r="D6843">
            <v>375217254</v>
          </cell>
          <cell r="E6843" t="str">
            <v>Santa Marta (Mag)</v>
          </cell>
          <cell r="F6843" t="str">
            <v>BANCO BILBAO VIZCAYA BBVA COLOMBIA S.A.</v>
          </cell>
          <cell r="G6843" t="str">
            <v>AHORROS</v>
          </cell>
        </row>
        <row r="6844">
          <cell r="A6844">
            <v>57270560</v>
          </cell>
          <cell r="B6844" t="str">
            <v>TABORDA COTES LISBETH</v>
          </cell>
          <cell r="C6844" t="str">
            <v>Fundacion (Mag)</v>
          </cell>
          <cell r="D6844">
            <v>375194826</v>
          </cell>
          <cell r="E6844" t="str">
            <v>Santa Marta (Mag)</v>
          </cell>
          <cell r="F6844" t="str">
            <v>BANCO BILBAO VIZCAYA BBVA COLOMBIA S.A.</v>
          </cell>
          <cell r="G6844" t="str">
            <v>AHORROS</v>
          </cell>
        </row>
        <row r="6845">
          <cell r="A6845">
            <v>57270648</v>
          </cell>
          <cell r="B6845" t="str">
            <v>ACOSTA VILORIA DELIS MARIA</v>
          </cell>
          <cell r="C6845" t="str">
            <v>Fundacion (Mag)</v>
          </cell>
          <cell r="D6845">
            <v>518291547</v>
          </cell>
          <cell r="E6845" t="str">
            <v>Santa Marta (Mag)</v>
          </cell>
          <cell r="F6845" t="str">
            <v>BANCO BILBAO VIZCAYA BBVA COLOMBIA S.A.</v>
          </cell>
          <cell r="G6845" t="str">
            <v>AHORROS</v>
          </cell>
        </row>
        <row r="6846">
          <cell r="A6846">
            <v>57270943</v>
          </cell>
          <cell r="B6846" t="str">
            <v>BELEÑO NAVARRO DARLYS PAOLA</v>
          </cell>
          <cell r="C6846" t="str">
            <v>Fundacion (Mag)</v>
          </cell>
          <cell r="D6846">
            <v>375253101</v>
          </cell>
          <cell r="E6846" t="str">
            <v>Fundacion (Mag)</v>
          </cell>
          <cell r="F6846" t="str">
            <v>BANCO BILBAO VIZCAYA BBVA COLOMBIA S.A.</v>
          </cell>
          <cell r="G6846" t="str">
            <v>AHORROS</v>
          </cell>
        </row>
        <row r="6847">
          <cell r="A6847">
            <v>57271336</v>
          </cell>
          <cell r="B6847" t="str">
            <v>CUAO CABARCAS CATHERINE DE JESUS</v>
          </cell>
          <cell r="C6847" t="str">
            <v>Pivijay (Mag)</v>
          </cell>
          <cell r="D6847">
            <v>375226008</v>
          </cell>
          <cell r="E6847" t="str">
            <v>Santa Marta (Mag)</v>
          </cell>
          <cell r="F6847" t="str">
            <v>BANCO BILBAO VIZCAYA BBVA COLOMBIA S.A.</v>
          </cell>
          <cell r="G6847" t="str">
            <v>AHORROS</v>
          </cell>
        </row>
        <row r="6848">
          <cell r="A6848">
            <v>57271605</v>
          </cell>
          <cell r="B6848" t="str">
            <v>CARRILLO PONCE YURANIS</v>
          </cell>
          <cell r="C6848" t="str">
            <v>Fundacion (Mag)</v>
          </cell>
          <cell r="D6848">
            <v>375284775</v>
          </cell>
          <cell r="E6848" t="str">
            <v>Santa Marta (Mag)</v>
          </cell>
          <cell r="F6848" t="str">
            <v>BANCO BILBAO VIZCAYA BBVA COLOMBIA S.A.</v>
          </cell>
          <cell r="G6848" t="str">
            <v>AHORROS</v>
          </cell>
        </row>
        <row r="6849">
          <cell r="A6849">
            <v>57271807</v>
          </cell>
          <cell r="B6849" t="str">
            <v>HERRERA CANTILLO GREYS LADIS</v>
          </cell>
          <cell r="C6849" t="str">
            <v>El Banco (Mag)</v>
          </cell>
          <cell r="D6849">
            <v>375225984</v>
          </cell>
          <cell r="E6849" t="str">
            <v>Santa Marta (Mag)</v>
          </cell>
          <cell r="F6849" t="str">
            <v>BANCO BILBAO VIZCAYA BBVA COLOMBIA S.A.</v>
          </cell>
          <cell r="G6849" t="str">
            <v>AHORROS</v>
          </cell>
        </row>
        <row r="6850">
          <cell r="A6850">
            <v>57272007</v>
          </cell>
          <cell r="B6850" t="str">
            <v>DUARTE FLOREZ ELIDA CENITH</v>
          </cell>
          <cell r="C6850" t="str">
            <v>Fundacion (Mag)</v>
          </cell>
          <cell r="D6850">
            <v>805362795</v>
          </cell>
          <cell r="E6850" t="str">
            <v>Santa Marta (Mag)</v>
          </cell>
          <cell r="F6850" t="str">
            <v>BANCO BILBAO VIZCAYA BBVA COLOMBIA S.A.</v>
          </cell>
          <cell r="G6850" t="str">
            <v>AHORROS</v>
          </cell>
        </row>
        <row r="6851">
          <cell r="A6851">
            <v>57272016</v>
          </cell>
          <cell r="B6851" t="str">
            <v>BUELVAS OROZCO ELSA JUDITH</v>
          </cell>
          <cell r="C6851" t="str">
            <v>Sabanas De San Angel (Mag)</v>
          </cell>
          <cell r="D6851">
            <v>805483120</v>
          </cell>
          <cell r="E6851" t="str">
            <v>Santa Marta (Mag)</v>
          </cell>
          <cell r="F6851" t="str">
            <v>BANCO BILBAO VIZCAYA BBVA COLOMBIA S.A.</v>
          </cell>
          <cell r="G6851" t="str">
            <v>AHORROS</v>
          </cell>
        </row>
        <row r="6852">
          <cell r="A6852">
            <v>57272427</v>
          </cell>
          <cell r="B6852" t="str">
            <v>ACOSTA VILLA LIDIS MARGARITA</v>
          </cell>
          <cell r="C6852" t="str">
            <v>Fundacion (Mag)</v>
          </cell>
          <cell r="D6852">
            <v>375270279</v>
          </cell>
          <cell r="E6852" t="str">
            <v>Fundacion (Mag)</v>
          </cell>
          <cell r="F6852" t="str">
            <v>BANCO BILBAO VIZCAYA BBVA COLOMBIA S.A.</v>
          </cell>
          <cell r="G6852" t="str">
            <v>AHORROS</v>
          </cell>
        </row>
        <row r="6853">
          <cell r="A6853">
            <v>57272701</v>
          </cell>
          <cell r="B6853" t="str">
            <v>PAJARO GARCIA YOELIS ENITH</v>
          </cell>
          <cell r="C6853" t="str">
            <v>Fundacion (Mag)</v>
          </cell>
          <cell r="D6853">
            <v>375301785</v>
          </cell>
          <cell r="E6853" t="str">
            <v>Fundacion (Mag)</v>
          </cell>
          <cell r="F6853" t="str">
            <v>BANCO BILBAO VIZCAYA BBVA COLOMBIA S.A.</v>
          </cell>
          <cell r="G6853" t="str">
            <v>AHORROS</v>
          </cell>
        </row>
        <row r="6854">
          <cell r="A6854">
            <v>57272792</v>
          </cell>
          <cell r="B6854" t="str">
            <v>FLOREZ LOPEZ LIDIS MARINA</v>
          </cell>
          <cell r="C6854" t="str">
            <v>Fundacion (Mag)</v>
          </cell>
          <cell r="D6854">
            <v>375212594</v>
          </cell>
          <cell r="E6854" t="str">
            <v>Santa Marta (Mag)</v>
          </cell>
          <cell r="F6854" t="str">
            <v>BANCO BILBAO VIZCAYA BBVA COLOMBIA S.A.</v>
          </cell>
          <cell r="G6854" t="str">
            <v>AHORROS</v>
          </cell>
        </row>
        <row r="6855">
          <cell r="A6855">
            <v>57272906</v>
          </cell>
          <cell r="B6855" t="str">
            <v>ROJAS AREVALO LUZ ESTELLA</v>
          </cell>
          <cell r="C6855" t="str">
            <v>El Banco (Mag)</v>
          </cell>
          <cell r="D6855">
            <v>375225968</v>
          </cell>
          <cell r="E6855" t="str">
            <v>Santa Marta (Mag)</v>
          </cell>
          <cell r="F6855" t="str">
            <v>BANCO BILBAO VIZCAYA BBVA COLOMBIA S.A.</v>
          </cell>
          <cell r="G6855" t="str">
            <v>AHORROS</v>
          </cell>
        </row>
        <row r="6856">
          <cell r="A6856">
            <v>57273247</v>
          </cell>
          <cell r="B6856" t="str">
            <v>JIMENEZ FERREIRA CINDY PATRICIA</v>
          </cell>
          <cell r="C6856" t="str">
            <v>Fundacion (Mag)</v>
          </cell>
          <cell r="D6856">
            <v>375313525</v>
          </cell>
          <cell r="E6856" t="str">
            <v>Fundacion (Mag)</v>
          </cell>
          <cell r="F6856" t="str">
            <v>BANCO BILBAO VIZCAYA BBVA COLOMBIA S.A.</v>
          </cell>
          <cell r="G6856" t="str">
            <v>AHORROS</v>
          </cell>
        </row>
        <row r="6857">
          <cell r="A6857">
            <v>57280021</v>
          </cell>
          <cell r="B6857" t="str">
            <v>BOSSA JULIO LUCIA EUGENIA</v>
          </cell>
          <cell r="C6857" t="str">
            <v>El Reten (Mag)</v>
          </cell>
          <cell r="D6857">
            <v>805415064</v>
          </cell>
          <cell r="E6857" t="str">
            <v>Santa Marta (Mag)</v>
          </cell>
          <cell r="F6857" t="str">
            <v>BANCO BILBAO VIZCAYA BBVA COLOMBIA S.A.</v>
          </cell>
          <cell r="G6857" t="str">
            <v>AHORROS</v>
          </cell>
        </row>
        <row r="6858">
          <cell r="A6858">
            <v>57280036</v>
          </cell>
          <cell r="B6858" t="str">
            <v>VILLAMIL FERRER DUNNYS MARIA</v>
          </cell>
          <cell r="C6858" t="str">
            <v>El Reten (Mag)</v>
          </cell>
          <cell r="D6858">
            <v>375184496</v>
          </cell>
          <cell r="E6858" t="str">
            <v>Santa Marta (Mag)</v>
          </cell>
          <cell r="F6858" t="str">
            <v>BANCO BILBAO VIZCAYA BBVA COLOMBIA S.A.</v>
          </cell>
          <cell r="G6858" t="str">
            <v>AHORROS</v>
          </cell>
        </row>
        <row r="6859">
          <cell r="A6859">
            <v>57280046</v>
          </cell>
          <cell r="B6859" t="str">
            <v>PUELLO TORREGROSA FLOR DE MARIA</v>
          </cell>
          <cell r="C6859" t="str">
            <v>El Reten (Mag)</v>
          </cell>
          <cell r="D6859">
            <v>375184470</v>
          </cell>
          <cell r="E6859" t="str">
            <v>Santa Marta (Mag)</v>
          </cell>
          <cell r="F6859" t="str">
            <v>BANCO BILBAO VIZCAYA BBVA COLOMBIA S.A.</v>
          </cell>
          <cell r="G6859" t="str">
            <v>AHORROS</v>
          </cell>
        </row>
        <row r="6860">
          <cell r="A6860">
            <v>57280047</v>
          </cell>
          <cell r="B6860" t="str">
            <v>PUELLO TORREGROSA MARIBEL CRISTINA</v>
          </cell>
          <cell r="C6860" t="str">
            <v>El Reten (Mag)</v>
          </cell>
          <cell r="D6860">
            <v>375184488</v>
          </cell>
          <cell r="E6860" t="str">
            <v>Santa Marta (Mag)</v>
          </cell>
          <cell r="F6860" t="str">
            <v>BANCO BILBAO VIZCAYA BBVA COLOMBIA S.A.</v>
          </cell>
          <cell r="G6860" t="str">
            <v>AHORROS</v>
          </cell>
        </row>
        <row r="6861">
          <cell r="A6861">
            <v>57280060</v>
          </cell>
          <cell r="B6861" t="str">
            <v>MORENO OROZCO HERLINDA</v>
          </cell>
          <cell r="C6861" t="str">
            <v>El Reten (Mag)</v>
          </cell>
          <cell r="D6861">
            <v>375179934</v>
          </cell>
          <cell r="E6861" t="str">
            <v>Santa Marta (Mag)</v>
          </cell>
          <cell r="F6861" t="str">
            <v>BANCO BILBAO VIZCAYA BBVA COLOMBIA S.A.</v>
          </cell>
          <cell r="G6861" t="str">
            <v>AHORROS</v>
          </cell>
        </row>
        <row r="6862">
          <cell r="A6862">
            <v>57280120</v>
          </cell>
          <cell r="B6862" t="str">
            <v>ACOSTA CABALLERO ROSMERY</v>
          </cell>
          <cell r="C6862" t="str">
            <v>El Reten (Mag)</v>
          </cell>
          <cell r="D6862">
            <v>375178605</v>
          </cell>
          <cell r="E6862" t="str">
            <v>Santa Marta (Mag)</v>
          </cell>
          <cell r="F6862" t="str">
            <v>BANCO BILBAO VIZCAYA BBVA COLOMBIA S.A.</v>
          </cell>
          <cell r="G6862" t="str">
            <v>AHORROS</v>
          </cell>
        </row>
        <row r="6863">
          <cell r="A6863">
            <v>57280167</v>
          </cell>
          <cell r="B6863" t="str">
            <v>GRANADOS LOBO MAVIS BEATRIZ</v>
          </cell>
          <cell r="C6863" t="str">
            <v>Zona Bananera (Mag)</v>
          </cell>
          <cell r="D6863">
            <v>375219052</v>
          </cell>
          <cell r="E6863" t="str">
            <v>Santa Marta (Mag)</v>
          </cell>
          <cell r="F6863" t="str">
            <v>BANCO BILBAO VIZCAYA BBVA COLOMBIA S.A.</v>
          </cell>
          <cell r="G6863" t="str">
            <v>AHORROS</v>
          </cell>
        </row>
        <row r="6864">
          <cell r="A6864">
            <v>57280306</v>
          </cell>
          <cell r="B6864" t="str">
            <v>HERNANDEZ MOLINA NAYS BEATRIZ</v>
          </cell>
          <cell r="C6864" t="str">
            <v>El Reten (Mag)</v>
          </cell>
          <cell r="D6864">
            <v>375088952</v>
          </cell>
          <cell r="E6864" t="str">
            <v>Santa Marta (Mag)</v>
          </cell>
          <cell r="F6864" t="str">
            <v>BANCO BILBAO VIZCAYA BBVA COLOMBIA S.A.</v>
          </cell>
          <cell r="G6864" t="str">
            <v>AHORROS</v>
          </cell>
        </row>
        <row r="6865">
          <cell r="A6865">
            <v>57280339</v>
          </cell>
          <cell r="B6865" t="str">
            <v>ZAPATA CABALLERO NARCISA SAMIRA</v>
          </cell>
          <cell r="C6865" t="str">
            <v>El Reten (Mag)</v>
          </cell>
          <cell r="D6865">
            <v>375179942</v>
          </cell>
          <cell r="E6865" t="str">
            <v>Santa Marta (Mag)</v>
          </cell>
          <cell r="F6865" t="str">
            <v>BANCO BILBAO VIZCAYA BBVA COLOMBIA S.A.</v>
          </cell>
          <cell r="G6865" t="str">
            <v>AHORROS</v>
          </cell>
        </row>
        <row r="6866">
          <cell r="A6866">
            <v>57280342</v>
          </cell>
          <cell r="B6866" t="str">
            <v>VIVIC TORREGROZA TERESA DE JESUS</v>
          </cell>
          <cell r="C6866" t="str">
            <v>El Reten (Mag)</v>
          </cell>
          <cell r="D6866">
            <v>375179611</v>
          </cell>
          <cell r="E6866" t="str">
            <v>Santa Marta (Mag)</v>
          </cell>
          <cell r="F6866" t="str">
            <v>BANCO BILBAO VIZCAYA BBVA COLOMBIA S.A.</v>
          </cell>
          <cell r="G6866" t="str">
            <v>AHORROS</v>
          </cell>
        </row>
        <row r="6867">
          <cell r="A6867">
            <v>57280368</v>
          </cell>
          <cell r="B6867" t="str">
            <v>DAVILA PERTUZ VICTORIA ELENA</v>
          </cell>
          <cell r="C6867" t="str">
            <v>El Reten (Mag)</v>
          </cell>
          <cell r="D6867">
            <v>375183217</v>
          </cell>
          <cell r="E6867" t="str">
            <v>Santa Marta (Mag)</v>
          </cell>
          <cell r="F6867" t="str">
            <v>BANCO BILBAO VIZCAYA BBVA COLOMBIA S.A.</v>
          </cell>
          <cell r="G6867" t="str">
            <v>AHORROS</v>
          </cell>
        </row>
        <row r="6868">
          <cell r="A6868">
            <v>57280442</v>
          </cell>
          <cell r="B6868" t="str">
            <v>ALTAMAR MARTINEZ MARTHA ISABEL</v>
          </cell>
          <cell r="C6868" t="str">
            <v>El Reten (Mag)</v>
          </cell>
          <cell r="D6868">
            <v>375179314</v>
          </cell>
          <cell r="E6868" t="str">
            <v>Santa Marta (Mag)</v>
          </cell>
          <cell r="F6868" t="str">
            <v>BANCO BILBAO VIZCAYA BBVA COLOMBIA S.A.</v>
          </cell>
          <cell r="G6868" t="str">
            <v>AHORROS</v>
          </cell>
        </row>
        <row r="6869">
          <cell r="A6869">
            <v>57280447</v>
          </cell>
          <cell r="B6869" t="str">
            <v>APARICIO ORTEGA GILMA ISABEL</v>
          </cell>
          <cell r="C6869" t="str">
            <v>El Reten (Mag)</v>
          </cell>
          <cell r="D6869">
            <v>375181195</v>
          </cell>
          <cell r="E6869" t="str">
            <v>Santa Marta (Mag)</v>
          </cell>
          <cell r="F6869" t="str">
            <v>BANCO BILBAO VIZCAYA BBVA COLOMBIA S.A.</v>
          </cell>
          <cell r="G6869" t="str">
            <v>AHORROS</v>
          </cell>
        </row>
        <row r="6870">
          <cell r="A6870">
            <v>57280470</v>
          </cell>
          <cell r="B6870" t="str">
            <v>VILLAFAÑA BORRERO MARTHA CECILIA</v>
          </cell>
          <cell r="C6870" t="str">
            <v>El Reten (Mag)</v>
          </cell>
          <cell r="D6870">
            <v>375179918</v>
          </cell>
          <cell r="E6870" t="str">
            <v>Santa Marta (Mag)</v>
          </cell>
          <cell r="F6870" t="str">
            <v>BANCO BILBAO VIZCAYA BBVA COLOMBIA S.A.</v>
          </cell>
          <cell r="G6870" t="str">
            <v>AHORROS</v>
          </cell>
        </row>
        <row r="6871">
          <cell r="A6871">
            <v>57280496</v>
          </cell>
          <cell r="B6871" t="str">
            <v>VIZCAINO RUIZ ENUA BEATRIZ</v>
          </cell>
          <cell r="C6871" t="str">
            <v>El Reten (Mag)</v>
          </cell>
          <cell r="D6871">
            <v>375179983</v>
          </cell>
          <cell r="E6871" t="str">
            <v>Santa Marta (Mag)</v>
          </cell>
          <cell r="F6871" t="str">
            <v>BANCO BILBAO VIZCAYA BBVA COLOMBIA S.A.</v>
          </cell>
          <cell r="G6871" t="str">
            <v>AHORROS</v>
          </cell>
        </row>
        <row r="6872">
          <cell r="A6872">
            <v>57280515</v>
          </cell>
          <cell r="B6872" t="str">
            <v>QUEVEDO ARRIETA MYRIAM MARGARITA</v>
          </cell>
          <cell r="C6872" t="str">
            <v>Aracataca (Mag)</v>
          </cell>
          <cell r="D6872">
            <v>375049764</v>
          </cell>
          <cell r="E6872" t="str">
            <v>Santa Marta (Mag)</v>
          </cell>
          <cell r="F6872" t="str">
            <v>BANCO BILBAO VIZCAYA BBVA COLOMBIA S.A.</v>
          </cell>
          <cell r="G6872" t="str">
            <v>AHORROS</v>
          </cell>
        </row>
        <row r="6873">
          <cell r="A6873">
            <v>57280517</v>
          </cell>
          <cell r="B6873" t="str">
            <v>ROVIRA SIERRA MANUELA ESTHER</v>
          </cell>
          <cell r="C6873" t="str">
            <v>El Reten (Mag)</v>
          </cell>
          <cell r="D6873">
            <v>375179504</v>
          </cell>
          <cell r="E6873" t="str">
            <v>Santa Marta (Mag)</v>
          </cell>
          <cell r="F6873" t="str">
            <v>BANCO BILBAO VIZCAYA BBVA COLOMBIA S.A.</v>
          </cell>
          <cell r="G6873" t="str">
            <v>AHORROS</v>
          </cell>
        </row>
        <row r="6874">
          <cell r="A6874">
            <v>57280518</v>
          </cell>
          <cell r="B6874" t="str">
            <v>PERTUZ MEJIA MARIA DEL ROSARIO</v>
          </cell>
          <cell r="C6874" t="str">
            <v>El Reten (Mag)</v>
          </cell>
          <cell r="D6874">
            <v>375184264</v>
          </cell>
          <cell r="E6874" t="str">
            <v>Santa Marta (Mag)</v>
          </cell>
          <cell r="F6874" t="str">
            <v>BANCO BILBAO VIZCAYA BBVA COLOMBIA S.A.</v>
          </cell>
          <cell r="G6874" t="str">
            <v>AHORROS</v>
          </cell>
        </row>
        <row r="6875">
          <cell r="A6875">
            <v>57280540</v>
          </cell>
          <cell r="B6875" t="str">
            <v>PEÑA PUELLO MARIBEL CRISTINA</v>
          </cell>
          <cell r="C6875" t="str">
            <v>El Reten (Mag)</v>
          </cell>
          <cell r="D6875">
            <v>375184462</v>
          </cell>
          <cell r="E6875" t="str">
            <v>Santa Marta (Mag)</v>
          </cell>
          <cell r="F6875" t="str">
            <v>BANCO BILBAO VIZCAYA BBVA COLOMBIA S.A.</v>
          </cell>
          <cell r="G6875" t="str">
            <v>AHORROS</v>
          </cell>
        </row>
        <row r="6876">
          <cell r="A6876">
            <v>57280550</v>
          </cell>
          <cell r="B6876" t="str">
            <v>RIVERA GOMEZ YASNIRELDA ANAYS</v>
          </cell>
          <cell r="C6876" t="str">
            <v>El Reten (Mag)</v>
          </cell>
          <cell r="D6876">
            <v>375089141</v>
          </cell>
          <cell r="E6876" t="str">
            <v>Santa Marta (Mag)</v>
          </cell>
          <cell r="F6876" t="str">
            <v>BANCO BILBAO VIZCAYA BBVA COLOMBIA S.A.</v>
          </cell>
          <cell r="G6876" t="str">
            <v>AHORROS</v>
          </cell>
        </row>
        <row r="6877">
          <cell r="A6877">
            <v>57280551</v>
          </cell>
          <cell r="B6877" t="str">
            <v>LOPEZ POLO YANET MARIA</v>
          </cell>
          <cell r="C6877" t="str">
            <v>El Reten (Mag)</v>
          </cell>
          <cell r="D6877">
            <v>375184439</v>
          </cell>
          <cell r="E6877" t="str">
            <v>Santa Marta (Mag)</v>
          </cell>
          <cell r="F6877" t="str">
            <v>BANCO BILBAO VIZCAYA BBVA COLOMBIA S.A.</v>
          </cell>
          <cell r="G6877" t="str">
            <v>AHORROS</v>
          </cell>
        </row>
        <row r="6878">
          <cell r="A6878">
            <v>57280584</v>
          </cell>
          <cell r="B6878" t="str">
            <v>MORENO CARRETERO EMPERATRIZ</v>
          </cell>
          <cell r="C6878" t="str">
            <v>El Reten (Mag)</v>
          </cell>
          <cell r="D6878">
            <v>375107539</v>
          </cell>
          <cell r="E6878" t="str">
            <v>Santa Marta (Mag)</v>
          </cell>
          <cell r="F6878" t="str">
            <v>BANCO BILBAO VIZCAYA BBVA COLOMBIA S.A.</v>
          </cell>
          <cell r="G6878" t="str">
            <v>AHORROS</v>
          </cell>
        </row>
        <row r="6879">
          <cell r="A6879">
            <v>57280595</v>
          </cell>
          <cell r="B6879" t="str">
            <v>AVENDAÑO VILLAMIL DALIDA ESTELA</v>
          </cell>
          <cell r="C6879" t="str">
            <v>El Reten (Mag)</v>
          </cell>
          <cell r="D6879">
            <v>375184272</v>
          </cell>
          <cell r="E6879" t="str">
            <v>Santa Marta (Mag)</v>
          </cell>
          <cell r="F6879" t="str">
            <v>BANCO BILBAO VIZCAYA BBVA COLOMBIA S.A.</v>
          </cell>
          <cell r="G6879" t="str">
            <v>AHORROS</v>
          </cell>
        </row>
        <row r="6880">
          <cell r="A6880">
            <v>57280756</v>
          </cell>
          <cell r="B6880" t="str">
            <v>MANCILLA SARMIENTO JULIA ANTONIA</v>
          </cell>
          <cell r="C6880" t="str">
            <v>El Reten (Mag)</v>
          </cell>
          <cell r="D6880">
            <v>375180072</v>
          </cell>
          <cell r="E6880" t="str">
            <v>Santa Marta (Mag)</v>
          </cell>
          <cell r="F6880" t="str">
            <v>BANCO BILBAO VIZCAYA BBVA COLOMBIA S.A.</v>
          </cell>
          <cell r="G6880" t="str">
            <v>AHORROS</v>
          </cell>
        </row>
        <row r="6881">
          <cell r="A6881">
            <v>57280769</v>
          </cell>
          <cell r="B6881" t="str">
            <v>VILLARREAL PINZON ENEDIT</v>
          </cell>
          <cell r="C6881" t="str">
            <v>Algarrobo (Mag)</v>
          </cell>
          <cell r="D6881">
            <v>375152220</v>
          </cell>
          <cell r="E6881" t="str">
            <v>Santa Marta (Mag)</v>
          </cell>
          <cell r="F6881" t="str">
            <v>BANCO BILBAO VIZCAYA BBVA COLOMBIA S.A.</v>
          </cell>
          <cell r="G6881" t="str">
            <v>AHORROS</v>
          </cell>
        </row>
        <row r="6882">
          <cell r="A6882">
            <v>57280796</v>
          </cell>
          <cell r="B6882" t="str">
            <v>LEAL CERVANTES ROSALBINA</v>
          </cell>
          <cell r="C6882" t="str">
            <v>El Reten (Mag)</v>
          </cell>
          <cell r="D6882">
            <v>375152675</v>
          </cell>
          <cell r="E6882" t="str">
            <v>Santa Marta (Mag)</v>
          </cell>
          <cell r="F6882" t="str">
            <v>BANCO BILBAO VIZCAYA BBVA COLOMBIA S.A.</v>
          </cell>
          <cell r="G6882" t="str">
            <v>AHORROS</v>
          </cell>
        </row>
        <row r="6883">
          <cell r="A6883">
            <v>57280800</v>
          </cell>
          <cell r="B6883" t="str">
            <v>TORRES LOBO MARIBEL</v>
          </cell>
          <cell r="C6883" t="str">
            <v>Aracataca (Mag)</v>
          </cell>
          <cell r="D6883">
            <v>375291986</v>
          </cell>
          <cell r="E6883" t="str">
            <v>Santa Marta (Mag)</v>
          </cell>
          <cell r="F6883" t="str">
            <v>BANCO BILBAO VIZCAYA BBVA COLOMBIA S.A.</v>
          </cell>
          <cell r="G6883" t="str">
            <v>AHORROS</v>
          </cell>
        </row>
        <row r="6884">
          <cell r="A6884">
            <v>57280816</v>
          </cell>
          <cell r="B6884" t="str">
            <v>CAHUANA GARCIA DULIS ELENA</v>
          </cell>
          <cell r="C6884" t="str">
            <v>El Reten (Mag)</v>
          </cell>
          <cell r="D6884">
            <v>375178696</v>
          </cell>
          <cell r="E6884" t="str">
            <v>Santa Marta (Mag)</v>
          </cell>
          <cell r="F6884" t="str">
            <v>BANCO BILBAO VIZCAYA BBVA COLOMBIA S.A.</v>
          </cell>
          <cell r="G6884" t="str">
            <v>AHORROS</v>
          </cell>
        </row>
        <row r="6885">
          <cell r="A6885">
            <v>57280826</v>
          </cell>
          <cell r="B6885" t="str">
            <v>CHACON MIRANDA ANGELICA MARIA</v>
          </cell>
          <cell r="C6885" t="str">
            <v>El Reten (Mag)</v>
          </cell>
          <cell r="D6885">
            <v>375179926</v>
          </cell>
          <cell r="E6885" t="str">
            <v>Santa Marta (Mag)</v>
          </cell>
          <cell r="F6885" t="str">
            <v>BANCO BILBAO VIZCAYA BBVA COLOMBIA S.A.</v>
          </cell>
          <cell r="G6885" t="str">
            <v>AHORROS</v>
          </cell>
        </row>
        <row r="6886">
          <cell r="A6886">
            <v>57280833</v>
          </cell>
          <cell r="B6886" t="str">
            <v>ALTAHONA DE LA HOZ MARTHA</v>
          </cell>
          <cell r="C6886" t="str">
            <v>El Reten (Mag)</v>
          </cell>
          <cell r="D6886">
            <v>375184363</v>
          </cell>
          <cell r="E6886" t="str">
            <v>Santa Marta (Mag)</v>
          </cell>
          <cell r="F6886" t="str">
            <v>BANCO BILBAO VIZCAYA BBVA COLOMBIA S.A.</v>
          </cell>
          <cell r="G6886" t="str">
            <v>AHORROS</v>
          </cell>
        </row>
        <row r="6887">
          <cell r="A6887">
            <v>57280834</v>
          </cell>
          <cell r="B6887" t="str">
            <v>AVENDAÑO VILLAMIL AIDA LUZ</v>
          </cell>
          <cell r="C6887" t="str">
            <v>El Reten (Mag)</v>
          </cell>
          <cell r="D6887">
            <v>375184538</v>
          </cell>
          <cell r="E6887" t="str">
            <v>Santa Marta (Mag)</v>
          </cell>
          <cell r="F6887" t="str">
            <v>BANCO BILBAO VIZCAYA BBVA COLOMBIA S.A.</v>
          </cell>
          <cell r="G6887" t="str">
            <v>AHORROS</v>
          </cell>
        </row>
        <row r="6888">
          <cell r="A6888">
            <v>57280835</v>
          </cell>
          <cell r="B6888" t="str">
            <v>VILLALOBOS RODRIGUEZ MILADIS ISABEL</v>
          </cell>
          <cell r="C6888" t="str">
            <v>El Reten (Mag)</v>
          </cell>
          <cell r="D6888">
            <v>375160884</v>
          </cell>
          <cell r="E6888" t="str">
            <v>Santa Marta (Mag)</v>
          </cell>
          <cell r="F6888" t="str">
            <v>BANCO BILBAO VIZCAYA BBVA COLOMBIA S.A.</v>
          </cell>
          <cell r="G6888" t="str">
            <v>AHORROS</v>
          </cell>
        </row>
        <row r="6889">
          <cell r="A6889">
            <v>57280842</v>
          </cell>
          <cell r="B6889" t="str">
            <v>BARRIOS HERNANDEZ ERNESTINA ISABEL</v>
          </cell>
          <cell r="C6889" t="str">
            <v>El Reten (Mag)</v>
          </cell>
          <cell r="D6889">
            <v>375197209</v>
          </cell>
          <cell r="E6889" t="str">
            <v>El Reten (Mag)</v>
          </cell>
          <cell r="F6889" t="str">
            <v>BANCO BILBAO VIZCAYA BBVA COLOMBIA S.A.</v>
          </cell>
          <cell r="G6889" t="str">
            <v>AHORROS</v>
          </cell>
        </row>
        <row r="6890">
          <cell r="A6890">
            <v>57280858</v>
          </cell>
          <cell r="B6890" t="str">
            <v>SIERRA CONRADO INES DEL SOCORRO</v>
          </cell>
          <cell r="C6890" t="str">
            <v>El Reten (Mag)</v>
          </cell>
          <cell r="D6890">
            <v>375179959</v>
          </cell>
          <cell r="E6890" t="str">
            <v>Santa Marta (Mag)</v>
          </cell>
          <cell r="F6890" t="str">
            <v>BANCO BILBAO VIZCAYA BBVA COLOMBIA S.A.</v>
          </cell>
          <cell r="G6890" t="str">
            <v>AHORROS</v>
          </cell>
        </row>
        <row r="6891">
          <cell r="A6891">
            <v>57280932</v>
          </cell>
          <cell r="B6891" t="str">
            <v>BARRETO MARTINEZ LAURADIS ISABEL</v>
          </cell>
          <cell r="C6891" t="str">
            <v>El Reten (Mag)</v>
          </cell>
          <cell r="D6891">
            <v>375198793</v>
          </cell>
          <cell r="E6891" t="str">
            <v>El Reten (Mag)</v>
          </cell>
          <cell r="F6891" t="str">
            <v>BANCO BILBAO VIZCAYA BBVA COLOMBIA S.A.</v>
          </cell>
          <cell r="G6891" t="str">
            <v>AHORROS</v>
          </cell>
        </row>
        <row r="6892">
          <cell r="A6892">
            <v>57280934</v>
          </cell>
          <cell r="B6892" t="str">
            <v>ACUÑA GARIZABALO BEATRIZ ELENA</v>
          </cell>
          <cell r="C6892" t="str">
            <v>El Reten (Mag)</v>
          </cell>
          <cell r="D6892">
            <v>375089166</v>
          </cell>
          <cell r="E6892" t="str">
            <v>Santa Marta (Mag)</v>
          </cell>
          <cell r="F6892" t="str">
            <v>BANCO BILBAO VIZCAYA BBVA COLOMBIA S.A.</v>
          </cell>
          <cell r="G6892" t="str">
            <v>AHORROS</v>
          </cell>
        </row>
        <row r="6893">
          <cell r="A6893">
            <v>57280942</v>
          </cell>
          <cell r="B6893" t="str">
            <v>ZUÑIGA RODRIGUEZ LIGIA DEL CARMEN</v>
          </cell>
          <cell r="C6893" t="str">
            <v>El Reten (Mag)</v>
          </cell>
          <cell r="D6893">
            <v>375088564</v>
          </cell>
          <cell r="E6893" t="str">
            <v>Santa Marta (Mag)</v>
          </cell>
          <cell r="F6893" t="str">
            <v>BANCO BILBAO VIZCAYA BBVA COLOMBIA S.A.</v>
          </cell>
          <cell r="G6893" t="str">
            <v>AHORROS</v>
          </cell>
        </row>
        <row r="6894">
          <cell r="A6894">
            <v>57280949</v>
          </cell>
          <cell r="B6894" t="str">
            <v>FIGUEROA ACOSTA DILMA JUDITH</v>
          </cell>
          <cell r="C6894" t="str">
            <v>El Reten (Mag)</v>
          </cell>
          <cell r="D6894">
            <v>375180338</v>
          </cell>
          <cell r="E6894" t="str">
            <v>Santa Marta (Mag)</v>
          </cell>
          <cell r="F6894" t="str">
            <v>BANCO BILBAO VIZCAYA BBVA COLOMBIA S.A.</v>
          </cell>
          <cell r="G6894" t="str">
            <v>AHORROS</v>
          </cell>
        </row>
        <row r="6895">
          <cell r="A6895">
            <v>57280953</v>
          </cell>
          <cell r="B6895" t="str">
            <v>PACHECO AVILA CANDELARIA MARIA</v>
          </cell>
          <cell r="C6895" t="str">
            <v>El Reten (Mag)</v>
          </cell>
          <cell r="D6895">
            <v>375180239</v>
          </cell>
          <cell r="E6895" t="str">
            <v>Santa Marta (Mag)</v>
          </cell>
          <cell r="F6895" t="str">
            <v>BANCO BILBAO VIZCAYA BBVA COLOMBIA S.A.</v>
          </cell>
          <cell r="G6895" t="str">
            <v>AHORROS</v>
          </cell>
        </row>
        <row r="6896">
          <cell r="A6896">
            <v>57280967</v>
          </cell>
          <cell r="B6896" t="str">
            <v>CASALIN POLO ELMORA DE JESUS</v>
          </cell>
          <cell r="C6896" t="str">
            <v>El Reten (Mag)</v>
          </cell>
          <cell r="D6896">
            <v>375179074</v>
          </cell>
          <cell r="E6896" t="str">
            <v>Santa Marta (Mag)</v>
          </cell>
          <cell r="F6896" t="str">
            <v>BANCO BILBAO VIZCAYA BBVA COLOMBIA S.A.</v>
          </cell>
          <cell r="G6896" t="str">
            <v>AHORROS</v>
          </cell>
        </row>
        <row r="6897">
          <cell r="A6897">
            <v>57280979</v>
          </cell>
          <cell r="B6897" t="str">
            <v>BARROS BARCELO MARIA ZARINA</v>
          </cell>
          <cell r="C6897" t="str">
            <v>El Reten (Mag)</v>
          </cell>
          <cell r="D6897">
            <v>375180171</v>
          </cell>
          <cell r="E6897" t="str">
            <v>Santa Marta (Mag)</v>
          </cell>
          <cell r="F6897" t="str">
            <v>BANCO BILBAO VIZCAYA BBVA COLOMBIA S.A.</v>
          </cell>
          <cell r="G6897" t="str">
            <v>AHORROS</v>
          </cell>
        </row>
        <row r="6898">
          <cell r="A6898">
            <v>57280981</v>
          </cell>
          <cell r="B6898" t="str">
            <v>ESCORCIA CONTRERAS ELSA LEONOR</v>
          </cell>
          <cell r="C6898" t="str">
            <v>El Reten (Mag)</v>
          </cell>
          <cell r="D6898">
            <v>375178654</v>
          </cell>
          <cell r="E6898" t="str">
            <v>Santa Marta (Mag)</v>
          </cell>
          <cell r="F6898" t="str">
            <v>BANCO BILBAO VIZCAYA BBVA COLOMBIA S.A.</v>
          </cell>
          <cell r="G6898" t="str">
            <v>AHORROS</v>
          </cell>
        </row>
        <row r="6899">
          <cell r="A6899">
            <v>57280982</v>
          </cell>
          <cell r="B6899" t="str">
            <v>BARRETO MARTINEZ ROSMERY ERENIA</v>
          </cell>
          <cell r="C6899" t="str">
            <v>El Reten (Mag)</v>
          </cell>
          <cell r="D6899">
            <v>375179751</v>
          </cell>
          <cell r="E6899" t="str">
            <v>Santa Marta (Mag)</v>
          </cell>
          <cell r="F6899" t="str">
            <v>BANCO BILBAO VIZCAYA BBVA COLOMBIA S.A.</v>
          </cell>
          <cell r="G6899" t="str">
            <v>AHORROS</v>
          </cell>
        </row>
        <row r="6900">
          <cell r="A6900">
            <v>57280992</v>
          </cell>
          <cell r="B6900" t="str">
            <v>IBAÑEZ  PATRICIA ELENA</v>
          </cell>
          <cell r="C6900" t="str">
            <v>El Reten (Mag)</v>
          </cell>
          <cell r="D6900">
            <v>375180106</v>
          </cell>
          <cell r="E6900" t="str">
            <v>Santa Marta (Mag)</v>
          </cell>
          <cell r="F6900" t="str">
            <v>BANCO BILBAO VIZCAYA BBVA COLOMBIA S.A.</v>
          </cell>
          <cell r="G6900" t="str">
            <v>AHORROS</v>
          </cell>
        </row>
        <row r="6901">
          <cell r="A6901">
            <v>57281007</v>
          </cell>
          <cell r="B6901" t="str">
            <v>MIRANDA GONZALEZ NORA ISABEL</v>
          </cell>
          <cell r="C6901" t="str">
            <v>El Reten (Mag)</v>
          </cell>
          <cell r="D6901">
            <v>375180254</v>
          </cell>
          <cell r="E6901" t="str">
            <v>Santa Marta (Mag)</v>
          </cell>
          <cell r="F6901" t="str">
            <v>BANCO BILBAO VIZCAYA BBVA COLOMBIA S.A.</v>
          </cell>
          <cell r="G6901" t="str">
            <v>AHORROS</v>
          </cell>
        </row>
        <row r="6902">
          <cell r="A6902">
            <v>57281014</v>
          </cell>
          <cell r="B6902" t="str">
            <v>BENITEZ ACOSTA TANIA BEATRIZ</v>
          </cell>
          <cell r="C6902" t="str">
            <v>El Reten (Mag)</v>
          </cell>
          <cell r="D6902">
            <v>375089190</v>
          </cell>
          <cell r="E6902" t="str">
            <v>Santa Marta (Mag)</v>
          </cell>
          <cell r="F6902" t="str">
            <v>BANCO BILBAO VIZCAYA BBVA COLOMBIA S.A.</v>
          </cell>
          <cell r="G6902" t="str">
            <v>AHORROS</v>
          </cell>
        </row>
        <row r="6903">
          <cell r="A6903">
            <v>57281061</v>
          </cell>
          <cell r="B6903" t="str">
            <v>NAVARRO JARAMILLO MARTA CECILIA</v>
          </cell>
          <cell r="C6903" t="str">
            <v>Zona Bananera (Mag)</v>
          </cell>
          <cell r="D6903">
            <v>375234598</v>
          </cell>
          <cell r="E6903" t="str">
            <v>Santa Marta (Mag)</v>
          </cell>
          <cell r="F6903" t="str">
            <v>BANCO BILBAO VIZCAYA BBVA COLOMBIA S.A.</v>
          </cell>
          <cell r="G6903" t="str">
            <v>AHORROS</v>
          </cell>
        </row>
        <row r="6904">
          <cell r="A6904">
            <v>57281082</v>
          </cell>
          <cell r="B6904" t="str">
            <v>PUELLO PERTUZ EMMA ROSA</v>
          </cell>
          <cell r="C6904" t="str">
            <v>El Reten (Mag)</v>
          </cell>
          <cell r="D6904">
            <v>375313426</v>
          </cell>
          <cell r="E6904" t="str">
            <v>Fundacion (Mag)</v>
          </cell>
          <cell r="F6904" t="str">
            <v>BANCO BILBAO VIZCAYA BBVA COLOMBIA S.A.</v>
          </cell>
          <cell r="G6904" t="str">
            <v>AHORROS</v>
          </cell>
        </row>
        <row r="6905">
          <cell r="A6905">
            <v>57281085</v>
          </cell>
          <cell r="B6905" t="str">
            <v>PUELLO LOPEZ MARINELLA</v>
          </cell>
          <cell r="C6905" t="str">
            <v>El Reten (Mag)</v>
          </cell>
          <cell r="D6905">
            <v>375197480</v>
          </cell>
          <cell r="E6905" t="str">
            <v>El Reten (Mag)</v>
          </cell>
          <cell r="F6905" t="str">
            <v>BANCO BILBAO VIZCAYA BBVA COLOMBIA S.A.</v>
          </cell>
          <cell r="G6905" t="str">
            <v>AHORROS</v>
          </cell>
        </row>
        <row r="6906">
          <cell r="A6906">
            <v>57281102</v>
          </cell>
          <cell r="B6906" t="str">
            <v>VAN STRHLEN MARTINEZ MARGITH</v>
          </cell>
          <cell r="C6906" t="str">
            <v>El Reten (Mag)</v>
          </cell>
          <cell r="D6906">
            <v>375246766</v>
          </cell>
          <cell r="E6906" t="str">
            <v>Santa Marta (Mag)</v>
          </cell>
          <cell r="F6906" t="str">
            <v>BANCO BILBAO VIZCAYA BBVA COLOMBIA S.A.</v>
          </cell>
          <cell r="G6906" t="str">
            <v>AHORROS</v>
          </cell>
        </row>
        <row r="6907">
          <cell r="A6907">
            <v>57281105</v>
          </cell>
          <cell r="B6907" t="str">
            <v>VILLARREAL PINZON ERNESTINA</v>
          </cell>
          <cell r="C6907" t="str">
            <v>El Reten (Mag)</v>
          </cell>
          <cell r="D6907">
            <v>375170545</v>
          </cell>
          <cell r="E6907" t="str">
            <v>Santa Marta (Mag)</v>
          </cell>
          <cell r="F6907" t="str">
            <v>BANCO BILBAO VIZCAYA BBVA COLOMBIA S.A.</v>
          </cell>
          <cell r="G6907" t="str">
            <v>AHORROS</v>
          </cell>
        </row>
        <row r="6908">
          <cell r="A6908">
            <v>57281122</v>
          </cell>
          <cell r="B6908" t="str">
            <v>BORRERO TORREGROZA YASMIN GREGORIA</v>
          </cell>
          <cell r="C6908" t="str">
            <v>El Reten (Mag)</v>
          </cell>
          <cell r="D6908">
            <v>375245388</v>
          </cell>
          <cell r="E6908" t="str">
            <v>Santa Marta (Mag)</v>
          </cell>
          <cell r="F6908" t="str">
            <v>BANCO BILBAO VIZCAYA BBVA COLOMBIA S.A.</v>
          </cell>
          <cell r="G6908" t="str">
            <v>AHORROS</v>
          </cell>
        </row>
        <row r="6909">
          <cell r="A6909">
            <v>57281165</v>
          </cell>
          <cell r="B6909" t="str">
            <v>SIERRA CONRADO IBETH ROCIO</v>
          </cell>
          <cell r="C6909" t="str">
            <v>El Reten (Mag)</v>
          </cell>
          <cell r="D6909">
            <v>375173374</v>
          </cell>
          <cell r="E6909" t="str">
            <v>Santa Marta (Mag)</v>
          </cell>
          <cell r="F6909" t="str">
            <v>BANCO BILBAO VIZCAYA BBVA COLOMBIA S.A.</v>
          </cell>
          <cell r="G6909" t="str">
            <v>AHORROS</v>
          </cell>
        </row>
        <row r="6910">
          <cell r="A6910">
            <v>57281218</v>
          </cell>
          <cell r="B6910" t="str">
            <v>JIMENEZ YEPEZ BIUDITH</v>
          </cell>
          <cell r="C6910" t="str">
            <v>El Reten (Mag)</v>
          </cell>
          <cell r="D6910">
            <v>375197290</v>
          </cell>
          <cell r="E6910" t="str">
            <v>El Reten (Mag)</v>
          </cell>
          <cell r="F6910" t="str">
            <v>BANCO BILBAO VIZCAYA BBVA COLOMBIA S.A.</v>
          </cell>
          <cell r="G6910" t="str">
            <v>AHORROS</v>
          </cell>
        </row>
        <row r="6911">
          <cell r="A6911">
            <v>57281227</v>
          </cell>
          <cell r="B6911" t="str">
            <v>RIVAS ORTEGA JOSEFINA ESTHER</v>
          </cell>
          <cell r="C6911" t="str">
            <v>El Reten (Mag)</v>
          </cell>
          <cell r="D6911">
            <v>805481421</v>
          </cell>
          <cell r="E6911" t="str">
            <v>Santa Marta (Mag)</v>
          </cell>
          <cell r="F6911" t="str">
            <v>BANCO BILBAO VIZCAYA BBVA COLOMBIA S.A.</v>
          </cell>
          <cell r="G6911" t="str">
            <v>AHORROS</v>
          </cell>
        </row>
        <row r="6912">
          <cell r="A6912">
            <v>57290712</v>
          </cell>
          <cell r="B6912" t="str">
            <v>CASTILLO PEREZ JUSTINA EMILIA</v>
          </cell>
          <cell r="C6912" t="str">
            <v>Aracataca (Mag)</v>
          </cell>
          <cell r="D6912">
            <v>518106117</v>
          </cell>
          <cell r="E6912" t="str">
            <v>Santa Marta (Mag)</v>
          </cell>
          <cell r="F6912" t="str">
            <v>BANCO BILBAO VIZCAYA BBVA COLOMBIA S.A.</v>
          </cell>
          <cell r="G6912" t="str">
            <v>AHORROS</v>
          </cell>
        </row>
        <row r="6913">
          <cell r="A6913">
            <v>57290994</v>
          </cell>
          <cell r="B6913" t="str">
            <v>QUINTERO SANCHEZ FRICETH ELENA</v>
          </cell>
          <cell r="C6913" t="str">
            <v>El Banco (Mag)</v>
          </cell>
          <cell r="D6913">
            <v>805154424</v>
          </cell>
          <cell r="E6913" t="str">
            <v>El Banco (Mag)</v>
          </cell>
          <cell r="F6913" t="str">
            <v>BANCO BILBAO VIZCAYA BBVA COLOMBIA S.A.</v>
          </cell>
          <cell r="G6913" t="str">
            <v>AHORROS</v>
          </cell>
        </row>
        <row r="6914">
          <cell r="A6914">
            <v>57291710</v>
          </cell>
          <cell r="B6914" t="str">
            <v>SANTOYA MENDOZA ADARGENIS MARIA</v>
          </cell>
          <cell r="C6914" t="str">
            <v>Aracataca (Mag)</v>
          </cell>
          <cell r="D6914">
            <v>518246210</v>
          </cell>
          <cell r="E6914" t="str">
            <v>Santa Marta (Mag)</v>
          </cell>
          <cell r="F6914" t="str">
            <v>BANCO BILBAO VIZCAYA BBVA COLOMBIA S.A.</v>
          </cell>
          <cell r="G6914" t="str">
            <v>AHORROS</v>
          </cell>
        </row>
        <row r="6915">
          <cell r="A6915">
            <v>57294193</v>
          </cell>
          <cell r="B6915" t="str">
            <v>DEL CASTILLO CAMARGO MARTHA IRINA</v>
          </cell>
          <cell r="C6915" t="str">
            <v>Algarrobo (Mag)</v>
          </cell>
          <cell r="D6915">
            <v>375183795</v>
          </cell>
          <cell r="E6915" t="str">
            <v>Santa Marta (Mag)</v>
          </cell>
          <cell r="F6915" t="str">
            <v>BANCO BILBAO VIZCAYA BBVA COLOMBIA S.A.</v>
          </cell>
          <cell r="G6915" t="str">
            <v>AHORROS</v>
          </cell>
        </row>
        <row r="6916">
          <cell r="A6916">
            <v>57294980</v>
          </cell>
          <cell r="B6916" t="str">
            <v>ZUBIRIA RIPOLL BERTA INES</v>
          </cell>
          <cell r="C6916" t="str">
            <v>Fundacion (Mag)</v>
          </cell>
          <cell r="D6916">
            <v>517045050</v>
          </cell>
          <cell r="E6916" t="str">
            <v>Santa Marta (Mag)</v>
          </cell>
          <cell r="F6916" t="str">
            <v>BANCO BILBAO VIZCAYA BBVA COLOMBIA S.A.</v>
          </cell>
          <cell r="G6916" t="str">
            <v>AHORROS</v>
          </cell>
        </row>
        <row r="6917">
          <cell r="A6917">
            <v>57296632</v>
          </cell>
          <cell r="B6917" t="str">
            <v>MANJARRES BOLAÑO SANDY JULIE</v>
          </cell>
          <cell r="C6917" t="str">
            <v>El Reten (Mag)</v>
          </cell>
          <cell r="D6917">
            <v>805303906</v>
          </cell>
          <cell r="E6917" t="str">
            <v>Santa Marta (Mag)</v>
          </cell>
          <cell r="F6917" t="str">
            <v>BANCO BILBAO VIZCAYA BBVA COLOMBIA S.A.</v>
          </cell>
          <cell r="G6917" t="str">
            <v>AHORROS</v>
          </cell>
        </row>
        <row r="6918">
          <cell r="A6918">
            <v>57297222</v>
          </cell>
          <cell r="B6918" t="str">
            <v>MOLINA PARDO MELISSA MERCEDES</v>
          </cell>
          <cell r="C6918" t="str">
            <v>Zona Bananera (Mag)</v>
          </cell>
          <cell r="D6918">
            <v>518205315</v>
          </cell>
          <cell r="E6918" t="str">
            <v>Santa Marta (Mag)</v>
          </cell>
          <cell r="F6918" t="str">
            <v>BANCO BILBAO VIZCAYA BBVA COLOMBIA S.A.</v>
          </cell>
          <cell r="G6918" t="str">
            <v>AHORROS</v>
          </cell>
        </row>
        <row r="6919">
          <cell r="A6919">
            <v>57297507</v>
          </cell>
          <cell r="B6919" t="str">
            <v>LOPEZ FUENTES LIZBETH</v>
          </cell>
          <cell r="C6919" t="str">
            <v>Santa Ana (Mag)</v>
          </cell>
          <cell r="D6919">
            <v>805483336</v>
          </cell>
          <cell r="E6919" t="str">
            <v>Santa Marta (Mag)</v>
          </cell>
          <cell r="F6919" t="str">
            <v>BANCO BILBAO VIZCAYA BBVA COLOMBIA S.A.</v>
          </cell>
          <cell r="G6919" t="str">
            <v>AHORROS</v>
          </cell>
        </row>
        <row r="6920">
          <cell r="A6920">
            <v>57300224</v>
          </cell>
          <cell r="B6920" t="str">
            <v>PALMA PAREJO CONSUELO DE JESUS</v>
          </cell>
          <cell r="C6920" t="str">
            <v>Fundacion (Mag)</v>
          </cell>
          <cell r="D6920">
            <v>375155355</v>
          </cell>
          <cell r="E6920" t="str">
            <v>Santa Marta (Mag)</v>
          </cell>
          <cell r="F6920" t="str">
            <v>BANCO BILBAO VIZCAYA BBVA COLOMBIA S.A.</v>
          </cell>
          <cell r="G6920" t="str">
            <v>AHORROS</v>
          </cell>
        </row>
        <row r="6921">
          <cell r="A6921">
            <v>57300235</v>
          </cell>
          <cell r="B6921" t="str">
            <v>GUTIERREZ PABON DALGY ESTHER</v>
          </cell>
          <cell r="C6921" t="str">
            <v>Fundacion (Mag)</v>
          </cell>
          <cell r="D6921">
            <v>375176161</v>
          </cell>
          <cell r="E6921" t="str">
            <v>Santa Marta (Mag)</v>
          </cell>
          <cell r="F6921" t="str">
            <v>BANCO BILBAO VIZCAYA BBVA COLOMBIA S.A.</v>
          </cell>
          <cell r="G6921" t="str">
            <v>AHORROS</v>
          </cell>
        </row>
        <row r="6922">
          <cell r="A6922">
            <v>57300694</v>
          </cell>
          <cell r="B6922" t="str">
            <v>CANTILLO MERCADO MERCEDES ELENA</v>
          </cell>
          <cell r="C6922" t="str">
            <v>Sabanas De San Angel (Mag)</v>
          </cell>
          <cell r="D6922">
            <v>375178316</v>
          </cell>
          <cell r="E6922" t="str">
            <v>Santa Marta (Mag)</v>
          </cell>
          <cell r="F6922" t="str">
            <v>BANCO BILBAO VIZCAYA BBVA COLOMBIA S.A.</v>
          </cell>
          <cell r="G6922" t="str">
            <v>AHORROS</v>
          </cell>
        </row>
        <row r="6923">
          <cell r="A6923">
            <v>57300705</v>
          </cell>
          <cell r="B6923" t="str">
            <v>MEDINA RODRIGUEZ ARLEDIS</v>
          </cell>
          <cell r="C6923" t="str">
            <v>Pivijay (Mag)</v>
          </cell>
          <cell r="D6923">
            <v>375253770</v>
          </cell>
          <cell r="E6923" t="str">
            <v>Santa Marta (Mag)</v>
          </cell>
          <cell r="F6923" t="str">
            <v>BANCO BILBAO VIZCAYA BBVA COLOMBIA S.A.</v>
          </cell>
          <cell r="G6923" t="str">
            <v>AHORROS</v>
          </cell>
        </row>
        <row r="6924">
          <cell r="A6924">
            <v>57300863</v>
          </cell>
          <cell r="B6924" t="str">
            <v>RODRIGUEZ CARDENAS ANA ESTHER</v>
          </cell>
          <cell r="C6924" t="str">
            <v>El Banco (Mag)</v>
          </cell>
          <cell r="D6924">
            <v>330111840</v>
          </cell>
          <cell r="E6924" t="str">
            <v>Santa Marta (Mag)</v>
          </cell>
          <cell r="F6924" t="str">
            <v>BANCO BILBAO VIZCAYA BBVA COLOMBIA S.A.</v>
          </cell>
          <cell r="G6924" t="str">
            <v>AHORROS</v>
          </cell>
        </row>
        <row r="6925">
          <cell r="A6925">
            <v>57301298</v>
          </cell>
          <cell r="B6925" t="str">
            <v>GUTIERREZ PABON YOVANIL</v>
          </cell>
          <cell r="C6925" t="str">
            <v>Fundacion (Mag)</v>
          </cell>
          <cell r="D6925">
            <v>375174273</v>
          </cell>
          <cell r="E6925" t="str">
            <v>Santa Marta (Mag)</v>
          </cell>
          <cell r="F6925" t="str">
            <v>BANCO BILBAO VIZCAYA BBVA COLOMBIA S.A.</v>
          </cell>
          <cell r="G6925" t="str">
            <v>AHORROS</v>
          </cell>
        </row>
        <row r="6926">
          <cell r="A6926">
            <v>57301595</v>
          </cell>
          <cell r="B6926" t="str">
            <v>DE LA CRUZ BARRAZA STELLA MARGOTH</v>
          </cell>
          <cell r="C6926" t="str">
            <v>Fundacion (Mag)</v>
          </cell>
          <cell r="D6926">
            <v>375183324</v>
          </cell>
          <cell r="E6926" t="str">
            <v>Santa Marta (Mag)</v>
          </cell>
          <cell r="F6926" t="str">
            <v>BANCO BILBAO VIZCAYA BBVA COLOMBIA S.A.</v>
          </cell>
          <cell r="G6926" t="str">
            <v>AHORROS</v>
          </cell>
        </row>
        <row r="6927">
          <cell r="A6927">
            <v>57301802</v>
          </cell>
          <cell r="B6927" t="str">
            <v>VIDES PERTUZ NELY ISABEL</v>
          </cell>
          <cell r="C6927" t="str">
            <v>Fundacion (Mag)</v>
          </cell>
          <cell r="D6927">
            <v>375174760</v>
          </cell>
          <cell r="E6927" t="str">
            <v>Santa Marta (Mag)</v>
          </cell>
          <cell r="F6927" t="str">
            <v>BANCO BILBAO VIZCAYA BBVA COLOMBIA S.A.</v>
          </cell>
          <cell r="G6927" t="str">
            <v>AHORROS</v>
          </cell>
        </row>
        <row r="6928">
          <cell r="A6928">
            <v>57302226</v>
          </cell>
          <cell r="B6928" t="str">
            <v>DE LA CRUZ MANGA GRACIELA ESTHER</v>
          </cell>
          <cell r="C6928" t="str">
            <v>Aracataca (Mag)</v>
          </cell>
          <cell r="D6928">
            <v>375211638</v>
          </cell>
          <cell r="E6928" t="str">
            <v>Santa Marta (Mag)</v>
          </cell>
          <cell r="F6928" t="str">
            <v>BANCO BILBAO VIZCAYA BBVA COLOMBIA S.A.</v>
          </cell>
          <cell r="G6928" t="str">
            <v>AHORROS</v>
          </cell>
        </row>
        <row r="6929">
          <cell r="A6929">
            <v>57302324</v>
          </cell>
          <cell r="B6929" t="str">
            <v>CABALLERO CABALLERO AMPARO DEL SOCORRO</v>
          </cell>
          <cell r="C6929" t="str">
            <v>Fundacion (Mag)</v>
          </cell>
          <cell r="D6929">
            <v>375175189</v>
          </cell>
          <cell r="E6929" t="str">
            <v>Santa Marta (Mag)</v>
          </cell>
          <cell r="F6929" t="str">
            <v>BANCO BILBAO VIZCAYA BBVA COLOMBIA S.A.</v>
          </cell>
          <cell r="G6929" t="str">
            <v>AHORROS</v>
          </cell>
        </row>
        <row r="6930">
          <cell r="A6930">
            <v>57302642</v>
          </cell>
          <cell r="B6930" t="str">
            <v>MEZA BUELVAS INES MARIA</v>
          </cell>
          <cell r="C6930" t="str">
            <v>Sabanas De San Angel (Mag)</v>
          </cell>
          <cell r="D6930">
            <v>805473600</v>
          </cell>
          <cell r="E6930" t="str">
            <v>Santa Marta (Mag)</v>
          </cell>
          <cell r="F6930" t="str">
            <v>BANCO BILBAO VIZCAYA BBVA COLOMBIA S.A.</v>
          </cell>
          <cell r="G6930" t="str">
            <v>AHORROS</v>
          </cell>
        </row>
        <row r="6931">
          <cell r="A6931">
            <v>57303864</v>
          </cell>
          <cell r="B6931" t="str">
            <v>VILLA PAEZ ARELIS JOSEFINA</v>
          </cell>
          <cell r="C6931" t="str">
            <v>Pivijay (Mag)</v>
          </cell>
          <cell r="D6931">
            <v>805364270</v>
          </cell>
          <cell r="E6931" t="str">
            <v>Santa Marta (Mag)</v>
          </cell>
          <cell r="F6931" t="str">
            <v>BANCO BILBAO VIZCAYA BBVA COLOMBIA S.A.</v>
          </cell>
          <cell r="G6931" t="str">
            <v>AHORROS</v>
          </cell>
        </row>
        <row r="6932">
          <cell r="A6932">
            <v>57303873</v>
          </cell>
          <cell r="B6932" t="str">
            <v>SALAS ORTIZ MIRNA CANDELARIA</v>
          </cell>
          <cell r="C6932" t="str">
            <v>Aracataca (Mag)</v>
          </cell>
          <cell r="D6932">
            <v>375211224</v>
          </cell>
          <cell r="E6932" t="str">
            <v>Fundacion (Mag)</v>
          </cell>
          <cell r="F6932" t="str">
            <v>BANCO BILBAO VIZCAYA BBVA COLOMBIA S.A.</v>
          </cell>
          <cell r="G6932" t="str">
            <v>AHORROS</v>
          </cell>
        </row>
        <row r="6933">
          <cell r="A6933">
            <v>57304557</v>
          </cell>
          <cell r="B6933" t="str">
            <v>GUTIERREZ NIÑO CONSUELO MILENA</v>
          </cell>
          <cell r="C6933" t="str">
            <v>Fundacion (Mag)</v>
          </cell>
          <cell r="D6933">
            <v>375291440</v>
          </cell>
          <cell r="E6933" t="str">
            <v>Fundacion (Mag)</v>
          </cell>
          <cell r="F6933" t="str">
            <v>BANCO BILBAO VIZCAYA BBVA COLOMBIA S.A.</v>
          </cell>
          <cell r="G6933" t="str">
            <v>AHORROS</v>
          </cell>
        </row>
        <row r="6934">
          <cell r="A6934">
            <v>57305022</v>
          </cell>
          <cell r="B6934" t="str">
            <v>CASTAÑEDA PARRA IBIS DE JESUS</v>
          </cell>
          <cell r="C6934" t="str">
            <v>Pivijay (Mag)</v>
          </cell>
          <cell r="D6934">
            <v>518265608</v>
          </cell>
          <cell r="E6934" t="str">
            <v>Santa Marta (Mag)</v>
          </cell>
          <cell r="F6934" t="str">
            <v>BANCO BILBAO VIZCAYA BBVA COLOMBIA S.A.</v>
          </cell>
          <cell r="G6934" t="str">
            <v>AHORROS</v>
          </cell>
        </row>
        <row r="6935">
          <cell r="A6935">
            <v>57305522</v>
          </cell>
          <cell r="B6935" t="str">
            <v>DE LA HOZ CERA LILA MARGARITA</v>
          </cell>
          <cell r="C6935" t="str">
            <v>Sabanas De San Angel (Mag)</v>
          </cell>
          <cell r="D6935">
            <v>375248069</v>
          </cell>
          <cell r="E6935" t="str">
            <v>Santa Marta (Mag)</v>
          </cell>
          <cell r="F6935" t="str">
            <v>BANCO BILBAO VIZCAYA BBVA COLOMBIA S.A.</v>
          </cell>
          <cell r="G6935" t="str">
            <v>AHORROS</v>
          </cell>
        </row>
        <row r="6936">
          <cell r="A6936">
            <v>57305958</v>
          </cell>
          <cell r="B6936" t="str">
            <v>ORTEGA MORENO LILEIVA LUZ</v>
          </cell>
          <cell r="C6936" t="str">
            <v>Fundacion (Mag)</v>
          </cell>
          <cell r="D6936">
            <v>375212917</v>
          </cell>
          <cell r="E6936" t="str">
            <v>Santa Marta (Mag)</v>
          </cell>
          <cell r="F6936" t="str">
            <v>BANCO BILBAO VIZCAYA BBVA COLOMBIA S.A.</v>
          </cell>
          <cell r="G6936" t="str">
            <v>AHORROS</v>
          </cell>
        </row>
        <row r="6937">
          <cell r="A6937">
            <v>57307528</v>
          </cell>
          <cell r="B6937" t="str">
            <v>CERVANTES DE LA CRUZ DEIVIS LISETH</v>
          </cell>
          <cell r="C6937" t="str">
            <v>Chivolo (Mag)</v>
          </cell>
          <cell r="D6937">
            <v>719219941</v>
          </cell>
          <cell r="E6937" t="str">
            <v>Plato (Mag)</v>
          </cell>
          <cell r="F6937" t="str">
            <v>BANCO BILBAO VIZCAYA BBVA COLOMBIA S.A.</v>
          </cell>
          <cell r="G6937" t="str">
            <v>AHORROS</v>
          </cell>
        </row>
        <row r="6938">
          <cell r="A6938">
            <v>57308559</v>
          </cell>
          <cell r="B6938" t="str">
            <v>MORDECAY CERA SANDRA MILENA</v>
          </cell>
          <cell r="C6938" t="str">
            <v>Pivijay (Mag)</v>
          </cell>
          <cell r="D6938">
            <v>51681601159</v>
          </cell>
          <cell r="E6938" t="str">
            <v>Santa Marta (Mag)</v>
          </cell>
          <cell r="F6938" t="str">
            <v>BANCO BILBAO VIZCAYA BBVA COLOMBIA S.A.</v>
          </cell>
          <cell r="G6938" t="str">
            <v>AHORROS</v>
          </cell>
        </row>
        <row r="6939">
          <cell r="A6939">
            <v>57350148</v>
          </cell>
          <cell r="B6939" t="str">
            <v>HERNANDEZ ACOSTA ANA ELVIRA</v>
          </cell>
          <cell r="C6939" t="str">
            <v>Zona Bananera (Mag)</v>
          </cell>
          <cell r="D6939">
            <v>517136412</v>
          </cell>
          <cell r="E6939" t="str">
            <v>Santa Marta (Mag)</v>
          </cell>
          <cell r="F6939" t="str">
            <v>BANCO BILBAO VIZCAYA BBVA COLOMBIA S.A.</v>
          </cell>
          <cell r="G6939" t="str">
            <v>AHORROS</v>
          </cell>
        </row>
        <row r="6940">
          <cell r="A6940">
            <v>57390080</v>
          </cell>
          <cell r="B6940" t="str">
            <v>GAMARRA GAMARRA YURIS PATRICIA</v>
          </cell>
          <cell r="C6940" t="str">
            <v>Sabanas De San Angel (Mag)</v>
          </cell>
          <cell r="D6940">
            <v>375291903</v>
          </cell>
          <cell r="E6940" t="str">
            <v>Santa Marta (Mag)</v>
          </cell>
          <cell r="F6940" t="str">
            <v>BANCO BILBAO VIZCAYA BBVA COLOMBIA S.A.</v>
          </cell>
          <cell r="G6940" t="str">
            <v>AHORROS</v>
          </cell>
        </row>
        <row r="6941">
          <cell r="A6941">
            <v>57400268</v>
          </cell>
          <cell r="B6941" t="str">
            <v>LOBO GALAN ELINOR CLARET</v>
          </cell>
          <cell r="C6941" t="str">
            <v>Fundacion (Mag)</v>
          </cell>
          <cell r="D6941">
            <v>375137767</v>
          </cell>
          <cell r="E6941" t="str">
            <v>Santa Marta (Mag)</v>
          </cell>
          <cell r="F6941" t="str">
            <v>BANCO BILBAO VIZCAYA BBVA COLOMBIA S.A.</v>
          </cell>
          <cell r="G6941" t="str">
            <v>AHORROS</v>
          </cell>
        </row>
        <row r="6942">
          <cell r="A6942">
            <v>57400316</v>
          </cell>
          <cell r="B6942" t="str">
            <v>FADULL SANJUAN NADIME ISABEL</v>
          </cell>
          <cell r="C6942" t="str">
            <v>Fundacion (Mag)</v>
          </cell>
          <cell r="D6942">
            <v>375175163</v>
          </cell>
          <cell r="E6942" t="str">
            <v>Santa Marta (Mag)</v>
          </cell>
          <cell r="F6942" t="str">
            <v>BANCO BILBAO VIZCAYA BBVA COLOMBIA S.A.</v>
          </cell>
          <cell r="G6942" t="str">
            <v>AHORROS</v>
          </cell>
        </row>
        <row r="6943">
          <cell r="A6943">
            <v>57400396</v>
          </cell>
          <cell r="B6943" t="str">
            <v>DE LA HOZ PARDO GLADYS ESTHER</v>
          </cell>
          <cell r="C6943" t="str">
            <v>Fundacion (Mag)</v>
          </cell>
          <cell r="D6943">
            <v>518173554</v>
          </cell>
          <cell r="E6943" t="str">
            <v>Santa Marta (Mag)</v>
          </cell>
          <cell r="F6943" t="str">
            <v>BANCO BILBAO VIZCAYA BBVA COLOMBIA S.A.</v>
          </cell>
          <cell r="G6943" t="str">
            <v>AHORROS</v>
          </cell>
        </row>
        <row r="6944">
          <cell r="A6944">
            <v>57400439</v>
          </cell>
          <cell r="B6944" t="str">
            <v>IBARRA AÑEZ SILVINA</v>
          </cell>
          <cell r="C6944" t="str">
            <v>Fundacion (Mag)</v>
          </cell>
          <cell r="D6944">
            <v>375174968</v>
          </cell>
          <cell r="E6944" t="str">
            <v>Santa Marta (Mag)</v>
          </cell>
          <cell r="F6944" t="str">
            <v>BANCO BILBAO VIZCAYA BBVA COLOMBIA S.A.</v>
          </cell>
          <cell r="G6944" t="str">
            <v>AHORROS</v>
          </cell>
        </row>
        <row r="6945">
          <cell r="A6945">
            <v>57400572</v>
          </cell>
          <cell r="B6945" t="str">
            <v>CABANA HERNANDEZ MARIA DEL PILAR</v>
          </cell>
          <cell r="C6945" t="str">
            <v>Fundacion (Mag)</v>
          </cell>
          <cell r="D6945">
            <v>375176773</v>
          </cell>
          <cell r="E6945" t="str">
            <v>Santa Marta (Mag)</v>
          </cell>
          <cell r="F6945" t="str">
            <v>BANCO BILBAO VIZCAYA BBVA COLOMBIA S.A.</v>
          </cell>
          <cell r="G6945" t="str">
            <v>AHORROS</v>
          </cell>
        </row>
        <row r="6946">
          <cell r="A6946">
            <v>57400602</v>
          </cell>
          <cell r="B6946" t="str">
            <v>BARROS MEJIA MARIELA ELENA</v>
          </cell>
          <cell r="C6946" t="str">
            <v>Fundacion (Mag)</v>
          </cell>
          <cell r="D6946">
            <v>375174281</v>
          </cell>
          <cell r="E6946" t="str">
            <v>Santa Marta (Mag)</v>
          </cell>
          <cell r="F6946" t="str">
            <v>BANCO BILBAO VIZCAYA BBVA COLOMBIA S.A.</v>
          </cell>
          <cell r="G6946" t="str">
            <v>AHORROS</v>
          </cell>
        </row>
        <row r="6947">
          <cell r="A6947">
            <v>57400613</v>
          </cell>
          <cell r="B6947" t="str">
            <v>RUIZ MOTERROSA CARMEN CECILIA</v>
          </cell>
          <cell r="C6947" t="str">
            <v>Fundacion (Mag)</v>
          </cell>
          <cell r="D6947">
            <v>375278520</v>
          </cell>
          <cell r="E6947" t="str">
            <v>Fundacion (Mag)</v>
          </cell>
          <cell r="F6947" t="str">
            <v>BANCO BILBAO VIZCAYA BBVA COLOMBIA S.A.</v>
          </cell>
          <cell r="G6947" t="str">
            <v>AHORROS</v>
          </cell>
        </row>
        <row r="6948">
          <cell r="A6948">
            <v>57400619</v>
          </cell>
          <cell r="B6948" t="str">
            <v>DIAZGRANADOS PEREZ AMARILIS ESTHER</v>
          </cell>
          <cell r="C6948" t="str">
            <v>Fundacion (Mag)</v>
          </cell>
          <cell r="D6948">
            <v>375173853</v>
          </cell>
          <cell r="E6948" t="str">
            <v>Santa Marta (Mag)</v>
          </cell>
          <cell r="F6948" t="str">
            <v>BANCO BILBAO VIZCAYA BBVA COLOMBIA S.A.</v>
          </cell>
          <cell r="G6948" t="str">
            <v>AHORROS</v>
          </cell>
        </row>
        <row r="6949">
          <cell r="A6949">
            <v>57400643</v>
          </cell>
          <cell r="B6949" t="str">
            <v>CABALLERO SANJUAN NURIS ESTHER</v>
          </cell>
          <cell r="C6949" t="str">
            <v>Fundacion (Mag)</v>
          </cell>
          <cell r="D6949">
            <v>375177987</v>
          </cell>
          <cell r="E6949" t="str">
            <v>Santa Marta (Mag)</v>
          </cell>
          <cell r="F6949" t="str">
            <v>BANCO BILBAO VIZCAYA BBVA COLOMBIA S.A.</v>
          </cell>
          <cell r="G6949" t="str">
            <v>AHORROS</v>
          </cell>
        </row>
        <row r="6950">
          <cell r="A6950">
            <v>57400647</v>
          </cell>
          <cell r="B6950" t="str">
            <v>NAVARRO NAVARRO BEATRIZ CECILIA</v>
          </cell>
          <cell r="C6950" t="str">
            <v>Fundacion (Mag)</v>
          </cell>
          <cell r="D6950">
            <v>375174331</v>
          </cell>
          <cell r="E6950" t="str">
            <v>Santa Marta (Mag)</v>
          </cell>
          <cell r="F6950" t="str">
            <v>BANCO BILBAO VIZCAYA BBVA COLOMBIA S.A.</v>
          </cell>
          <cell r="G6950" t="str">
            <v>AHORROS</v>
          </cell>
        </row>
        <row r="6951">
          <cell r="A6951">
            <v>57400697</v>
          </cell>
          <cell r="B6951" t="str">
            <v>CANTILLO JULIO EMILSE ESTHER</v>
          </cell>
          <cell r="C6951" t="str">
            <v>Fundacion (Mag)</v>
          </cell>
          <cell r="D6951">
            <v>375136835</v>
          </cell>
          <cell r="E6951" t="str">
            <v>Santa Marta (Mag)</v>
          </cell>
          <cell r="F6951" t="str">
            <v>BANCO BILBAO VIZCAYA BBVA COLOMBIA S.A.</v>
          </cell>
          <cell r="G6951" t="str">
            <v>AHORROS</v>
          </cell>
        </row>
        <row r="6952">
          <cell r="A6952">
            <v>57400745</v>
          </cell>
          <cell r="B6952" t="str">
            <v>LOZADA PORRAS LIBIA</v>
          </cell>
          <cell r="C6952" t="str">
            <v>Fundacion (Mag)</v>
          </cell>
          <cell r="D6952">
            <v>375175973</v>
          </cell>
          <cell r="E6952" t="str">
            <v>Santa Marta (Mag)</v>
          </cell>
          <cell r="F6952" t="str">
            <v>BANCO BILBAO VIZCAYA BBVA COLOMBIA S.A.</v>
          </cell>
          <cell r="G6952" t="str">
            <v>AHORROS</v>
          </cell>
        </row>
        <row r="6953">
          <cell r="A6953">
            <v>57400797</v>
          </cell>
          <cell r="B6953" t="str">
            <v>ROBAYO PUENTES GEORGINA DEL SOCORRO</v>
          </cell>
          <cell r="C6953" t="str">
            <v>Fundacion (Mag)</v>
          </cell>
          <cell r="D6953">
            <v>375153806</v>
          </cell>
          <cell r="E6953" t="str">
            <v>Santa Marta (Mag)</v>
          </cell>
          <cell r="F6953" t="str">
            <v>BANCO BILBAO VIZCAYA BBVA COLOMBIA S.A.</v>
          </cell>
          <cell r="G6953" t="str">
            <v>AHORROS</v>
          </cell>
        </row>
        <row r="6954">
          <cell r="A6954">
            <v>57400826</v>
          </cell>
          <cell r="B6954" t="str">
            <v>BARRANCO FERREIRA ALMA DOLORES</v>
          </cell>
          <cell r="C6954" t="str">
            <v>Fundacion (Mag)</v>
          </cell>
          <cell r="D6954">
            <v>375176070</v>
          </cell>
          <cell r="E6954" t="str">
            <v>Santa Marta (Mag)</v>
          </cell>
          <cell r="F6954" t="str">
            <v>BANCO BILBAO VIZCAYA BBVA COLOMBIA S.A.</v>
          </cell>
          <cell r="G6954" t="str">
            <v>AHORROS</v>
          </cell>
        </row>
        <row r="6955">
          <cell r="A6955">
            <v>57400853</v>
          </cell>
          <cell r="B6955" t="str">
            <v>VIZCAINO ROSELLON DILIA MERCEDES</v>
          </cell>
          <cell r="C6955" t="str">
            <v>Fundacion (Mag)</v>
          </cell>
          <cell r="D6955">
            <v>375174554</v>
          </cell>
          <cell r="E6955" t="str">
            <v>Santa Marta (Mag)</v>
          </cell>
          <cell r="F6955" t="str">
            <v>BANCO BILBAO VIZCAYA BBVA COLOMBIA S.A.</v>
          </cell>
          <cell r="G6955" t="str">
            <v>AHORROS</v>
          </cell>
        </row>
        <row r="6956">
          <cell r="A6956">
            <v>57400895</v>
          </cell>
          <cell r="B6956" t="str">
            <v>BERMUDEZ CANTILLO ROSA MARIA</v>
          </cell>
          <cell r="C6956" t="str">
            <v>Fundacion (Mag)</v>
          </cell>
          <cell r="D6956">
            <v>375164829</v>
          </cell>
          <cell r="E6956" t="str">
            <v>Santa Marta (Mag)</v>
          </cell>
          <cell r="F6956" t="str">
            <v>BANCO BILBAO VIZCAYA BBVA COLOMBIA S.A.</v>
          </cell>
          <cell r="G6956" t="str">
            <v>AHORROS</v>
          </cell>
        </row>
        <row r="6957">
          <cell r="A6957">
            <v>57400901</v>
          </cell>
          <cell r="B6957" t="str">
            <v>BARRANCO FERREIRA ESPRELILA DIVINA</v>
          </cell>
          <cell r="C6957" t="str">
            <v>Fundacion (Mag)</v>
          </cell>
          <cell r="D6957">
            <v>375180866</v>
          </cell>
          <cell r="E6957" t="str">
            <v>Santa Marta (Mag)</v>
          </cell>
          <cell r="F6957" t="str">
            <v>BANCO BILBAO VIZCAYA BBVA COLOMBIA S.A.</v>
          </cell>
          <cell r="G6957" t="str">
            <v>AHORROS</v>
          </cell>
        </row>
        <row r="6958">
          <cell r="A6958">
            <v>57400956</v>
          </cell>
          <cell r="B6958" t="str">
            <v>VIZCAINO CAMACHO CLEOTILDE</v>
          </cell>
          <cell r="C6958" t="str">
            <v>Algarrobo (Mag)</v>
          </cell>
          <cell r="D6958">
            <v>375176112</v>
          </cell>
          <cell r="E6958" t="str">
            <v>Santa Marta (Mag)</v>
          </cell>
          <cell r="F6958" t="str">
            <v>BANCO BILBAO VIZCAYA BBVA COLOMBIA S.A.</v>
          </cell>
          <cell r="G6958" t="str">
            <v>AHORROS</v>
          </cell>
        </row>
        <row r="6959">
          <cell r="A6959">
            <v>57401007</v>
          </cell>
          <cell r="B6959" t="str">
            <v>MONTENEGRO RADA CARMEN DOLORES</v>
          </cell>
          <cell r="C6959" t="str">
            <v>Fundacion (Mag)</v>
          </cell>
          <cell r="D6959">
            <v>375173895</v>
          </cell>
          <cell r="E6959" t="str">
            <v>Santa Marta (Mag)</v>
          </cell>
          <cell r="F6959" t="str">
            <v>BANCO BILBAO VIZCAYA BBVA COLOMBIA S.A.</v>
          </cell>
          <cell r="G6959" t="str">
            <v>AHORROS</v>
          </cell>
        </row>
        <row r="6960">
          <cell r="A6960">
            <v>57401014</v>
          </cell>
          <cell r="B6960" t="str">
            <v>CANTILLO MANJARREZ ILUMINADA ESTHER</v>
          </cell>
          <cell r="C6960" t="str">
            <v>Fundacion (Mag)</v>
          </cell>
          <cell r="D6960">
            <v>375174166</v>
          </cell>
          <cell r="E6960" t="str">
            <v>Santa Marta (Mag)</v>
          </cell>
          <cell r="F6960" t="str">
            <v>BANCO BILBAO VIZCAYA BBVA COLOMBIA S.A.</v>
          </cell>
          <cell r="G6960" t="str">
            <v>AHORROS</v>
          </cell>
        </row>
        <row r="6961">
          <cell r="A6961">
            <v>57401024</v>
          </cell>
          <cell r="B6961" t="str">
            <v>MESTRE PONCE MARIA DEL SOCORRO</v>
          </cell>
          <cell r="C6961" t="str">
            <v>Aracataca (Mag)</v>
          </cell>
          <cell r="D6961">
            <v>375211646</v>
          </cell>
          <cell r="E6961" t="str">
            <v>Santa Marta (Mag)</v>
          </cell>
          <cell r="F6961" t="str">
            <v>BANCO BILBAO VIZCAYA BBVA COLOMBIA S.A.</v>
          </cell>
          <cell r="G6961" t="str">
            <v>AHORROS</v>
          </cell>
        </row>
        <row r="6962">
          <cell r="A6962">
            <v>57401067</v>
          </cell>
          <cell r="B6962" t="str">
            <v>ESCORCIA ANGARITA ANA MATILDE</v>
          </cell>
          <cell r="C6962" t="str">
            <v>Fundacion (Mag)</v>
          </cell>
          <cell r="D6962">
            <v>375174299</v>
          </cell>
          <cell r="E6962" t="str">
            <v>Santa Marta (Mag)</v>
          </cell>
          <cell r="F6962" t="str">
            <v>BANCO BILBAO VIZCAYA BBVA COLOMBIA S.A.</v>
          </cell>
          <cell r="G6962" t="str">
            <v>AHORROS</v>
          </cell>
        </row>
        <row r="6963">
          <cell r="A6963">
            <v>57401212</v>
          </cell>
          <cell r="B6963" t="str">
            <v>SERRANO HERNANDEZ AURA MARIA</v>
          </cell>
          <cell r="C6963" t="str">
            <v>Fundacion (Mag)</v>
          </cell>
          <cell r="D6963">
            <v>375175056</v>
          </cell>
          <cell r="E6963" t="str">
            <v>Santa Marta (Mag)</v>
          </cell>
          <cell r="F6963" t="str">
            <v>BANCO BILBAO VIZCAYA BBVA COLOMBIA S.A.</v>
          </cell>
          <cell r="G6963" t="str">
            <v>AHORROS</v>
          </cell>
        </row>
        <row r="6964">
          <cell r="A6964">
            <v>57401262</v>
          </cell>
          <cell r="B6964" t="str">
            <v>MARTINEZ SOLANO EDILVIA</v>
          </cell>
          <cell r="C6964" t="str">
            <v>Fundacion (Mag)</v>
          </cell>
          <cell r="D6964">
            <v>375097011</v>
          </cell>
          <cell r="E6964" t="str">
            <v>Santa Marta (Mag)</v>
          </cell>
          <cell r="F6964" t="str">
            <v>BANCO BILBAO VIZCAYA BBVA COLOMBIA S.A.</v>
          </cell>
          <cell r="G6964" t="str">
            <v>AHORROS</v>
          </cell>
        </row>
        <row r="6965">
          <cell r="A6965">
            <v>57401351</v>
          </cell>
          <cell r="B6965" t="str">
            <v>RUIZ MONTERROZA GLADYS EDITH</v>
          </cell>
          <cell r="C6965" t="str">
            <v>Fundacion (Mag)</v>
          </cell>
          <cell r="D6965">
            <v>375035060</v>
          </cell>
          <cell r="E6965" t="str">
            <v>Santa Marta (Mag)</v>
          </cell>
          <cell r="F6965" t="str">
            <v>BANCO BILBAO VIZCAYA BBVA COLOMBIA S.A.</v>
          </cell>
          <cell r="G6965" t="str">
            <v>AHORROS</v>
          </cell>
        </row>
        <row r="6966">
          <cell r="A6966">
            <v>57401373</v>
          </cell>
          <cell r="B6966" t="str">
            <v>BOCANEGRA BARRAZA LESBIA JOSEFINA</v>
          </cell>
          <cell r="C6966" t="str">
            <v>Fundacion (Mag)</v>
          </cell>
          <cell r="D6966">
            <v>375080512</v>
          </cell>
          <cell r="E6966" t="str">
            <v>Santa Marta (Mag)</v>
          </cell>
          <cell r="F6966" t="str">
            <v>BANCO BILBAO VIZCAYA BBVA COLOMBIA S.A.</v>
          </cell>
          <cell r="G6966" t="str">
            <v>AHORROS</v>
          </cell>
        </row>
        <row r="6967">
          <cell r="A6967">
            <v>57401399</v>
          </cell>
          <cell r="B6967" t="str">
            <v>PALMERA PEREZ MARIA ENCARNACION</v>
          </cell>
          <cell r="C6967" t="str">
            <v>Fundacion (Mag)</v>
          </cell>
          <cell r="D6967">
            <v>375165453</v>
          </cell>
          <cell r="E6967" t="str">
            <v>Santa Marta (Mag)</v>
          </cell>
          <cell r="F6967" t="str">
            <v>BANCO BILBAO VIZCAYA BBVA COLOMBIA S.A.</v>
          </cell>
          <cell r="G6967" t="str">
            <v>AHORROS</v>
          </cell>
        </row>
        <row r="6968">
          <cell r="A6968">
            <v>57401421</v>
          </cell>
          <cell r="B6968" t="str">
            <v>MERCADO MANGAS MATILDE LUCIA</v>
          </cell>
          <cell r="C6968" t="str">
            <v>Fundacion (Mag)</v>
          </cell>
          <cell r="D6968">
            <v>375176419</v>
          </cell>
          <cell r="E6968" t="str">
            <v>Santa Marta (Mag)</v>
          </cell>
          <cell r="F6968" t="str">
            <v>BANCO BILBAO VIZCAYA BBVA COLOMBIA S.A.</v>
          </cell>
          <cell r="G6968" t="str">
            <v>AHORROS</v>
          </cell>
        </row>
        <row r="6969">
          <cell r="A6969">
            <v>57401452</v>
          </cell>
          <cell r="B6969" t="str">
            <v>MORENO FERRER ROSIMBER MARIA</v>
          </cell>
          <cell r="C6969" t="str">
            <v>Fundacion (Mag)</v>
          </cell>
          <cell r="D6969">
            <v>375173598</v>
          </cell>
          <cell r="E6969" t="str">
            <v>Santa Marta (Mag)</v>
          </cell>
          <cell r="F6969" t="str">
            <v>BANCO BILBAO VIZCAYA BBVA COLOMBIA S.A.</v>
          </cell>
          <cell r="G6969" t="str">
            <v>AHORROS</v>
          </cell>
        </row>
        <row r="6970">
          <cell r="A6970">
            <v>57401586</v>
          </cell>
          <cell r="B6970" t="str">
            <v>VILLAZON DE JINETTE OLGA MARINA</v>
          </cell>
          <cell r="C6970" t="str">
            <v>Fundacion (Mag)</v>
          </cell>
          <cell r="D6970">
            <v>375199023</v>
          </cell>
          <cell r="E6970" t="str">
            <v>Fundacion (Mag)</v>
          </cell>
          <cell r="F6970" t="str">
            <v>BANCO BILBAO VIZCAYA BBVA COLOMBIA S.A.</v>
          </cell>
          <cell r="G6970" t="str">
            <v>AHORROS</v>
          </cell>
        </row>
        <row r="6971">
          <cell r="A6971">
            <v>57401619</v>
          </cell>
          <cell r="B6971" t="str">
            <v>RODRIGUEZ ZUÑIGA GILMA</v>
          </cell>
          <cell r="C6971" t="str">
            <v>Algarrobo (Mag)</v>
          </cell>
          <cell r="D6971">
            <v>375174000</v>
          </cell>
          <cell r="E6971" t="str">
            <v>Santa Marta (Mag)</v>
          </cell>
          <cell r="F6971" t="str">
            <v>BANCO BILBAO VIZCAYA BBVA COLOMBIA S.A.</v>
          </cell>
          <cell r="G6971" t="str">
            <v>AHORROS</v>
          </cell>
        </row>
        <row r="6972">
          <cell r="A6972">
            <v>57401671</v>
          </cell>
          <cell r="B6972" t="str">
            <v>CANTILLO ORTIZ DISNEY BEATRIZ</v>
          </cell>
          <cell r="C6972" t="str">
            <v>Fundacion (Mag)</v>
          </cell>
          <cell r="D6972">
            <v>375176252</v>
          </cell>
          <cell r="E6972" t="str">
            <v>Santa Marta (Mag)</v>
          </cell>
          <cell r="F6972" t="str">
            <v>BANCO BILBAO VIZCAYA BBVA COLOMBIA S.A.</v>
          </cell>
          <cell r="G6972" t="str">
            <v>AHORROS</v>
          </cell>
        </row>
        <row r="6973">
          <cell r="A6973">
            <v>57401712</v>
          </cell>
          <cell r="B6973" t="str">
            <v>FERREIRA STAND BELINDA ROSA</v>
          </cell>
          <cell r="C6973" t="str">
            <v>Fundacion (Mag)</v>
          </cell>
          <cell r="D6973">
            <v>375174943</v>
          </cell>
          <cell r="E6973" t="str">
            <v>Santa Marta (Mag)</v>
          </cell>
          <cell r="F6973" t="str">
            <v>BANCO BILBAO VIZCAYA BBVA COLOMBIA S.A.</v>
          </cell>
          <cell r="G6973" t="str">
            <v>AHORROS</v>
          </cell>
        </row>
        <row r="6974">
          <cell r="A6974">
            <v>57401864</v>
          </cell>
          <cell r="B6974" t="str">
            <v>VARELA TORRES EDITH FARIDES</v>
          </cell>
          <cell r="C6974" t="str">
            <v>Algarrobo (Mag)</v>
          </cell>
          <cell r="D6974">
            <v>375082245</v>
          </cell>
          <cell r="E6974" t="str">
            <v>Santa Marta (Mag)</v>
          </cell>
          <cell r="F6974" t="str">
            <v>BANCO BILBAO VIZCAYA BBVA COLOMBIA S.A.</v>
          </cell>
          <cell r="G6974" t="str">
            <v>AHORROS</v>
          </cell>
        </row>
        <row r="6975">
          <cell r="A6975">
            <v>57401895</v>
          </cell>
          <cell r="B6975" t="str">
            <v>MEZA RAMOS MILADIS MARINA</v>
          </cell>
          <cell r="C6975" t="str">
            <v>Fundacion (Mag)</v>
          </cell>
          <cell r="D6975">
            <v>375174133</v>
          </cell>
          <cell r="E6975" t="str">
            <v>Santa Marta (Mag)</v>
          </cell>
          <cell r="F6975" t="str">
            <v>BANCO BILBAO VIZCAYA BBVA COLOMBIA S.A.</v>
          </cell>
          <cell r="G6975" t="str">
            <v>AHORROS</v>
          </cell>
        </row>
        <row r="6976">
          <cell r="A6976">
            <v>57401920</v>
          </cell>
          <cell r="B6976" t="str">
            <v>CUELLO MEDINA ALBA LUZ</v>
          </cell>
          <cell r="C6976" t="str">
            <v>Fundacion (Mag)</v>
          </cell>
          <cell r="D6976">
            <v>375137056</v>
          </cell>
          <cell r="E6976" t="str">
            <v>Santa Marta (Mag)</v>
          </cell>
          <cell r="F6976" t="str">
            <v>BANCO BILBAO VIZCAYA BBVA COLOMBIA S.A.</v>
          </cell>
          <cell r="G6976" t="str">
            <v>AHORROS</v>
          </cell>
        </row>
        <row r="6977">
          <cell r="A6977">
            <v>57401938</v>
          </cell>
          <cell r="B6977" t="str">
            <v>BLANCO MERCADO MARIA ISABEL</v>
          </cell>
          <cell r="C6977" t="str">
            <v>El Reten (Mag)</v>
          </cell>
          <cell r="D6977">
            <v>375184926</v>
          </cell>
          <cell r="E6977" t="str">
            <v>Santa Marta (Mag)</v>
          </cell>
          <cell r="F6977" t="str">
            <v>BANCO BILBAO VIZCAYA BBVA COLOMBIA S.A.</v>
          </cell>
          <cell r="G6977" t="str">
            <v>AHORROS</v>
          </cell>
        </row>
        <row r="6978">
          <cell r="A6978">
            <v>57401964</v>
          </cell>
          <cell r="B6978" t="str">
            <v>LOBELO PERTUZ ALBA LUZ</v>
          </cell>
          <cell r="C6978" t="str">
            <v>El Reten (Mag)</v>
          </cell>
          <cell r="D6978">
            <v>375089158</v>
          </cell>
          <cell r="E6978" t="str">
            <v>Santa Marta (Mag)</v>
          </cell>
          <cell r="F6978" t="str">
            <v>BANCO BILBAO VIZCAYA BBVA COLOMBIA S.A.</v>
          </cell>
          <cell r="G6978" t="str">
            <v>AHORROS</v>
          </cell>
        </row>
        <row r="6979">
          <cell r="A6979">
            <v>57402016</v>
          </cell>
          <cell r="B6979" t="str">
            <v>DE LA HOZ MERCADO JUDITH</v>
          </cell>
          <cell r="C6979" t="str">
            <v>Fundacion (Mag)</v>
          </cell>
          <cell r="D6979">
            <v>375175684</v>
          </cell>
          <cell r="E6979" t="str">
            <v>Santa Marta (Mag)</v>
          </cell>
          <cell r="F6979" t="str">
            <v>BANCO BILBAO VIZCAYA BBVA COLOMBIA S.A.</v>
          </cell>
          <cell r="G6979" t="str">
            <v>AHORROS</v>
          </cell>
        </row>
        <row r="6980">
          <cell r="A6980">
            <v>57402060</v>
          </cell>
          <cell r="B6980" t="str">
            <v>BRAVO DE LA ROSA MARIBEL</v>
          </cell>
          <cell r="C6980" t="str">
            <v>Fundacion (Mag)</v>
          </cell>
          <cell r="D6980">
            <v>375176344</v>
          </cell>
          <cell r="E6980" t="str">
            <v>Santa Marta (Mag)</v>
          </cell>
          <cell r="F6980" t="str">
            <v>BANCO BILBAO VIZCAYA BBVA COLOMBIA S.A.</v>
          </cell>
          <cell r="G6980" t="str">
            <v>AHORROS</v>
          </cell>
        </row>
        <row r="6981">
          <cell r="A6981">
            <v>57402190</v>
          </cell>
          <cell r="B6981" t="str">
            <v>ALTAHONA MERCADO IBETH MARINA</v>
          </cell>
          <cell r="C6981" t="str">
            <v>Fundacion (Mag)</v>
          </cell>
          <cell r="D6981">
            <v>375174877</v>
          </cell>
          <cell r="E6981" t="str">
            <v>Santa Marta (Mag)</v>
          </cell>
          <cell r="F6981" t="str">
            <v>BANCO BILBAO VIZCAYA BBVA COLOMBIA S.A.</v>
          </cell>
          <cell r="G6981" t="str">
            <v>AHORROS</v>
          </cell>
        </row>
        <row r="6982">
          <cell r="A6982">
            <v>57402235</v>
          </cell>
          <cell r="B6982" t="str">
            <v>OROZCO SANCHEZ VICTORIANA MODESTA</v>
          </cell>
          <cell r="C6982" t="str">
            <v>Fundacion (Mag)</v>
          </cell>
          <cell r="D6982">
            <v>375138286</v>
          </cell>
          <cell r="E6982" t="str">
            <v>Santa Marta (Mag)</v>
          </cell>
          <cell r="F6982" t="str">
            <v>BANCO BILBAO VIZCAYA BBVA COLOMBIA S.A.</v>
          </cell>
          <cell r="G6982" t="str">
            <v>AHORROS</v>
          </cell>
        </row>
        <row r="6983">
          <cell r="A6983">
            <v>57402280</v>
          </cell>
          <cell r="B6983" t="str">
            <v>ELIS CARDENAS YENIS ESTHER</v>
          </cell>
          <cell r="C6983" t="str">
            <v>Fundacion (Mag)</v>
          </cell>
          <cell r="D6983">
            <v>375175742</v>
          </cell>
          <cell r="E6983" t="str">
            <v>Santa Marta (Mag)</v>
          </cell>
          <cell r="F6983" t="str">
            <v>BANCO BILBAO VIZCAYA BBVA COLOMBIA S.A.</v>
          </cell>
          <cell r="G6983" t="str">
            <v>AHORROS</v>
          </cell>
        </row>
        <row r="6984">
          <cell r="A6984">
            <v>57402422</v>
          </cell>
          <cell r="B6984" t="str">
            <v>PERTUZ SAMPER MARIA DEL ROSARIO</v>
          </cell>
          <cell r="C6984" t="str">
            <v>Fundacion (Mag)</v>
          </cell>
          <cell r="D6984">
            <v>805483310</v>
          </cell>
          <cell r="E6984" t="str">
            <v>Santa Marta (Mag)</v>
          </cell>
          <cell r="F6984" t="str">
            <v>BANCO BILBAO VIZCAYA BBVA COLOMBIA S.A.</v>
          </cell>
          <cell r="G6984" t="str">
            <v>AHORROS</v>
          </cell>
        </row>
        <row r="6985">
          <cell r="A6985">
            <v>57402522</v>
          </cell>
          <cell r="B6985" t="str">
            <v>DE LAVALLE RESTREPO JASMINA INMACULADA</v>
          </cell>
          <cell r="C6985" t="str">
            <v>Sitionuevo (Mag)</v>
          </cell>
          <cell r="D6985">
            <v>375070935</v>
          </cell>
          <cell r="E6985" t="str">
            <v>Santa Marta (Mag)</v>
          </cell>
          <cell r="F6985" t="str">
            <v>BANCO BILBAO VIZCAYA BBVA COLOMBIA S.A.</v>
          </cell>
          <cell r="G6985" t="str">
            <v>AHORROS</v>
          </cell>
        </row>
        <row r="6986">
          <cell r="A6986">
            <v>57402576</v>
          </cell>
          <cell r="B6986" t="str">
            <v>EGUIS VASQUEZ ANTONIA ISABEL</v>
          </cell>
          <cell r="C6986" t="str">
            <v>Fundacion (Mag)</v>
          </cell>
          <cell r="D6986">
            <v>375174851</v>
          </cell>
          <cell r="E6986" t="str">
            <v>Santa Marta (Mag)</v>
          </cell>
          <cell r="F6986" t="str">
            <v>BANCO BILBAO VIZCAYA BBVA COLOMBIA S.A.</v>
          </cell>
          <cell r="G6986" t="str">
            <v>AHORROS</v>
          </cell>
        </row>
        <row r="6987">
          <cell r="A6987">
            <v>57402593</v>
          </cell>
          <cell r="B6987" t="str">
            <v>PEREZ PEDROZA VITELMA</v>
          </cell>
          <cell r="C6987" t="str">
            <v>Fundacion (Mag)</v>
          </cell>
          <cell r="D6987">
            <v>375175254</v>
          </cell>
          <cell r="E6987" t="str">
            <v>Santa Marta (Mag)</v>
          </cell>
          <cell r="F6987" t="str">
            <v>BANCO BILBAO VIZCAYA BBVA COLOMBIA S.A.</v>
          </cell>
          <cell r="G6987" t="str">
            <v>AHORROS</v>
          </cell>
        </row>
        <row r="6988">
          <cell r="A6988">
            <v>57402676</v>
          </cell>
          <cell r="B6988" t="str">
            <v>BLANCO GARCIA MARIA DOLORES</v>
          </cell>
          <cell r="C6988" t="str">
            <v>Fundacion (Mag)</v>
          </cell>
          <cell r="D6988">
            <v>375173861</v>
          </cell>
          <cell r="E6988" t="str">
            <v>Santa Marta (Mag)</v>
          </cell>
          <cell r="F6988" t="str">
            <v>BANCO BILBAO VIZCAYA BBVA COLOMBIA S.A.</v>
          </cell>
          <cell r="G6988" t="str">
            <v>AHORROS</v>
          </cell>
        </row>
        <row r="6989">
          <cell r="A6989">
            <v>57402691</v>
          </cell>
          <cell r="B6989" t="str">
            <v>CANTILLO MONTERO DELVIS ZENITH</v>
          </cell>
          <cell r="C6989" t="str">
            <v>Fundacion (Mag)</v>
          </cell>
          <cell r="D6989">
            <v>375197985</v>
          </cell>
          <cell r="E6989" t="str">
            <v>Fundacion (Mag)</v>
          </cell>
          <cell r="F6989" t="str">
            <v>BANCO BILBAO VIZCAYA BBVA COLOMBIA S.A.</v>
          </cell>
          <cell r="G6989" t="str">
            <v>AHORROS</v>
          </cell>
        </row>
        <row r="6990">
          <cell r="A6990">
            <v>57402695</v>
          </cell>
          <cell r="B6990" t="str">
            <v>CALLEJAS CAMACHO MARILYS RUTH</v>
          </cell>
          <cell r="C6990" t="str">
            <v>Fundacion (Mag)</v>
          </cell>
          <cell r="D6990">
            <v>375307014</v>
          </cell>
          <cell r="E6990" t="str">
            <v>Fundacion (Mag)</v>
          </cell>
          <cell r="F6990" t="str">
            <v>BANCO BILBAO VIZCAYA BBVA COLOMBIA S.A.</v>
          </cell>
          <cell r="G6990" t="str">
            <v>AHORROS</v>
          </cell>
        </row>
        <row r="6991">
          <cell r="A6991">
            <v>57402711</v>
          </cell>
          <cell r="B6991" t="str">
            <v>GOMEZ MACHADO NERIS ELITH</v>
          </cell>
          <cell r="C6991" t="str">
            <v>Aracataca (Mag)</v>
          </cell>
          <cell r="D6991">
            <v>375212347</v>
          </cell>
          <cell r="E6991" t="str">
            <v>Fundacion (Mag)</v>
          </cell>
          <cell r="F6991" t="str">
            <v>BANCO BILBAO VIZCAYA BBVA COLOMBIA S.A.</v>
          </cell>
          <cell r="G6991" t="str">
            <v>AHORROS</v>
          </cell>
        </row>
        <row r="6992">
          <cell r="A6992">
            <v>57402734</v>
          </cell>
          <cell r="B6992" t="str">
            <v>JARABA BERMUDEZ DIGNA ROSA</v>
          </cell>
          <cell r="C6992" t="str">
            <v>Fundacion (Mag)</v>
          </cell>
          <cell r="D6992">
            <v>375175957</v>
          </cell>
          <cell r="E6992" t="str">
            <v>Santa Marta (Mag)</v>
          </cell>
          <cell r="F6992" t="str">
            <v>BANCO BILBAO VIZCAYA BBVA COLOMBIA S.A.</v>
          </cell>
          <cell r="G6992" t="str">
            <v>AHORROS</v>
          </cell>
        </row>
        <row r="6993">
          <cell r="A6993">
            <v>57402758</v>
          </cell>
          <cell r="B6993" t="str">
            <v>SALDAÑA ANDRADE LUZ ESTELLA</v>
          </cell>
          <cell r="C6993" t="str">
            <v>Fundacion (Mag)</v>
          </cell>
          <cell r="D6993">
            <v>375175759</v>
          </cell>
          <cell r="E6993" t="str">
            <v>Santa Marta (Mag)</v>
          </cell>
          <cell r="F6993" t="str">
            <v>BANCO BILBAO VIZCAYA BBVA COLOMBIA S.A.</v>
          </cell>
          <cell r="G6993" t="str">
            <v>AHORROS</v>
          </cell>
        </row>
        <row r="6994">
          <cell r="A6994">
            <v>57402799</v>
          </cell>
          <cell r="B6994" t="str">
            <v>COTE GUILLEN LUZ MARINA</v>
          </cell>
          <cell r="C6994" t="str">
            <v>Fundacion (Mag)</v>
          </cell>
          <cell r="D6994">
            <v>375254414</v>
          </cell>
          <cell r="E6994" t="str">
            <v>Fundacion (Mag)</v>
          </cell>
          <cell r="F6994" t="str">
            <v>BANCO BILBAO VIZCAYA BBVA COLOMBIA S.A.</v>
          </cell>
          <cell r="G6994" t="str">
            <v>AHORROS</v>
          </cell>
        </row>
        <row r="6995">
          <cell r="A6995">
            <v>57402822</v>
          </cell>
          <cell r="B6995" t="str">
            <v>CASTILLA SUAREZ NANCY</v>
          </cell>
          <cell r="C6995" t="str">
            <v>Fundacion (Mag)</v>
          </cell>
          <cell r="D6995">
            <v>375174596</v>
          </cell>
          <cell r="E6995" t="str">
            <v>Santa Marta (Mag)</v>
          </cell>
          <cell r="F6995" t="str">
            <v>BANCO BILBAO VIZCAYA BBVA COLOMBIA S.A.</v>
          </cell>
          <cell r="G6995" t="str">
            <v>AHORROS</v>
          </cell>
        </row>
        <row r="6996">
          <cell r="A6996">
            <v>57402942</v>
          </cell>
          <cell r="B6996" t="str">
            <v>VERGARA LUNA LUZ MARINA</v>
          </cell>
          <cell r="C6996" t="str">
            <v>Fundacion (Mag)</v>
          </cell>
          <cell r="D6996">
            <v>375174612</v>
          </cell>
          <cell r="E6996" t="str">
            <v>Santa Marta (Mag)</v>
          </cell>
          <cell r="F6996" t="str">
            <v>BANCO BILBAO VIZCAYA BBVA COLOMBIA S.A.</v>
          </cell>
          <cell r="G6996" t="str">
            <v>AHORROS</v>
          </cell>
        </row>
        <row r="6997">
          <cell r="A6997">
            <v>57402954</v>
          </cell>
          <cell r="B6997" t="str">
            <v>CANTILLO BOLAÑO OLFA MARIA</v>
          </cell>
          <cell r="C6997" t="str">
            <v>Pivijay (Mag)</v>
          </cell>
          <cell r="D6997">
            <v>375262854</v>
          </cell>
          <cell r="E6997" t="str">
            <v>Fundacion (Mag)</v>
          </cell>
          <cell r="F6997" t="str">
            <v>BANCO BILBAO VIZCAYA BBVA COLOMBIA S.A.</v>
          </cell>
          <cell r="G6997" t="str">
            <v>AHORROS</v>
          </cell>
        </row>
        <row r="6998">
          <cell r="A6998">
            <v>57402962</v>
          </cell>
          <cell r="B6998" t="str">
            <v>RIVERA MARTINEZ NESLE EDITH</v>
          </cell>
          <cell r="C6998" t="str">
            <v>Fundacion (Mag)</v>
          </cell>
          <cell r="D6998">
            <v>375176468</v>
          </cell>
          <cell r="E6998" t="str">
            <v>Santa Marta (Mag)</v>
          </cell>
          <cell r="F6998" t="str">
            <v>BANCO BILBAO VIZCAYA BBVA COLOMBIA S.A.</v>
          </cell>
          <cell r="G6998" t="str">
            <v>AHORROS</v>
          </cell>
        </row>
        <row r="6999">
          <cell r="A6999">
            <v>57402991</v>
          </cell>
          <cell r="B6999" t="str">
            <v>LARA POLO ENAYDA SOFIA</v>
          </cell>
          <cell r="C6999" t="str">
            <v>Fundacion (Mag)</v>
          </cell>
          <cell r="D6999">
            <v>375137684</v>
          </cell>
          <cell r="E6999" t="str">
            <v>Santa Marta (Mag)</v>
          </cell>
          <cell r="F6999" t="str">
            <v>BANCO BILBAO VIZCAYA BBVA COLOMBIA S.A.</v>
          </cell>
          <cell r="G6999" t="str">
            <v>AHORROS</v>
          </cell>
        </row>
        <row r="7000">
          <cell r="A7000">
            <v>57402992</v>
          </cell>
          <cell r="B7000" t="str">
            <v>SALDAÑA ANDRADE MARIA ELENA</v>
          </cell>
          <cell r="C7000" t="str">
            <v>Fundacion (Mag)</v>
          </cell>
          <cell r="D7000">
            <v>375195286</v>
          </cell>
          <cell r="E7000" t="str">
            <v>Fundacion (Mag)</v>
          </cell>
          <cell r="F7000" t="str">
            <v>BANCO BILBAO VIZCAYA BBVA COLOMBIA S.A.</v>
          </cell>
          <cell r="G7000" t="str">
            <v>AHORROS</v>
          </cell>
        </row>
        <row r="7001">
          <cell r="A7001">
            <v>57402995</v>
          </cell>
          <cell r="B7001" t="str">
            <v>MOLINA GONZALEZ LAUDITH LEYLA</v>
          </cell>
          <cell r="C7001" t="str">
            <v>Fundacion (Mag)</v>
          </cell>
          <cell r="D7001">
            <v>375176088</v>
          </cell>
          <cell r="E7001" t="str">
            <v>Santa Marta (Mag)</v>
          </cell>
          <cell r="F7001" t="str">
            <v>BANCO BILBAO VIZCAYA BBVA COLOMBIA S.A.</v>
          </cell>
          <cell r="G7001" t="str">
            <v>AHORROS</v>
          </cell>
        </row>
        <row r="7002">
          <cell r="A7002">
            <v>57402996</v>
          </cell>
          <cell r="B7002" t="str">
            <v>MIRANDA JAIME JAQUELINE</v>
          </cell>
          <cell r="C7002" t="str">
            <v>Fundacion (Mag)</v>
          </cell>
          <cell r="D7002">
            <v>375107257</v>
          </cell>
          <cell r="E7002" t="str">
            <v>Santa Marta (Mag)</v>
          </cell>
          <cell r="F7002" t="str">
            <v>BANCO BILBAO VIZCAYA BBVA COLOMBIA S.A.</v>
          </cell>
          <cell r="G7002" t="str">
            <v>AHORROS</v>
          </cell>
        </row>
        <row r="7003">
          <cell r="A7003">
            <v>57403043</v>
          </cell>
          <cell r="B7003" t="str">
            <v>QUIÑONEZ PEREZ TERESA DE JESUS</v>
          </cell>
          <cell r="C7003" t="str">
            <v>El Reten (Mag)</v>
          </cell>
          <cell r="D7003">
            <v>375180163</v>
          </cell>
          <cell r="E7003" t="str">
            <v>Santa Marta (Mag)</v>
          </cell>
          <cell r="F7003" t="str">
            <v>BANCO BILBAO VIZCAYA BBVA COLOMBIA S.A.</v>
          </cell>
          <cell r="G7003" t="str">
            <v>AHORROS</v>
          </cell>
        </row>
        <row r="7004">
          <cell r="A7004">
            <v>57403081</v>
          </cell>
          <cell r="B7004" t="str">
            <v>DE LA CRUZ PEDROZA YOLANDA ESTHER</v>
          </cell>
          <cell r="C7004" t="str">
            <v>Fundacion (Mag)</v>
          </cell>
          <cell r="D7004">
            <v>375298668</v>
          </cell>
          <cell r="E7004" t="str">
            <v>Santa Marta (Mag)</v>
          </cell>
          <cell r="F7004" t="str">
            <v>BANCO BILBAO VIZCAYA BBVA COLOMBIA S.A.</v>
          </cell>
          <cell r="G7004" t="str">
            <v>AHORROS</v>
          </cell>
        </row>
        <row r="7005">
          <cell r="A7005">
            <v>57403137</v>
          </cell>
          <cell r="B7005" t="str">
            <v>GARCIA CARRANZA YASMIRA BEATRIZ</v>
          </cell>
          <cell r="C7005" t="str">
            <v>Algarrobo (Mag)</v>
          </cell>
          <cell r="D7005">
            <v>375177185</v>
          </cell>
          <cell r="E7005" t="str">
            <v>Santa Marta (Mag)</v>
          </cell>
          <cell r="F7005" t="str">
            <v>BANCO BILBAO VIZCAYA BBVA COLOMBIA S.A.</v>
          </cell>
          <cell r="G7005" t="str">
            <v>AHORROS</v>
          </cell>
        </row>
        <row r="7006">
          <cell r="A7006">
            <v>57403156</v>
          </cell>
          <cell r="B7006" t="str">
            <v>GAMARRA ANDRADE CELINDA ROSA</v>
          </cell>
          <cell r="C7006" t="str">
            <v>Fundacion (Mag)</v>
          </cell>
          <cell r="D7006">
            <v>375173432</v>
          </cell>
          <cell r="E7006" t="str">
            <v>Santa Marta (Mag)</v>
          </cell>
          <cell r="F7006" t="str">
            <v>BANCO BILBAO VIZCAYA BBVA COLOMBIA S.A.</v>
          </cell>
          <cell r="G7006" t="str">
            <v>AHORROS</v>
          </cell>
        </row>
        <row r="7007">
          <cell r="A7007">
            <v>57403162</v>
          </cell>
          <cell r="B7007" t="str">
            <v>HERNANDEZ DE LA CRUZ CONSUELO MARIA</v>
          </cell>
          <cell r="C7007" t="str">
            <v>Fundacion (Mag)</v>
          </cell>
          <cell r="D7007">
            <v>375175270</v>
          </cell>
          <cell r="E7007" t="str">
            <v>Santa Marta (Mag)</v>
          </cell>
          <cell r="F7007" t="str">
            <v>BANCO BILBAO VIZCAYA BBVA COLOMBIA S.A.</v>
          </cell>
          <cell r="G7007" t="str">
            <v>AHORROS</v>
          </cell>
        </row>
        <row r="7008">
          <cell r="A7008">
            <v>57403165</v>
          </cell>
          <cell r="B7008" t="str">
            <v>CALLEJAS BOLAÑO CARMEN AMINTA</v>
          </cell>
          <cell r="C7008" t="str">
            <v>Fundacion (Mag)</v>
          </cell>
          <cell r="D7008">
            <v>375160611</v>
          </cell>
          <cell r="E7008" t="str">
            <v>Santa Marta (Mag)</v>
          </cell>
          <cell r="F7008" t="str">
            <v>BANCO BILBAO VIZCAYA BBVA COLOMBIA S.A.</v>
          </cell>
          <cell r="G7008" t="str">
            <v>AHORROS</v>
          </cell>
        </row>
        <row r="7009">
          <cell r="A7009">
            <v>57403166</v>
          </cell>
          <cell r="B7009" t="str">
            <v>URIBE GRAJALES VENUS ESTHER</v>
          </cell>
          <cell r="C7009" t="str">
            <v>Fundacion (Mag)</v>
          </cell>
          <cell r="D7009">
            <v>375175577</v>
          </cell>
          <cell r="E7009" t="str">
            <v>Santa Marta (Mag)</v>
          </cell>
          <cell r="F7009" t="str">
            <v>BANCO BILBAO VIZCAYA BBVA COLOMBIA S.A.</v>
          </cell>
          <cell r="G7009" t="str">
            <v>AHORROS</v>
          </cell>
        </row>
        <row r="7010">
          <cell r="A7010">
            <v>57403219</v>
          </cell>
          <cell r="B7010" t="str">
            <v>ESCORCIA MARTINEZ GRETTEL MORELIA</v>
          </cell>
          <cell r="C7010" t="str">
            <v>El Reten (Mag)</v>
          </cell>
          <cell r="D7010">
            <v>375180320</v>
          </cell>
          <cell r="E7010" t="str">
            <v>Santa Marta (Mag)</v>
          </cell>
          <cell r="F7010" t="str">
            <v>BANCO BILBAO VIZCAYA BBVA COLOMBIA S.A.</v>
          </cell>
          <cell r="G7010" t="str">
            <v>AHORROS</v>
          </cell>
        </row>
        <row r="7011">
          <cell r="A7011">
            <v>57403221</v>
          </cell>
          <cell r="B7011" t="str">
            <v>CANTILLO GONZALEZ ALCIRA ROSA</v>
          </cell>
          <cell r="C7011" t="str">
            <v>Fundacion (Mag)</v>
          </cell>
          <cell r="D7011">
            <v>375175841</v>
          </cell>
          <cell r="E7011" t="str">
            <v>Santa Marta (Mag)</v>
          </cell>
          <cell r="F7011" t="str">
            <v>BANCO BILBAO VIZCAYA BBVA COLOMBIA S.A.</v>
          </cell>
          <cell r="G7011" t="str">
            <v>AHORROS</v>
          </cell>
        </row>
        <row r="7012">
          <cell r="A7012">
            <v>57403243</v>
          </cell>
          <cell r="B7012" t="str">
            <v>RACINES BENITEZ MARIA DEL CARMEN</v>
          </cell>
          <cell r="C7012" t="str">
            <v>Fundacion (Mag)</v>
          </cell>
          <cell r="D7012">
            <v>375179116</v>
          </cell>
          <cell r="E7012" t="str">
            <v>Santa Marta (Mag)</v>
          </cell>
          <cell r="F7012" t="str">
            <v>BANCO BILBAO VIZCAYA BBVA COLOMBIA S.A.</v>
          </cell>
          <cell r="G7012" t="str">
            <v>AHORROS</v>
          </cell>
        </row>
        <row r="7013">
          <cell r="A7013">
            <v>57403247</v>
          </cell>
          <cell r="B7013" t="str">
            <v>OTERO VILLAREAL MIMY ESTELA</v>
          </cell>
          <cell r="C7013" t="str">
            <v>Fundacion (Mag)</v>
          </cell>
          <cell r="D7013">
            <v>375175379</v>
          </cell>
          <cell r="E7013" t="str">
            <v>Santa Marta (Mag)</v>
          </cell>
          <cell r="F7013" t="str">
            <v>BANCO BILBAO VIZCAYA BBVA COLOMBIA S.A.</v>
          </cell>
          <cell r="G7013" t="str">
            <v>AHORROS</v>
          </cell>
        </row>
        <row r="7014">
          <cell r="A7014">
            <v>57403253</v>
          </cell>
          <cell r="B7014" t="str">
            <v>PALMA SANCHEZ DUBYS ESTHER</v>
          </cell>
          <cell r="C7014" t="str">
            <v>Fundacion (Mag)</v>
          </cell>
          <cell r="D7014">
            <v>375174380</v>
          </cell>
          <cell r="E7014" t="str">
            <v>Santa Marta (Mag)</v>
          </cell>
          <cell r="F7014" t="str">
            <v>BANCO BILBAO VIZCAYA BBVA COLOMBIA S.A.</v>
          </cell>
          <cell r="G7014" t="str">
            <v>AHORROS</v>
          </cell>
        </row>
        <row r="7015">
          <cell r="A7015">
            <v>57403367</v>
          </cell>
          <cell r="B7015" t="str">
            <v>PEREZ MEJIA JUANA MARIA</v>
          </cell>
          <cell r="C7015" t="str">
            <v>Aracataca (Mag)</v>
          </cell>
          <cell r="D7015">
            <v>375264330</v>
          </cell>
          <cell r="E7015" t="str">
            <v>Santa Marta (Mag)</v>
          </cell>
          <cell r="F7015" t="str">
            <v>BANCO BILBAO VIZCAYA BBVA COLOMBIA S.A.</v>
          </cell>
          <cell r="G7015" t="str">
            <v>AHORROS</v>
          </cell>
        </row>
        <row r="7016">
          <cell r="A7016">
            <v>57403413</v>
          </cell>
          <cell r="B7016" t="str">
            <v>BUELVAS RAMIREZ CARMEN SEGUNDA</v>
          </cell>
          <cell r="C7016" t="str">
            <v>Fundacion (Mag)</v>
          </cell>
          <cell r="D7016">
            <v>518283783</v>
          </cell>
          <cell r="E7016" t="str">
            <v>Santa Marta (Mag)</v>
          </cell>
          <cell r="F7016" t="str">
            <v>BANCO BILBAO VIZCAYA BBVA COLOMBIA S.A.</v>
          </cell>
          <cell r="G7016" t="str">
            <v>AHORROS</v>
          </cell>
        </row>
        <row r="7017">
          <cell r="A7017">
            <v>57403453</v>
          </cell>
          <cell r="B7017" t="str">
            <v>MONSALVE MUÑOZ MARIA EUGENIA</v>
          </cell>
          <cell r="C7017" t="str">
            <v>Fundacion (Mag)</v>
          </cell>
          <cell r="D7017">
            <v>375034725</v>
          </cell>
          <cell r="E7017" t="str">
            <v>Santa Marta (Mag)</v>
          </cell>
          <cell r="F7017" t="str">
            <v>BANCO BILBAO VIZCAYA BBVA COLOMBIA S.A.</v>
          </cell>
          <cell r="G7017" t="str">
            <v>AHORROS</v>
          </cell>
        </row>
        <row r="7018">
          <cell r="A7018">
            <v>57403465</v>
          </cell>
          <cell r="B7018" t="str">
            <v>DE LA HOZ MERCADO DEVIS</v>
          </cell>
          <cell r="C7018" t="str">
            <v>Fundacion (Mag)</v>
          </cell>
          <cell r="D7018">
            <v>375173945</v>
          </cell>
          <cell r="E7018" t="str">
            <v>Santa Marta (Mag)</v>
          </cell>
          <cell r="F7018" t="str">
            <v>BANCO BILBAO VIZCAYA BBVA COLOMBIA S.A.</v>
          </cell>
          <cell r="G7018" t="str">
            <v>AHORROS</v>
          </cell>
        </row>
        <row r="7019">
          <cell r="A7019">
            <v>57403485</v>
          </cell>
          <cell r="B7019" t="str">
            <v>TERNERA ANDRADE MARIA CONCEPCION</v>
          </cell>
          <cell r="C7019" t="str">
            <v>Fundacion (Mag)</v>
          </cell>
          <cell r="D7019">
            <v>375184249</v>
          </cell>
          <cell r="E7019" t="str">
            <v>Santa Marta (Mag)</v>
          </cell>
          <cell r="F7019" t="str">
            <v>BANCO BILBAO VIZCAYA BBVA COLOMBIA S.A.</v>
          </cell>
          <cell r="G7019" t="str">
            <v>AHORROS</v>
          </cell>
        </row>
        <row r="7020">
          <cell r="A7020">
            <v>57403487</v>
          </cell>
          <cell r="B7020" t="str">
            <v>BARRIOS BUELVAS MERYS LUZ</v>
          </cell>
          <cell r="C7020" t="str">
            <v>Fundacion (Mag)</v>
          </cell>
          <cell r="D7020">
            <v>375173523</v>
          </cell>
          <cell r="E7020" t="str">
            <v>Santa Marta (Mag)</v>
          </cell>
          <cell r="F7020" t="str">
            <v>BANCO BILBAO VIZCAYA BBVA COLOMBIA S.A.</v>
          </cell>
          <cell r="G7020" t="str">
            <v>AHORROS</v>
          </cell>
        </row>
        <row r="7021">
          <cell r="A7021">
            <v>57403527</v>
          </cell>
          <cell r="B7021" t="str">
            <v>CASTAÑEDA DE LA CRUZ OLARIS DEL SOCORRO</v>
          </cell>
          <cell r="C7021" t="str">
            <v>Aracataca (Mag)</v>
          </cell>
          <cell r="D7021">
            <v>375282902</v>
          </cell>
          <cell r="E7021" t="str">
            <v>Fundacion (Mag)</v>
          </cell>
          <cell r="F7021" t="str">
            <v>BANCO BILBAO VIZCAYA BBVA COLOMBIA S.A.</v>
          </cell>
          <cell r="G7021" t="str">
            <v>AHORROS</v>
          </cell>
        </row>
        <row r="7022">
          <cell r="A7022">
            <v>57403577</v>
          </cell>
          <cell r="B7022" t="str">
            <v>AVILA DIAZ NURIS JEANETH</v>
          </cell>
          <cell r="C7022" t="str">
            <v>Fundacion (Mag)</v>
          </cell>
          <cell r="D7022">
            <v>375178928</v>
          </cell>
          <cell r="E7022" t="str">
            <v>Santa Marta (Mag)</v>
          </cell>
          <cell r="F7022" t="str">
            <v>BANCO BILBAO VIZCAYA BBVA COLOMBIA S.A.</v>
          </cell>
          <cell r="G7022" t="str">
            <v>AHORROS</v>
          </cell>
        </row>
        <row r="7023">
          <cell r="A7023">
            <v>57403622</v>
          </cell>
          <cell r="B7023" t="str">
            <v>OLIVEROS JIMENEZ YOLIMA BEATRIZ</v>
          </cell>
          <cell r="C7023" t="str">
            <v>Fundacion (Mag)</v>
          </cell>
          <cell r="D7023">
            <v>375175239</v>
          </cell>
          <cell r="E7023" t="str">
            <v>Santa Marta (Mag)</v>
          </cell>
          <cell r="F7023" t="str">
            <v>BANCO BILBAO VIZCAYA BBVA COLOMBIA S.A.</v>
          </cell>
          <cell r="G7023" t="str">
            <v>AHORROS</v>
          </cell>
        </row>
        <row r="7024">
          <cell r="A7024">
            <v>57403693</v>
          </cell>
          <cell r="B7024" t="str">
            <v>SILVA ALONSO ANYUL ROCIO</v>
          </cell>
          <cell r="C7024" t="str">
            <v>Fundacion (Mag)</v>
          </cell>
          <cell r="D7024">
            <v>375176625</v>
          </cell>
          <cell r="E7024" t="str">
            <v>Santa Marta (Mag)</v>
          </cell>
          <cell r="F7024" t="str">
            <v>BANCO BILBAO VIZCAYA BBVA COLOMBIA S.A.</v>
          </cell>
          <cell r="G7024" t="str">
            <v>AHORROS</v>
          </cell>
        </row>
        <row r="7025">
          <cell r="A7025">
            <v>57403703</v>
          </cell>
          <cell r="B7025" t="str">
            <v>VARELA SUAREZ BELKIS ESTHER</v>
          </cell>
          <cell r="C7025" t="str">
            <v>Fundacion (Mag)</v>
          </cell>
          <cell r="D7025">
            <v>375165297</v>
          </cell>
          <cell r="E7025" t="str">
            <v>Santa Marta (Mag)</v>
          </cell>
          <cell r="F7025" t="str">
            <v>BANCO BILBAO VIZCAYA BBVA COLOMBIA S.A.</v>
          </cell>
          <cell r="G7025" t="str">
            <v>AHORROS</v>
          </cell>
        </row>
        <row r="7026">
          <cell r="A7026">
            <v>57403705</v>
          </cell>
          <cell r="B7026" t="str">
            <v>BERMUDEZ GUTIERREZ ANA VALENTINA</v>
          </cell>
          <cell r="C7026" t="str">
            <v>Fundacion (Mag)</v>
          </cell>
          <cell r="D7026">
            <v>375216298</v>
          </cell>
          <cell r="E7026" t="str">
            <v>Santa Marta (Mag)</v>
          </cell>
          <cell r="F7026" t="str">
            <v>BANCO BILBAO VIZCAYA BBVA COLOMBIA S.A.</v>
          </cell>
          <cell r="G7026" t="str">
            <v>AHORROS</v>
          </cell>
        </row>
        <row r="7027">
          <cell r="A7027">
            <v>57403743</v>
          </cell>
          <cell r="B7027" t="str">
            <v>RENDE ALVAREZ PIEDAD DE LOS REYES</v>
          </cell>
          <cell r="C7027" t="str">
            <v>Algarrobo (Mag)</v>
          </cell>
          <cell r="D7027">
            <v>375313491</v>
          </cell>
          <cell r="E7027" t="str">
            <v>Fundacion (Mag)</v>
          </cell>
          <cell r="F7027" t="str">
            <v>BANCO BILBAO VIZCAYA BBVA COLOMBIA S.A.</v>
          </cell>
          <cell r="G7027" t="str">
            <v>AHORROS</v>
          </cell>
        </row>
        <row r="7028">
          <cell r="A7028">
            <v>57403820</v>
          </cell>
          <cell r="B7028" t="str">
            <v>TOBIAS RANGEL IBETH</v>
          </cell>
          <cell r="C7028" t="str">
            <v>Fundacion (Mag)</v>
          </cell>
          <cell r="D7028">
            <v>375202231</v>
          </cell>
          <cell r="E7028" t="str">
            <v>Fundacion (Mag)</v>
          </cell>
          <cell r="F7028" t="str">
            <v>BANCO BILBAO VIZCAYA BBVA COLOMBIA S.A.</v>
          </cell>
          <cell r="G7028" t="str">
            <v>AHORROS</v>
          </cell>
        </row>
        <row r="7029">
          <cell r="A7029">
            <v>57403824</v>
          </cell>
          <cell r="B7029" t="str">
            <v>ESTRADA  YANETH</v>
          </cell>
          <cell r="C7029" t="str">
            <v>Fundacion (Mag)</v>
          </cell>
          <cell r="D7029">
            <v>375176393</v>
          </cell>
          <cell r="E7029" t="str">
            <v>Santa Marta (Mag)</v>
          </cell>
          <cell r="F7029" t="str">
            <v>BANCO BILBAO VIZCAYA BBVA COLOMBIA S.A.</v>
          </cell>
          <cell r="G7029" t="str">
            <v>AHORROS</v>
          </cell>
        </row>
        <row r="7030">
          <cell r="A7030">
            <v>57403870</v>
          </cell>
          <cell r="B7030" t="str">
            <v>COLON LUNA NEYIDE ISABEL</v>
          </cell>
          <cell r="C7030" t="str">
            <v>Fundacion (Mag)</v>
          </cell>
          <cell r="D7030">
            <v>375227600</v>
          </cell>
          <cell r="E7030" t="str">
            <v>Santa Marta (Mag)</v>
          </cell>
          <cell r="F7030" t="str">
            <v>BANCO BILBAO VIZCAYA BBVA COLOMBIA S.A.</v>
          </cell>
          <cell r="G7030" t="str">
            <v>AHORROS</v>
          </cell>
        </row>
        <row r="7031">
          <cell r="A7031">
            <v>57403877</v>
          </cell>
          <cell r="B7031" t="str">
            <v>BOSSIO MENDOZA ANA MARIA</v>
          </cell>
          <cell r="C7031" t="str">
            <v>Zona Bananera (Mag)</v>
          </cell>
          <cell r="D7031">
            <v>518391354</v>
          </cell>
          <cell r="E7031" t="str">
            <v>Santa Marta (Mag)</v>
          </cell>
          <cell r="F7031" t="str">
            <v>BANCO BILBAO VIZCAYA BBVA COLOMBIA S.A.</v>
          </cell>
          <cell r="G7031" t="str">
            <v>AHORROS</v>
          </cell>
        </row>
        <row r="7032">
          <cell r="A7032">
            <v>57403887</v>
          </cell>
          <cell r="B7032" t="str">
            <v>PINEDA ZURITA IBIS ESTHER</v>
          </cell>
          <cell r="C7032" t="str">
            <v>Fundacion (Mag)</v>
          </cell>
          <cell r="D7032">
            <v>375174976</v>
          </cell>
          <cell r="E7032" t="str">
            <v>Santa Marta (Mag)</v>
          </cell>
          <cell r="F7032" t="str">
            <v>BANCO BILBAO VIZCAYA BBVA COLOMBIA S.A.</v>
          </cell>
          <cell r="G7032" t="str">
            <v>AHORROS</v>
          </cell>
        </row>
        <row r="7033">
          <cell r="A7033">
            <v>57403934</v>
          </cell>
          <cell r="B7033" t="str">
            <v>VIZCAINO VARELA EDITH CECILIA</v>
          </cell>
          <cell r="C7033" t="str">
            <v>Fundacion (Mag)</v>
          </cell>
          <cell r="D7033">
            <v>375176237</v>
          </cell>
          <cell r="E7033" t="str">
            <v>Santa Marta (Mag)</v>
          </cell>
          <cell r="F7033" t="str">
            <v>BANCO BILBAO VIZCAYA BBVA COLOMBIA S.A.</v>
          </cell>
          <cell r="G7033" t="str">
            <v>AHORROS</v>
          </cell>
        </row>
        <row r="7034">
          <cell r="A7034">
            <v>57403936</v>
          </cell>
          <cell r="B7034" t="str">
            <v>GONZALEZ GARCIA ADELFA ETILVIA</v>
          </cell>
          <cell r="C7034" t="str">
            <v>Pivijay (Mag)</v>
          </cell>
          <cell r="D7034">
            <v>375272739</v>
          </cell>
          <cell r="E7034" t="str">
            <v>Santa Marta (Mag)</v>
          </cell>
          <cell r="F7034" t="str">
            <v>BANCO BILBAO VIZCAYA BBVA COLOMBIA S.A.</v>
          </cell>
          <cell r="G7034" t="str">
            <v>AHORROS</v>
          </cell>
        </row>
        <row r="7035">
          <cell r="A7035">
            <v>57403942</v>
          </cell>
          <cell r="B7035" t="str">
            <v>JARABA BERMUDEZ ELEINE ESTHER</v>
          </cell>
          <cell r="C7035" t="str">
            <v>Fundacion (Mag)</v>
          </cell>
          <cell r="D7035">
            <v>375174109</v>
          </cell>
          <cell r="E7035" t="str">
            <v>Santa Marta (Mag)</v>
          </cell>
          <cell r="F7035" t="str">
            <v>BANCO BILBAO VIZCAYA BBVA COLOMBIA S.A.</v>
          </cell>
          <cell r="G7035" t="str">
            <v>AHORROS</v>
          </cell>
        </row>
        <row r="7036">
          <cell r="A7036">
            <v>57403962</v>
          </cell>
          <cell r="B7036" t="str">
            <v>RADA JARABA DORILIS</v>
          </cell>
          <cell r="C7036" t="str">
            <v>Fundacion (Mag)</v>
          </cell>
          <cell r="D7036">
            <v>375198819</v>
          </cell>
          <cell r="E7036" t="str">
            <v>Fundacion (Mag)</v>
          </cell>
          <cell r="F7036" t="str">
            <v>BANCO BILBAO VIZCAYA BBVA COLOMBIA S.A.</v>
          </cell>
          <cell r="G7036" t="str">
            <v>AHORROS</v>
          </cell>
        </row>
        <row r="7037">
          <cell r="A7037">
            <v>57403970</v>
          </cell>
          <cell r="B7037" t="str">
            <v>BARROS ANAYA ROSIRIS BEATRIZ</v>
          </cell>
          <cell r="C7037" t="str">
            <v>Fundacion (Mag)</v>
          </cell>
          <cell r="D7037">
            <v>375173630</v>
          </cell>
          <cell r="E7037" t="str">
            <v>Santa Marta (Mag)</v>
          </cell>
          <cell r="F7037" t="str">
            <v>BANCO BILBAO VIZCAYA BBVA COLOMBIA S.A.</v>
          </cell>
          <cell r="G7037" t="str">
            <v>AHORROS</v>
          </cell>
        </row>
        <row r="7038">
          <cell r="A7038">
            <v>57403982</v>
          </cell>
          <cell r="B7038" t="str">
            <v>LOPEZ MENDINUETA PATRICIA MARIA</v>
          </cell>
          <cell r="C7038" t="str">
            <v>Fundacion (Mag)</v>
          </cell>
          <cell r="D7038">
            <v>375171089</v>
          </cell>
          <cell r="E7038" t="str">
            <v>Santa Marta (Mag)</v>
          </cell>
          <cell r="F7038" t="str">
            <v>BANCO BILBAO VIZCAYA BBVA COLOMBIA S.A.</v>
          </cell>
          <cell r="G7038" t="str">
            <v>AHORROS</v>
          </cell>
        </row>
        <row r="7039">
          <cell r="A7039">
            <v>57403983</v>
          </cell>
          <cell r="B7039" t="str">
            <v>ORTIZ ORELLANO FLOR MARIA</v>
          </cell>
          <cell r="C7039" t="str">
            <v>Algarrobo (Mag)</v>
          </cell>
          <cell r="D7039">
            <v>375174950</v>
          </cell>
          <cell r="E7039" t="str">
            <v>Santa Marta (Mag)</v>
          </cell>
          <cell r="F7039" t="str">
            <v>BANCO BILBAO VIZCAYA BBVA COLOMBIA S.A.</v>
          </cell>
          <cell r="G7039" t="str">
            <v>AHORROS</v>
          </cell>
        </row>
        <row r="7040">
          <cell r="A7040">
            <v>57404014</v>
          </cell>
          <cell r="B7040" t="str">
            <v>BARRIOS ACOSTA VIALNELLYS</v>
          </cell>
          <cell r="C7040" t="str">
            <v>Fundacion (Mag)</v>
          </cell>
          <cell r="D7040">
            <v>375179652</v>
          </cell>
          <cell r="E7040" t="str">
            <v>Santa Marta (Mag)</v>
          </cell>
          <cell r="F7040" t="str">
            <v>BANCO BILBAO VIZCAYA BBVA COLOMBIA S.A.</v>
          </cell>
          <cell r="G7040" t="str">
            <v>AHORROS</v>
          </cell>
        </row>
        <row r="7041">
          <cell r="A7041">
            <v>57404028</v>
          </cell>
          <cell r="B7041" t="str">
            <v>OSPINO HERNANDEZ DAMARIS ESTHER</v>
          </cell>
          <cell r="C7041" t="str">
            <v>Fundacion (Mag)</v>
          </cell>
          <cell r="D7041">
            <v>375176005</v>
          </cell>
          <cell r="E7041" t="str">
            <v>Santa Marta (Mag)</v>
          </cell>
          <cell r="F7041" t="str">
            <v>BANCO BILBAO VIZCAYA BBVA COLOMBIA S.A.</v>
          </cell>
          <cell r="G7041" t="str">
            <v>AHORROS</v>
          </cell>
        </row>
        <row r="7042">
          <cell r="A7042">
            <v>57404048</v>
          </cell>
          <cell r="B7042" t="str">
            <v>SILVERA REDONDO ARACELYS MARIA</v>
          </cell>
          <cell r="C7042" t="str">
            <v>Fundacion (Mag)</v>
          </cell>
          <cell r="D7042">
            <v>375174729</v>
          </cell>
          <cell r="E7042" t="str">
            <v>Santa Marta (Mag)</v>
          </cell>
          <cell r="F7042" t="str">
            <v>BANCO BILBAO VIZCAYA BBVA COLOMBIA S.A.</v>
          </cell>
          <cell r="G7042" t="str">
            <v>AHORROS</v>
          </cell>
        </row>
        <row r="7043">
          <cell r="A7043">
            <v>57404073</v>
          </cell>
          <cell r="B7043" t="str">
            <v>MARTINEZ RUDAS JAQUELINE ESTHER</v>
          </cell>
          <cell r="C7043" t="str">
            <v>Fundacion (Mag)</v>
          </cell>
          <cell r="D7043">
            <v>375176567</v>
          </cell>
          <cell r="E7043" t="str">
            <v>Santa Marta (Mag)</v>
          </cell>
          <cell r="F7043" t="str">
            <v>BANCO BILBAO VIZCAYA BBVA COLOMBIA S.A.</v>
          </cell>
          <cell r="G7043" t="str">
            <v>AHORROS</v>
          </cell>
        </row>
        <row r="7044">
          <cell r="A7044">
            <v>57404104</v>
          </cell>
          <cell r="B7044" t="str">
            <v>ANDRADE VENERA ROSA MERCEDES</v>
          </cell>
          <cell r="C7044" t="str">
            <v>Fundacion (Mag)</v>
          </cell>
          <cell r="D7044">
            <v>375174778</v>
          </cell>
          <cell r="E7044" t="str">
            <v>Santa Marta (Mag)</v>
          </cell>
          <cell r="F7044" t="str">
            <v>BANCO BILBAO VIZCAYA BBVA COLOMBIA S.A.</v>
          </cell>
          <cell r="G7044" t="str">
            <v>AHORROS</v>
          </cell>
        </row>
        <row r="7045">
          <cell r="A7045">
            <v>57404108</v>
          </cell>
          <cell r="B7045" t="str">
            <v>PIÑA RODRIGUEZ ZULAY ISABEL</v>
          </cell>
          <cell r="C7045" t="str">
            <v>Fundacion (Mag)</v>
          </cell>
          <cell r="D7045">
            <v>375174125</v>
          </cell>
          <cell r="E7045" t="str">
            <v>Santa Marta (Mag)</v>
          </cell>
          <cell r="F7045" t="str">
            <v>BANCO BILBAO VIZCAYA BBVA COLOMBIA S.A.</v>
          </cell>
          <cell r="G7045" t="str">
            <v>AHORROS</v>
          </cell>
        </row>
        <row r="7046">
          <cell r="A7046">
            <v>57404133</v>
          </cell>
          <cell r="B7046" t="str">
            <v>GARCIA PASSO LUZ ELENA</v>
          </cell>
          <cell r="C7046" t="str">
            <v>Fundacion (Mag)</v>
          </cell>
          <cell r="D7046">
            <v>375301272</v>
          </cell>
          <cell r="E7046" t="str">
            <v>Fundacion (Mag)</v>
          </cell>
          <cell r="F7046" t="str">
            <v>BANCO BILBAO VIZCAYA BBVA COLOMBIA S.A.</v>
          </cell>
          <cell r="G7046" t="str">
            <v>AHORROS</v>
          </cell>
        </row>
        <row r="7047">
          <cell r="A7047">
            <v>57404227</v>
          </cell>
          <cell r="B7047" t="str">
            <v>EGUIS RODRIGUEZ CATALINA</v>
          </cell>
          <cell r="C7047" t="str">
            <v>Fundacion (Mag)</v>
          </cell>
          <cell r="D7047">
            <v>375219250</v>
          </cell>
          <cell r="E7047" t="str">
            <v>Santa Marta (Mag)</v>
          </cell>
          <cell r="F7047" t="str">
            <v>BANCO BILBAO VIZCAYA BBVA COLOMBIA S.A.</v>
          </cell>
          <cell r="G7047" t="str">
            <v>AHORROS</v>
          </cell>
        </row>
        <row r="7048">
          <cell r="A7048">
            <v>57404252</v>
          </cell>
          <cell r="B7048" t="str">
            <v>VEGA MACIAS LEDA MERCEDES</v>
          </cell>
          <cell r="C7048" t="str">
            <v>Algarrobo (Mag)</v>
          </cell>
          <cell r="D7048">
            <v>375176450</v>
          </cell>
          <cell r="E7048" t="str">
            <v>Santa Marta (Mag)</v>
          </cell>
          <cell r="F7048" t="str">
            <v>BANCO BILBAO VIZCAYA BBVA COLOMBIA S.A.</v>
          </cell>
          <cell r="G7048" t="str">
            <v>AHORROS</v>
          </cell>
        </row>
        <row r="7049">
          <cell r="A7049">
            <v>57404267</v>
          </cell>
          <cell r="B7049" t="str">
            <v>SIMANCA RANGEL DILIA ROSA</v>
          </cell>
          <cell r="C7049" t="str">
            <v>Fundacion (Mag)</v>
          </cell>
          <cell r="D7049">
            <v>375176120</v>
          </cell>
          <cell r="E7049" t="str">
            <v>Santa Marta (Mag)</v>
          </cell>
          <cell r="F7049" t="str">
            <v>BANCO BILBAO VIZCAYA BBVA COLOMBIA S.A.</v>
          </cell>
          <cell r="G7049" t="str">
            <v>AHORROS</v>
          </cell>
        </row>
        <row r="7050">
          <cell r="A7050">
            <v>57404277</v>
          </cell>
          <cell r="B7050" t="str">
            <v>DIAZ VILLARREAL MARINA DEL PILAR</v>
          </cell>
          <cell r="C7050" t="str">
            <v>Fundacion (Mag)</v>
          </cell>
          <cell r="D7050">
            <v>375180858</v>
          </cell>
          <cell r="E7050" t="str">
            <v>Santa Marta (Mag)</v>
          </cell>
          <cell r="F7050" t="str">
            <v>BANCO BILBAO VIZCAYA BBVA COLOMBIA S.A.</v>
          </cell>
          <cell r="G7050" t="str">
            <v>AHORROS</v>
          </cell>
        </row>
        <row r="7051">
          <cell r="A7051">
            <v>57404310</v>
          </cell>
          <cell r="B7051" t="str">
            <v>MARTINEZ VASQUEZ MARIA ESTHER</v>
          </cell>
          <cell r="C7051" t="str">
            <v>Fundacion (Mag)</v>
          </cell>
          <cell r="D7051">
            <v>375036894</v>
          </cell>
          <cell r="E7051" t="str">
            <v>Santa Marta (Mag)</v>
          </cell>
          <cell r="F7051" t="str">
            <v>BANCO BILBAO VIZCAYA BBVA COLOMBIA S.A.</v>
          </cell>
          <cell r="G7051" t="str">
            <v>AHORROS</v>
          </cell>
        </row>
        <row r="7052">
          <cell r="A7052">
            <v>57404338</v>
          </cell>
          <cell r="B7052" t="str">
            <v>ORTIZ GUETTE CELIA INES</v>
          </cell>
          <cell r="C7052" t="str">
            <v>Chivolo (Mag)</v>
          </cell>
          <cell r="D7052">
            <v>375330966</v>
          </cell>
          <cell r="E7052" t="str">
            <v>Fundacion (Mag)</v>
          </cell>
          <cell r="F7052" t="str">
            <v>BANCO BILBAO VIZCAYA BBVA COLOMBIA S.A.</v>
          </cell>
          <cell r="G7052" t="str">
            <v>AHORROS</v>
          </cell>
        </row>
        <row r="7053">
          <cell r="A7053">
            <v>57404352</v>
          </cell>
          <cell r="B7053" t="str">
            <v>DAVILA GARCIA SULEYMA LEONOR</v>
          </cell>
          <cell r="C7053" t="str">
            <v>Fundacion (Mag)</v>
          </cell>
          <cell r="D7053">
            <v>375034501</v>
          </cell>
          <cell r="E7053" t="str">
            <v>Santa Marta (Mag)</v>
          </cell>
          <cell r="F7053" t="str">
            <v>BANCO BILBAO VIZCAYA BBVA COLOMBIA S.A.</v>
          </cell>
          <cell r="G7053" t="str">
            <v>AHORROS</v>
          </cell>
        </row>
        <row r="7054">
          <cell r="A7054">
            <v>57404364</v>
          </cell>
          <cell r="B7054" t="str">
            <v>RADA BRIEVA MARIELA INES</v>
          </cell>
          <cell r="C7054" t="str">
            <v>Fundacion (Mag)</v>
          </cell>
          <cell r="D7054">
            <v>375197894</v>
          </cell>
          <cell r="E7054" t="str">
            <v>Fundacion (Mag)</v>
          </cell>
          <cell r="F7054" t="str">
            <v>BANCO BILBAO VIZCAYA BBVA COLOMBIA S.A.</v>
          </cell>
          <cell r="G7054" t="str">
            <v>AHORROS</v>
          </cell>
        </row>
        <row r="7055">
          <cell r="A7055">
            <v>57404427</v>
          </cell>
          <cell r="B7055" t="str">
            <v>PATIÑO VALENCIA YUDIS MARIA</v>
          </cell>
          <cell r="C7055" t="str">
            <v>Fundacion (Mag)</v>
          </cell>
          <cell r="D7055">
            <v>375175627</v>
          </cell>
          <cell r="E7055" t="str">
            <v>Santa Marta (Mag)</v>
          </cell>
          <cell r="F7055" t="str">
            <v>BANCO BILBAO VIZCAYA BBVA COLOMBIA S.A.</v>
          </cell>
          <cell r="G7055" t="str">
            <v>AHORROS</v>
          </cell>
        </row>
        <row r="7056">
          <cell r="A7056">
            <v>57404461</v>
          </cell>
          <cell r="B7056" t="str">
            <v>LOPEZ TORRES LUZ MARY</v>
          </cell>
          <cell r="C7056" t="str">
            <v>Aracataca (Mag)</v>
          </cell>
          <cell r="D7056">
            <v>375198850</v>
          </cell>
          <cell r="E7056" t="str">
            <v>Fundacion (Mag)</v>
          </cell>
          <cell r="F7056" t="str">
            <v>BANCO BILBAO VIZCAYA BBVA COLOMBIA S.A.</v>
          </cell>
          <cell r="G7056" t="str">
            <v>AHORROS</v>
          </cell>
        </row>
        <row r="7057">
          <cell r="A7057">
            <v>57404468</v>
          </cell>
          <cell r="B7057" t="str">
            <v>DE LA CRUZ LOZANO MONICA ESTHER</v>
          </cell>
          <cell r="C7057" t="str">
            <v>Fundacion (Mag)</v>
          </cell>
          <cell r="D7057">
            <v>375176054</v>
          </cell>
          <cell r="E7057" t="str">
            <v>Santa Marta (Mag)</v>
          </cell>
          <cell r="F7057" t="str">
            <v>BANCO BILBAO VIZCAYA BBVA COLOMBIA S.A.</v>
          </cell>
          <cell r="G7057" t="str">
            <v>AHORROS</v>
          </cell>
        </row>
        <row r="7058">
          <cell r="A7058">
            <v>57404469</v>
          </cell>
          <cell r="B7058" t="str">
            <v>JARABA MARTINEZ HELIA MODESTA</v>
          </cell>
          <cell r="C7058" t="str">
            <v>Algarrobo (Mag)</v>
          </cell>
          <cell r="D7058">
            <v>375215613</v>
          </cell>
          <cell r="E7058" t="str">
            <v>Santa Marta (Mag)</v>
          </cell>
          <cell r="F7058" t="str">
            <v>BANCO BILBAO VIZCAYA BBVA COLOMBIA S.A.</v>
          </cell>
          <cell r="G7058" t="str">
            <v>AHORROS</v>
          </cell>
        </row>
        <row r="7059">
          <cell r="A7059">
            <v>57404482</v>
          </cell>
          <cell r="B7059" t="str">
            <v>VILLASMIL QUINTERO LUZ MARINA</v>
          </cell>
          <cell r="C7059" t="str">
            <v>Fundacion (Mag)</v>
          </cell>
          <cell r="D7059">
            <v>375176377</v>
          </cell>
          <cell r="E7059" t="str">
            <v>Santa Marta (Mag)</v>
          </cell>
          <cell r="F7059" t="str">
            <v>BANCO BILBAO VIZCAYA BBVA COLOMBIA S.A.</v>
          </cell>
          <cell r="G7059" t="str">
            <v>AHORROS</v>
          </cell>
        </row>
        <row r="7060">
          <cell r="A7060">
            <v>57404522</v>
          </cell>
          <cell r="B7060" t="str">
            <v>JIMENEZ VITOLA LUZ ESTELA</v>
          </cell>
          <cell r="C7060" t="str">
            <v>Fundacion (Mag)</v>
          </cell>
          <cell r="D7060">
            <v>375174919</v>
          </cell>
          <cell r="E7060" t="str">
            <v>Santa Marta (Mag)</v>
          </cell>
          <cell r="F7060" t="str">
            <v>BANCO BILBAO VIZCAYA BBVA COLOMBIA S.A.</v>
          </cell>
          <cell r="G7060" t="str">
            <v>AHORROS</v>
          </cell>
        </row>
        <row r="7061">
          <cell r="A7061">
            <v>57404541</v>
          </cell>
          <cell r="B7061" t="str">
            <v>GARCIA CHACON ADRIANA DE JESUS</v>
          </cell>
          <cell r="C7061" t="str">
            <v>Fundacion (Mag)</v>
          </cell>
          <cell r="D7061">
            <v>518192232</v>
          </cell>
          <cell r="E7061" t="str">
            <v>Santa Marta (Mag)</v>
          </cell>
          <cell r="F7061" t="str">
            <v>BANCO BILBAO VIZCAYA BBVA COLOMBIA S.A.</v>
          </cell>
          <cell r="G7061" t="str">
            <v>AHORROS</v>
          </cell>
        </row>
        <row r="7062">
          <cell r="A7062">
            <v>57404544</v>
          </cell>
          <cell r="B7062" t="str">
            <v>GAVIRIA CANTILLO ROSA MARIA</v>
          </cell>
          <cell r="C7062" t="str">
            <v>Fundacion (Mag)</v>
          </cell>
          <cell r="D7062">
            <v>375173846</v>
          </cell>
          <cell r="E7062" t="str">
            <v>Santa Marta (Mag)</v>
          </cell>
          <cell r="F7062" t="str">
            <v>BANCO BILBAO VIZCAYA BBVA COLOMBIA S.A.</v>
          </cell>
          <cell r="G7062" t="str">
            <v>AHORROS</v>
          </cell>
        </row>
        <row r="7063">
          <cell r="A7063">
            <v>57404547</v>
          </cell>
          <cell r="B7063" t="str">
            <v>VILLAZON DE LA CRUZ ALBA LUZ</v>
          </cell>
          <cell r="C7063" t="str">
            <v>Fundacion (Mag)</v>
          </cell>
          <cell r="D7063">
            <v>375173689</v>
          </cell>
          <cell r="E7063" t="str">
            <v>Santa Marta (Mag)</v>
          </cell>
          <cell r="F7063" t="str">
            <v>BANCO BILBAO VIZCAYA BBVA COLOMBIA S.A.</v>
          </cell>
          <cell r="G7063" t="str">
            <v>AHORROS</v>
          </cell>
        </row>
        <row r="7064">
          <cell r="A7064">
            <v>57404575</v>
          </cell>
          <cell r="B7064" t="str">
            <v>SAAVEDRA  DORA DENNYS</v>
          </cell>
          <cell r="C7064" t="str">
            <v>Fundacion (Mag)</v>
          </cell>
          <cell r="D7064">
            <v>375173770</v>
          </cell>
          <cell r="E7064" t="str">
            <v>Santa Marta (Mag)</v>
          </cell>
          <cell r="F7064" t="str">
            <v>BANCO BILBAO VIZCAYA BBVA COLOMBIA S.A.</v>
          </cell>
          <cell r="G7064" t="str">
            <v>AHORROS</v>
          </cell>
        </row>
        <row r="7065">
          <cell r="A7065">
            <v>57404629</v>
          </cell>
          <cell r="B7065" t="str">
            <v>ORTA CASTRO SOL MARINA</v>
          </cell>
          <cell r="C7065" t="str">
            <v>Fundacion (Mag)</v>
          </cell>
          <cell r="D7065">
            <v>375268588</v>
          </cell>
          <cell r="E7065" t="str">
            <v>Santa Marta (Mag)</v>
          </cell>
          <cell r="F7065" t="str">
            <v>BANCO BILBAO VIZCAYA BBVA COLOMBIA S.A.</v>
          </cell>
          <cell r="G7065" t="str">
            <v>AHORROS</v>
          </cell>
        </row>
        <row r="7066">
          <cell r="A7066">
            <v>57404632</v>
          </cell>
          <cell r="B7066" t="str">
            <v>ESCORCIA CAMPO LUZ CELIS</v>
          </cell>
          <cell r="C7066" t="str">
            <v>Fundacion (Mag)</v>
          </cell>
          <cell r="D7066">
            <v>375198223</v>
          </cell>
          <cell r="E7066" t="str">
            <v>Fundacion (Mag)</v>
          </cell>
          <cell r="F7066" t="str">
            <v>BANCO BILBAO VIZCAYA BBVA COLOMBIA S.A.</v>
          </cell>
          <cell r="G7066" t="str">
            <v>AHORROS</v>
          </cell>
        </row>
        <row r="7067">
          <cell r="A7067">
            <v>57404635</v>
          </cell>
          <cell r="B7067" t="str">
            <v>GUTIERREZ PEREZ JUDITH RAQUEL</v>
          </cell>
          <cell r="C7067" t="str">
            <v>Fundacion (Mag)</v>
          </cell>
          <cell r="D7067">
            <v>375175643</v>
          </cell>
          <cell r="E7067" t="str">
            <v>Santa Marta (Mag)</v>
          </cell>
          <cell r="F7067" t="str">
            <v>BANCO BILBAO VIZCAYA BBVA COLOMBIA S.A.</v>
          </cell>
          <cell r="G7067" t="str">
            <v>AHORROS</v>
          </cell>
        </row>
        <row r="7068">
          <cell r="A7068">
            <v>57404690</v>
          </cell>
          <cell r="B7068" t="str">
            <v>CONTRERAS ANAYA LASTENIA CONCEPCION</v>
          </cell>
          <cell r="C7068" t="str">
            <v>Algarrobo (Mag)</v>
          </cell>
          <cell r="D7068">
            <v>375174927</v>
          </cell>
          <cell r="E7068" t="str">
            <v>Santa Marta (Mag)</v>
          </cell>
          <cell r="F7068" t="str">
            <v>BANCO BILBAO VIZCAYA BBVA COLOMBIA S.A.</v>
          </cell>
          <cell r="G7068" t="str">
            <v>AHORROS</v>
          </cell>
        </row>
        <row r="7069">
          <cell r="A7069">
            <v>57404725</v>
          </cell>
          <cell r="B7069" t="str">
            <v>PABON SANCHEZ EVILA ISABEL</v>
          </cell>
          <cell r="C7069" t="str">
            <v>Fundacion (Mag)</v>
          </cell>
          <cell r="D7069">
            <v>375177177</v>
          </cell>
          <cell r="E7069" t="str">
            <v>Santa Marta (Mag)</v>
          </cell>
          <cell r="F7069" t="str">
            <v>BANCO BILBAO VIZCAYA BBVA COLOMBIA S.A.</v>
          </cell>
          <cell r="G7069" t="str">
            <v>AHORROS</v>
          </cell>
        </row>
        <row r="7070">
          <cell r="A7070">
            <v>57404747</v>
          </cell>
          <cell r="B7070" t="str">
            <v>PEDROZO MORA INGRID MARIA</v>
          </cell>
          <cell r="C7070" t="str">
            <v>Fundacion (Mag)</v>
          </cell>
          <cell r="D7070">
            <v>375175551</v>
          </cell>
          <cell r="E7070" t="str">
            <v>Santa Marta (Mag)</v>
          </cell>
          <cell r="F7070" t="str">
            <v>BANCO BILBAO VIZCAYA BBVA COLOMBIA S.A.</v>
          </cell>
          <cell r="G7070" t="str">
            <v>AHORROS</v>
          </cell>
        </row>
        <row r="7071">
          <cell r="A7071">
            <v>57404754</v>
          </cell>
          <cell r="B7071" t="str">
            <v>DURAN OSPINO MARIA VICTORIA</v>
          </cell>
          <cell r="C7071" t="str">
            <v>Aracataca (Mag)</v>
          </cell>
          <cell r="D7071">
            <v>375211653</v>
          </cell>
          <cell r="E7071" t="str">
            <v>Santa Marta (Mag)</v>
          </cell>
          <cell r="F7071" t="str">
            <v>BANCO BILBAO VIZCAYA BBVA COLOMBIA S.A.</v>
          </cell>
          <cell r="G7071" t="str">
            <v>AHORROS</v>
          </cell>
        </row>
        <row r="7072">
          <cell r="A7072">
            <v>57404799</v>
          </cell>
          <cell r="B7072" t="str">
            <v>MARTINEZ DOMINGUEZ ANA CRISTINA</v>
          </cell>
          <cell r="C7072" t="str">
            <v>Algarrobo (Mag)</v>
          </cell>
          <cell r="D7072">
            <v>375175825</v>
          </cell>
          <cell r="E7072" t="str">
            <v>Santa Marta (Mag)</v>
          </cell>
          <cell r="F7072" t="str">
            <v>BANCO BILBAO VIZCAYA BBVA COLOMBIA S.A.</v>
          </cell>
          <cell r="G7072" t="str">
            <v>AHORROS</v>
          </cell>
        </row>
        <row r="7073">
          <cell r="A7073">
            <v>57404804</v>
          </cell>
          <cell r="B7073" t="str">
            <v>SANCHEZ VILLERO DELFINA ROSIO</v>
          </cell>
          <cell r="C7073" t="str">
            <v>Algarrobo (Mag)</v>
          </cell>
          <cell r="D7073">
            <v>375313475</v>
          </cell>
          <cell r="E7073" t="str">
            <v>Fundacion (Mag)</v>
          </cell>
          <cell r="F7073" t="str">
            <v>BANCO BILBAO VIZCAYA BBVA COLOMBIA S.A.</v>
          </cell>
          <cell r="G7073" t="str">
            <v>AHORROS</v>
          </cell>
        </row>
        <row r="7074">
          <cell r="A7074">
            <v>57404805</v>
          </cell>
          <cell r="B7074" t="str">
            <v>MONTERO LOBO IRIS ESTER</v>
          </cell>
          <cell r="C7074" t="str">
            <v>Algarrobo (Mag)</v>
          </cell>
          <cell r="D7074">
            <v>375074648</v>
          </cell>
          <cell r="E7074" t="str">
            <v>Santa Marta (Mag)</v>
          </cell>
          <cell r="F7074" t="str">
            <v>BANCO BILBAO VIZCAYA BBVA COLOMBIA S.A.</v>
          </cell>
          <cell r="G7074" t="str">
            <v>AHORROS</v>
          </cell>
        </row>
        <row r="7075">
          <cell r="A7075">
            <v>57404912</v>
          </cell>
          <cell r="B7075" t="str">
            <v>SALAS MENDOZA EVELCI MARIA</v>
          </cell>
          <cell r="C7075" t="str">
            <v>Aracataca (Mag)</v>
          </cell>
          <cell r="D7075">
            <v>375211232</v>
          </cell>
          <cell r="E7075" t="str">
            <v>Fundacion (Mag)</v>
          </cell>
          <cell r="F7075" t="str">
            <v>BANCO BILBAO VIZCAYA BBVA COLOMBIA S.A.</v>
          </cell>
          <cell r="G7075" t="str">
            <v>AHORROS</v>
          </cell>
        </row>
        <row r="7076">
          <cell r="A7076">
            <v>57404939</v>
          </cell>
          <cell r="B7076" t="str">
            <v>OROZCO BOLAÑO LEONOR CECILIA</v>
          </cell>
          <cell r="C7076" t="str">
            <v>Fundacion (Mag)</v>
          </cell>
          <cell r="D7076">
            <v>375175395</v>
          </cell>
          <cell r="E7076" t="str">
            <v>Santa Marta (Mag)</v>
          </cell>
          <cell r="F7076" t="str">
            <v>BANCO BILBAO VIZCAYA BBVA COLOMBIA S.A.</v>
          </cell>
          <cell r="G7076" t="str">
            <v>AHORROS</v>
          </cell>
        </row>
        <row r="7077">
          <cell r="A7077">
            <v>57404940</v>
          </cell>
          <cell r="B7077" t="str">
            <v>OSORIO MACHADO MONICA PATRICIA</v>
          </cell>
          <cell r="C7077" t="str">
            <v>Fundacion (Mag)</v>
          </cell>
          <cell r="D7077">
            <v>375034634</v>
          </cell>
          <cell r="E7077" t="str">
            <v>Santa Marta (Mag)</v>
          </cell>
          <cell r="F7077" t="str">
            <v>BANCO BILBAO VIZCAYA BBVA COLOMBIA S.A.</v>
          </cell>
          <cell r="G7077" t="str">
            <v>AHORROS</v>
          </cell>
        </row>
        <row r="7078">
          <cell r="A7078">
            <v>57404965</v>
          </cell>
          <cell r="B7078" t="str">
            <v>SALDAÑA ANDRADES ROSA MERCEDES</v>
          </cell>
          <cell r="C7078" t="str">
            <v>Fundacion (Mag)</v>
          </cell>
          <cell r="D7078">
            <v>375175791</v>
          </cell>
          <cell r="E7078" t="str">
            <v>Santa Marta (Mag)</v>
          </cell>
          <cell r="F7078" t="str">
            <v>BANCO BILBAO VIZCAYA BBVA COLOMBIA S.A.</v>
          </cell>
          <cell r="G7078" t="str">
            <v>AHORROS</v>
          </cell>
        </row>
        <row r="7079">
          <cell r="A7079">
            <v>57404979</v>
          </cell>
          <cell r="B7079" t="str">
            <v>RADA RANGEL MARIA DEL PILAR</v>
          </cell>
          <cell r="C7079" t="str">
            <v>Fundacion (Mag)</v>
          </cell>
          <cell r="D7079">
            <v>375234457</v>
          </cell>
          <cell r="E7079" t="str">
            <v>Fundacion (Mag)</v>
          </cell>
          <cell r="F7079" t="str">
            <v>BANCO BILBAO VIZCAYA BBVA COLOMBIA S.A.</v>
          </cell>
          <cell r="G7079" t="str">
            <v>AHORROS</v>
          </cell>
        </row>
        <row r="7080">
          <cell r="A7080">
            <v>57405035</v>
          </cell>
          <cell r="B7080" t="str">
            <v>PEREA DE LEON YESENIA</v>
          </cell>
          <cell r="C7080" t="str">
            <v>Pedraza (Mag)</v>
          </cell>
          <cell r="D7080">
            <v>902060656</v>
          </cell>
          <cell r="E7080" t="str">
            <v>Santa Marta (Mag)</v>
          </cell>
          <cell r="F7080" t="str">
            <v>BANCO BILBAO VIZCAYA BBVA COLOMBIA S.A.</v>
          </cell>
          <cell r="G7080" t="str">
            <v>AHORROS</v>
          </cell>
        </row>
        <row r="7081">
          <cell r="A7081">
            <v>57405143</v>
          </cell>
          <cell r="B7081" t="str">
            <v>ILIAS MUÑOZ BELYS JUDITH</v>
          </cell>
          <cell r="C7081" t="str">
            <v>Tenerife (Mag)</v>
          </cell>
          <cell r="D7081">
            <v>719165714</v>
          </cell>
          <cell r="E7081" t="str">
            <v>Plato (Mag)</v>
          </cell>
          <cell r="F7081" t="str">
            <v>BANCO BILBAO VIZCAYA BBVA COLOMBIA S.A.</v>
          </cell>
          <cell r="G7081" t="str">
            <v>AHORROS</v>
          </cell>
        </row>
        <row r="7082">
          <cell r="A7082">
            <v>57405627</v>
          </cell>
          <cell r="B7082" t="str">
            <v>AGUIAR LOPEZ MARIA DEL ROSARIO</v>
          </cell>
          <cell r="C7082" t="str">
            <v>Zona Bananera (Mag)</v>
          </cell>
          <cell r="D7082">
            <v>90283987</v>
          </cell>
          <cell r="E7082" t="str">
            <v>Santa Marta (Mag)</v>
          </cell>
          <cell r="F7082" t="str">
            <v>BANCO BILBAO VIZCAYA BBVA COLOMBIA S.A.</v>
          </cell>
          <cell r="G7082" t="str">
            <v>AHORROS</v>
          </cell>
        </row>
        <row r="7083">
          <cell r="A7083">
            <v>57405748</v>
          </cell>
          <cell r="B7083" t="str">
            <v>MALDONADO SIERRA FARIDIS ORTENCIA</v>
          </cell>
          <cell r="C7083" t="str">
            <v>Zona Bananera (Mag)</v>
          </cell>
          <cell r="D7083">
            <v>805324282</v>
          </cell>
          <cell r="E7083" t="str">
            <v>Santa Marta (Mag)</v>
          </cell>
          <cell r="F7083" t="str">
            <v>BANCO BILBAO VIZCAYA BBVA COLOMBIA S.A.</v>
          </cell>
          <cell r="G7083" t="str">
            <v>AHORROS</v>
          </cell>
        </row>
        <row r="7084">
          <cell r="A7084">
            <v>57406496</v>
          </cell>
          <cell r="B7084" t="str">
            <v>VILLEGAS CRESPO NETTY</v>
          </cell>
          <cell r="C7084" t="str">
            <v>Guamal (Mag)</v>
          </cell>
          <cell r="D7084">
            <v>604191288</v>
          </cell>
          <cell r="E7084" t="str">
            <v>Santa Marta (Mag)</v>
          </cell>
          <cell r="F7084" t="str">
            <v>BANCO BILBAO VIZCAYA BBVA COLOMBIA S.A.</v>
          </cell>
          <cell r="G7084" t="str">
            <v>AHORROS</v>
          </cell>
        </row>
        <row r="7085">
          <cell r="A7085">
            <v>57406554</v>
          </cell>
          <cell r="B7085" t="str">
            <v>AVENDAÑO PUNDOR ESTHER JUDITH</v>
          </cell>
          <cell r="C7085" t="str">
            <v>El Banco (Mag)</v>
          </cell>
          <cell r="D7085">
            <v>330205089</v>
          </cell>
          <cell r="E7085" t="str">
            <v>Santa Marta (Mag)</v>
          </cell>
          <cell r="F7085" t="str">
            <v>BANCO BILBAO VIZCAYA BBVA COLOMBIA S.A.</v>
          </cell>
          <cell r="G7085" t="str">
            <v>AHORROS</v>
          </cell>
        </row>
        <row r="7086">
          <cell r="A7086">
            <v>57406774</v>
          </cell>
          <cell r="B7086" t="str">
            <v>RODRIGUEZ RAMOS NOHORA</v>
          </cell>
          <cell r="C7086" t="str">
            <v>El Banco (Mag)</v>
          </cell>
          <cell r="D7086">
            <v>330077371</v>
          </cell>
          <cell r="E7086" t="str">
            <v>Santa Marta (Mag)</v>
          </cell>
          <cell r="F7086" t="str">
            <v>BANCO BILBAO VIZCAYA BBVA COLOMBIA S.A.</v>
          </cell>
          <cell r="G7086" t="str">
            <v>AHORROS</v>
          </cell>
        </row>
        <row r="7087">
          <cell r="A7087">
            <v>57406902</v>
          </cell>
          <cell r="B7087" t="str">
            <v>CANTILLO RUIDIAZ TERESA DE JESUS</v>
          </cell>
          <cell r="C7087" t="str">
            <v>Guamal (Mag)</v>
          </cell>
          <cell r="D7087">
            <v>604182089</v>
          </cell>
          <cell r="E7087" t="str">
            <v>Santa Marta (Mag)</v>
          </cell>
          <cell r="F7087" t="str">
            <v>BANCO BILBAO VIZCAYA BBVA COLOMBIA S.A.</v>
          </cell>
          <cell r="G7087" t="str">
            <v>AHORROS</v>
          </cell>
        </row>
        <row r="7088">
          <cell r="A7088">
            <v>57406928</v>
          </cell>
          <cell r="B7088" t="str">
            <v>LASCARRO MOYA NORBELIS</v>
          </cell>
          <cell r="C7088" t="str">
            <v>Guamal (Mag)</v>
          </cell>
          <cell r="D7088">
            <v>604183285</v>
          </cell>
          <cell r="E7088" t="str">
            <v>Santa Marta (Mag)</v>
          </cell>
          <cell r="F7088" t="str">
            <v>BANCO BILBAO VIZCAYA BBVA COLOMBIA S.A.</v>
          </cell>
          <cell r="G7088" t="str">
            <v>AHORROS</v>
          </cell>
        </row>
        <row r="7089">
          <cell r="A7089">
            <v>57406935</v>
          </cell>
          <cell r="B7089" t="str">
            <v>SAUCEDO ALFARO OLGA MARINA</v>
          </cell>
          <cell r="C7089" t="str">
            <v>Guamal (Mag)</v>
          </cell>
          <cell r="D7089">
            <v>604174896</v>
          </cell>
          <cell r="E7089" t="str">
            <v>Santa Marta (Mag)</v>
          </cell>
          <cell r="F7089" t="str">
            <v>BANCO BILBAO VIZCAYA BBVA COLOMBIA S.A.</v>
          </cell>
          <cell r="G7089" t="str">
            <v>AHORROS</v>
          </cell>
        </row>
        <row r="7090">
          <cell r="A7090">
            <v>57406939</v>
          </cell>
          <cell r="B7090" t="str">
            <v>GUERRA PALOMINO TULIA</v>
          </cell>
          <cell r="C7090" t="str">
            <v>Guamal (Mag)</v>
          </cell>
          <cell r="D7090">
            <v>604193102</v>
          </cell>
          <cell r="E7090" t="str">
            <v>Santa Marta (Mag)</v>
          </cell>
          <cell r="F7090" t="str">
            <v>BANCO BILBAO VIZCAYA BBVA COLOMBIA S.A.</v>
          </cell>
          <cell r="G7090" t="str">
            <v>AHORROS</v>
          </cell>
        </row>
        <row r="7091">
          <cell r="A7091">
            <v>57406976</v>
          </cell>
          <cell r="B7091" t="str">
            <v>TORO VILLALOBOS ELMIRA</v>
          </cell>
          <cell r="C7091" t="str">
            <v>Guamal (Mag)</v>
          </cell>
          <cell r="D7091">
            <v>604188607</v>
          </cell>
          <cell r="E7091" t="str">
            <v>Santa Marta (Mag)</v>
          </cell>
          <cell r="F7091" t="str">
            <v>BANCO BILBAO VIZCAYA BBVA COLOMBIA S.A.</v>
          </cell>
          <cell r="G7091" t="str">
            <v>AHORROS</v>
          </cell>
        </row>
        <row r="7092">
          <cell r="A7092">
            <v>57406995</v>
          </cell>
          <cell r="B7092" t="str">
            <v>MERLANO BORJA YINA JOSEFA</v>
          </cell>
          <cell r="C7092" t="str">
            <v>Guamal (Mag)</v>
          </cell>
          <cell r="D7092">
            <v>330173998</v>
          </cell>
          <cell r="E7092" t="str">
            <v>Santa Marta (Mag)</v>
          </cell>
          <cell r="F7092" t="str">
            <v>BANCO BILBAO VIZCAYA BBVA COLOMBIA S.A.</v>
          </cell>
          <cell r="G7092" t="str">
            <v>AHORROS</v>
          </cell>
        </row>
        <row r="7093">
          <cell r="A7093">
            <v>57407104</v>
          </cell>
          <cell r="B7093" t="str">
            <v>VARGAS CADENA CIRA DEL CARMEN</v>
          </cell>
          <cell r="C7093" t="str">
            <v>Guamal (Mag)</v>
          </cell>
          <cell r="D7093">
            <v>604180018</v>
          </cell>
          <cell r="E7093" t="str">
            <v>Santa Marta (Mag)</v>
          </cell>
          <cell r="F7093" t="str">
            <v>BANCO BILBAO VIZCAYA BBVA COLOMBIA S.A.</v>
          </cell>
          <cell r="G7093" t="str">
            <v>AHORROS</v>
          </cell>
        </row>
        <row r="7094">
          <cell r="A7094">
            <v>57407262</v>
          </cell>
          <cell r="B7094" t="str">
            <v>SANCHEZ RUIDIAZ MARTHA LUZ</v>
          </cell>
          <cell r="C7094" t="str">
            <v>Guamal (Mag)</v>
          </cell>
          <cell r="D7094">
            <v>604206441</v>
          </cell>
          <cell r="E7094" t="str">
            <v>Santa Marta (Mag)</v>
          </cell>
          <cell r="F7094" t="str">
            <v>BANCO BILBAO VIZCAYA BBVA COLOMBIA S.A.</v>
          </cell>
          <cell r="G7094" t="str">
            <v>AHORROS</v>
          </cell>
        </row>
        <row r="7095">
          <cell r="A7095">
            <v>57407294</v>
          </cell>
          <cell r="B7095" t="str">
            <v>VILLALOBOS VILLARRUEL AMAR FLORENCIA</v>
          </cell>
          <cell r="C7095" t="str">
            <v>El Banco (Mag)</v>
          </cell>
          <cell r="D7095">
            <v>330081688</v>
          </cell>
          <cell r="E7095" t="str">
            <v>Santa Marta (Mag)</v>
          </cell>
          <cell r="F7095" t="str">
            <v>BANCO BILBAO VIZCAYA BBVA COLOMBIA S.A.</v>
          </cell>
          <cell r="G7095" t="str">
            <v>AHORROS</v>
          </cell>
        </row>
        <row r="7096">
          <cell r="A7096">
            <v>57407305</v>
          </cell>
          <cell r="B7096" t="str">
            <v>TRESPALACIOS RUIDIAZ CECILIA BEATRIZ</v>
          </cell>
          <cell r="C7096" t="str">
            <v>Guamal (Mag)</v>
          </cell>
          <cell r="D7096">
            <v>604228924</v>
          </cell>
          <cell r="E7096" t="str">
            <v>Santa Marta (Mag)</v>
          </cell>
          <cell r="F7096" t="str">
            <v>BANCO BILBAO VIZCAYA BBVA COLOMBIA S.A.</v>
          </cell>
          <cell r="G7096" t="str">
            <v>AHORROS</v>
          </cell>
        </row>
        <row r="7097">
          <cell r="A7097">
            <v>57407335</v>
          </cell>
          <cell r="B7097" t="str">
            <v>PEREZ ALFARO NILMA LUCIA</v>
          </cell>
          <cell r="C7097" t="str">
            <v>Guamal (Mag)</v>
          </cell>
          <cell r="D7097">
            <v>604180968</v>
          </cell>
          <cell r="E7097" t="str">
            <v>Santa Marta (Mag)</v>
          </cell>
          <cell r="F7097" t="str">
            <v>BANCO BILBAO VIZCAYA BBVA COLOMBIA S.A.</v>
          </cell>
          <cell r="G7097" t="str">
            <v>AHORROS</v>
          </cell>
        </row>
        <row r="7098">
          <cell r="A7098">
            <v>57407373</v>
          </cell>
          <cell r="B7098" t="str">
            <v>MERCADO ARDILA ARACELLY</v>
          </cell>
          <cell r="C7098" t="str">
            <v>Guamal (Mag)</v>
          </cell>
          <cell r="D7098">
            <v>604198986</v>
          </cell>
          <cell r="E7098" t="str">
            <v>Santa Marta (Mag)</v>
          </cell>
          <cell r="F7098" t="str">
            <v>BANCO BILBAO VIZCAYA BBVA COLOMBIA S.A.</v>
          </cell>
          <cell r="G7098" t="str">
            <v>AHORROS</v>
          </cell>
        </row>
        <row r="7099">
          <cell r="A7099">
            <v>57407404</v>
          </cell>
          <cell r="B7099" t="str">
            <v>GUTIERREZ GONZALEZ NORALBA</v>
          </cell>
          <cell r="C7099" t="str">
            <v>Guamal (Mag)</v>
          </cell>
          <cell r="D7099">
            <v>330163940</v>
          </cell>
          <cell r="E7099" t="str">
            <v>Santa Marta (Mag)</v>
          </cell>
          <cell r="F7099" t="str">
            <v>BANCO BILBAO VIZCAYA BBVA COLOMBIA S.A.</v>
          </cell>
          <cell r="G7099" t="str">
            <v>AHORROS</v>
          </cell>
        </row>
        <row r="7100">
          <cell r="A7100">
            <v>57407408</v>
          </cell>
          <cell r="B7100" t="str">
            <v>VANEGAS OSPINO MELVA ROSA</v>
          </cell>
          <cell r="C7100" t="str">
            <v>Guamal (Mag)</v>
          </cell>
          <cell r="D7100">
            <v>604204701</v>
          </cell>
          <cell r="E7100" t="str">
            <v>Santa Marta (Mag)</v>
          </cell>
          <cell r="F7100" t="str">
            <v>BANCO BILBAO VIZCAYA BBVA COLOMBIA S.A.</v>
          </cell>
          <cell r="G7100" t="str">
            <v>AHORROS</v>
          </cell>
        </row>
        <row r="7101">
          <cell r="A7101">
            <v>57407438</v>
          </cell>
          <cell r="B7101" t="str">
            <v>AVILA GUTIERREZ ETELBA</v>
          </cell>
          <cell r="C7101" t="str">
            <v>Guamal (Mag)</v>
          </cell>
          <cell r="D7101">
            <v>604221036</v>
          </cell>
          <cell r="E7101" t="str">
            <v>Santa Marta (Mag)</v>
          </cell>
          <cell r="F7101" t="str">
            <v>BANCO BILBAO VIZCAYA BBVA COLOMBIA S.A.</v>
          </cell>
          <cell r="G7101" t="str">
            <v>AHORROS</v>
          </cell>
        </row>
        <row r="7102">
          <cell r="A7102">
            <v>57407541</v>
          </cell>
          <cell r="B7102" t="str">
            <v>RANGEL ARTEAGA MIRIAM</v>
          </cell>
          <cell r="C7102" t="str">
            <v>Guamal (Mag)</v>
          </cell>
          <cell r="D7102">
            <v>604188409</v>
          </cell>
          <cell r="E7102" t="str">
            <v>Santa Marta (Mag)</v>
          </cell>
          <cell r="F7102" t="str">
            <v>BANCO BILBAO VIZCAYA BBVA COLOMBIA S.A.</v>
          </cell>
          <cell r="G7102" t="str">
            <v>AHORROS</v>
          </cell>
        </row>
        <row r="7103">
          <cell r="A7103">
            <v>57407568</v>
          </cell>
          <cell r="B7103" t="str">
            <v>RUIDIAZ GUERRA DIVA MARIA</v>
          </cell>
          <cell r="C7103" t="str">
            <v>Guamal (Mag)</v>
          </cell>
          <cell r="D7103">
            <v>604254045</v>
          </cell>
          <cell r="E7103" t="str">
            <v>Mompos (Bol)</v>
          </cell>
          <cell r="F7103" t="str">
            <v>BANCO BILBAO VIZCAYA BBVA COLOMBIA S.A.</v>
          </cell>
          <cell r="G7103" t="str">
            <v>AHORROS</v>
          </cell>
        </row>
        <row r="7104">
          <cell r="A7104">
            <v>57407630</v>
          </cell>
          <cell r="B7104" t="str">
            <v>RANGEL AGUILAR LEDITH</v>
          </cell>
          <cell r="C7104" t="str">
            <v>El Banco (Mag)</v>
          </cell>
          <cell r="D7104">
            <v>805167046</v>
          </cell>
          <cell r="E7104" t="str">
            <v>El Banco (Mag)</v>
          </cell>
          <cell r="F7104" t="str">
            <v>BANCO BILBAO VIZCAYA BBVA COLOMBIA S.A.</v>
          </cell>
          <cell r="G7104" t="str">
            <v>AHORROS</v>
          </cell>
        </row>
        <row r="7105">
          <cell r="A7105">
            <v>57407637</v>
          </cell>
          <cell r="B7105" t="str">
            <v>RANGEL DIAZ NEVIS</v>
          </cell>
          <cell r="C7105" t="str">
            <v>Guamal (Mag)</v>
          </cell>
          <cell r="D7105">
            <v>604201962</v>
          </cell>
          <cell r="E7105" t="str">
            <v>Santa Marta (Mag)</v>
          </cell>
          <cell r="F7105" t="str">
            <v>BANCO BILBAO VIZCAYA BBVA COLOMBIA S.A.</v>
          </cell>
          <cell r="G7105" t="str">
            <v>AHORROS</v>
          </cell>
        </row>
        <row r="7106">
          <cell r="A7106">
            <v>57407650</v>
          </cell>
          <cell r="B7106" t="str">
            <v>MIRANDA ALFARO LUZ ENITH</v>
          </cell>
          <cell r="C7106" t="str">
            <v>Guamal (Mag)</v>
          </cell>
          <cell r="D7106">
            <v>604208231</v>
          </cell>
          <cell r="E7106" t="str">
            <v>Santa Marta (Mag)</v>
          </cell>
          <cell r="F7106" t="str">
            <v>BANCO BILBAO VIZCAYA BBVA COLOMBIA S.A.</v>
          </cell>
          <cell r="G7106" t="str">
            <v>AHORROS</v>
          </cell>
        </row>
        <row r="7107">
          <cell r="A7107">
            <v>57407753</v>
          </cell>
          <cell r="B7107" t="str">
            <v>VILLA ALVARADO PATRICIA</v>
          </cell>
          <cell r="C7107" t="str">
            <v>El Banco (Mag)</v>
          </cell>
          <cell r="D7107">
            <v>330199589</v>
          </cell>
          <cell r="E7107" t="str">
            <v>El Banco (Mag)</v>
          </cell>
          <cell r="F7107" t="str">
            <v>BANCO BILBAO VIZCAYA BBVA COLOMBIA S.A.</v>
          </cell>
          <cell r="G7107" t="str">
            <v>AHORROS</v>
          </cell>
        </row>
        <row r="7108">
          <cell r="A7108">
            <v>57407757</v>
          </cell>
          <cell r="B7108" t="str">
            <v>CANTILLO MARTINEZ MARLEDY</v>
          </cell>
          <cell r="C7108" t="str">
            <v>El Banco (Mag)</v>
          </cell>
          <cell r="D7108">
            <v>330067406</v>
          </cell>
          <cell r="E7108" t="str">
            <v>El Banco (Mag)</v>
          </cell>
          <cell r="F7108" t="str">
            <v>BANCO BILBAO VIZCAYA BBVA COLOMBIA S.A.</v>
          </cell>
          <cell r="G7108" t="str">
            <v>AHORROS</v>
          </cell>
        </row>
        <row r="7109">
          <cell r="A7109">
            <v>57407763</v>
          </cell>
          <cell r="B7109" t="str">
            <v>OSPINO RODRIGUEZ ENELDA</v>
          </cell>
          <cell r="C7109" t="str">
            <v>El Banco (Mag)</v>
          </cell>
          <cell r="D7109">
            <v>197527781</v>
          </cell>
          <cell r="E7109" t="str">
            <v>Santa Marta (Mag)</v>
          </cell>
          <cell r="F7109" t="str">
            <v>BANCO BILBAO VIZCAYA BBVA COLOMBIA S.A.</v>
          </cell>
          <cell r="G7109" t="str">
            <v>AHORROS</v>
          </cell>
        </row>
        <row r="7110">
          <cell r="A7110">
            <v>57407767</v>
          </cell>
          <cell r="B7110" t="str">
            <v>TORRES RUIDIAZ MONICA</v>
          </cell>
          <cell r="C7110" t="str">
            <v>Guamal (Mag)</v>
          </cell>
          <cell r="D7110">
            <v>604174862</v>
          </cell>
          <cell r="E7110" t="str">
            <v>Santa Marta (Mag)</v>
          </cell>
          <cell r="F7110" t="str">
            <v>BANCO BILBAO VIZCAYA BBVA COLOMBIA S.A.</v>
          </cell>
          <cell r="G7110" t="str">
            <v>AHORROS</v>
          </cell>
        </row>
        <row r="7111">
          <cell r="A7111">
            <v>57407820</v>
          </cell>
          <cell r="B7111" t="str">
            <v>MARTINEZ NARVAEZ AMEISA</v>
          </cell>
          <cell r="C7111" t="str">
            <v>El Banco (Mag)</v>
          </cell>
          <cell r="D7111">
            <v>330131319</v>
          </cell>
          <cell r="E7111" t="str">
            <v>Santa Marta (Mag)</v>
          </cell>
          <cell r="F7111" t="str">
            <v>BANCO BILBAO VIZCAYA BBVA COLOMBIA S.A.</v>
          </cell>
          <cell r="G7111" t="str">
            <v>AHORROS</v>
          </cell>
        </row>
        <row r="7112">
          <cell r="A7112">
            <v>57407823</v>
          </cell>
          <cell r="B7112" t="str">
            <v>HERRERA JIMENEZ ENEIDA</v>
          </cell>
          <cell r="C7112" t="str">
            <v>Guamal (Mag)</v>
          </cell>
          <cell r="D7112">
            <v>604233965</v>
          </cell>
          <cell r="E7112" t="str">
            <v>Santa Marta (Mag)</v>
          </cell>
          <cell r="F7112" t="str">
            <v>BANCO BILBAO VIZCAYA BBVA COLOMBIA S.A.</v>
          </cell>
          <cell r="G7112" t="str">
            <v>AHORROS</v>
          </cell>
        </row>
        <row r="7113">
          <cell r="A7113">
            <v>57407897</v>
          </cell>
          <cell r="B7113" t="str">
            <v>VILLARRUEL DIAZ ENITH</v>
          </cell>
          <cell r="C7113" t="str">
            <v>Guamal (Mag)</v>
          </cell>
          <cell r="D7113">
            <v>604190058</v>
          </cell>
          <cell r="E7113" t="str">
            <v>Santa Marta (Mag)</v>
          </cell>
          <cell r="F7113" t="str">
            <v>BANCO BILBAO VIZCAYA BBVA COLOMBIA S.A.</v>
          </cell>
          <cell r="G7113" t="str">
            <v>AHORROS</v>
          </cell>
        </row>
        <row r="7114">
          <cell r="A7114">
            <v>57407900</v>
          </cell>
          <cell r="B7114" t="str">
            <v>RUIZ NARVAEZ LILIANA</v>
          </cell>
          <cell r="C7114" t="str">
            <v>Guamal (Mag)</v>
          </cell>
          <cell r="D7114">
            <v>604193094</v>
          </cell>
          <cell r="E7114" t="str">
            <v>Santa Marta (Mag)</v>
          </cell>
          <cell r="F7114" t="str">
            <v>BANCO BILBAO VIZCAYA BBVA COLOMBIA S.A.</v>
          </cell>
          <cell r="G7114" t="str">
            <v>AHORROS</v>
          </cell>
        </row>
        <row r="7115">
          <cell r="A7115">
            <v>57407978</v>
          </cell>
          <cell r="B7115" t="str">
            <v>LOBO BUELVAS MARIBEL</v>
          </cell>
          <cell r="C7115" t="str">
            <v>Guamal (Mag)</v>
          </cell>
          <cell r="D7115">
            <v>70247630</v>
          </cell>
          <cell r="E7115" t="str">
            <v>Mompos (Bol)</v>
          </cell>
          <cell r="F7115" t="str">
            <v>BANCO BILBAO VIZCAYA BBVA COLOMBIA S.A.</v>
          </cell>
          <cell r="G7115" t="str">
            <v>AHORROS</v>
          </cell>
        </row>
        <row r="7116">
          <cell r="A7116">
            <v>57408014</v>
          </cell>
          <cell r="B7116" t="str">
            <v>EPALZA LAGUNA MABELYS</v>
          </cell>
          <cell r="C7116" t="str">
            <v>Guamal (Mag)</v>
          </cell>
          <cell r="D7116">
            <v>604204461</v>
          </cell>
          <cell r="E7116" t="str">
            <v>Santa Marta (Mag)</v>
          </cell>
          <cell r="F7116" t="str">
            <v>BANCO BILBAO VIZCAYA BBVA COLOMBIA S.A.</v>
          </cell>
          <cell r="G7116" t="str">
            <v>AHORROS</v>
          </cell>
        </row>
        <row r="7117">
          <cell r="A7117">
            <v>57408023</v>
          </cell>
          <cell r="B7117" t="str">
            <v>PEREZ MORENO RUBIS</v>
          </cell>
          <cell r="C7117" t="str">
            <v>El Banco (Mag)</v>
          </cell>
          <cell r="D7117">
            <v>330078742</v>
          </cell>
          <cell r="E7117" t="str">
            <v>Santa Marta (Mag)</v>
          </cell>
          <cell r="F7117" t="str">
            <v>BANCO BILBAO VIZCAYA BBVA COLOMBIA S.A.</v>
          </cell>
          <cell r="G7117" t="str">
            <v>AHORROS</v>
          </cell>
        </row>
        <row r="7118">
          <cell r="A7118">
            <v>57408037</v>
          </cell>
          <cell r="B7118" t="str">
            <v>AVENDAÑO TERRAZA ISABEL ENITH</v>
          </cell>
          <cell r="C7118" t="str">
            <v>San Sebastian De Buenavista (M</v>
          </cell>
          <cell r="D7118">
            <v>604180075</v>
          </cell>
          <cell r="E7118" t="str">
            <v>Santa Marta (Mag)</v>
          </cell>
          <cell r="F7118" t="str">
            <v>BANCO BILBAO VIZCAYA BBVA COLOMBIA S.A.</v>
          </cell>
          <cell r="G7118" t="str">
            <v>AHORROS</v>
          </cell>
        </row>
        <row r="7119">
          <cell r="A7119">
            <v>57408129</v>
          </cell>
          <cell r="B7119" t="str">
            <v>MARTINEZ FLORIAN ONALFA</v>
          </cell>
          <cell r="C7119" t="str">
            <v>Guamal (Mag)</v>
          </cell>
          <cell r="D7119">
            <v>604200147</v>
          </cell>
          <cell r="E7119" t="str">
            <v>Santa Marta (Mag)</v>
          </cell>
          <cell r="F7119" t="str">
            <v>BANCO BILBAO VIZCAYA BBVA COLOMBIA S.A.</v>
          </cell>
          <cell r="G7119" t="str">
            <v>AHORROS</v>
          </cell>
        </row>
        <row r="7120">
          <cell r="A7120">
            <v>57408282</v>
          </cell>
          <cell r="B7120" t="str">
            <v>GUTIERREZ GONZALEZ FABIOLA</v>
          </cell>
          <cell r="C7120" t="str">
            <v>Guamal (Mag)</v>
          </cell>
          <cell r="D7120">
            <v>330058611</v>
          </cell>
          <cell r="E7120" t="str">
            <v>Santa Marta (Mag)</v>
          </cell>
          <cell r="F7120" t="str">
            <v>BANCO BILBAO VIZCAYA BBVA COLOMBIA S.A.</v>
          </cell>
          <cell r="G7120" t="str">
            <v>AHORROS</v>
          </cell>
        </row>
        <row r="7121">
          <cell r="A7121">
            <v>57408359</v>
          </cell>
          <cell r="B7121" t="str">
            <v>FONSECA CASTRO EUDIS</v>
          </cell>
          <cell r="C7121" t="str">
            <v>El Banco (Mag)</v>
          </cell>
          <cell r="D7121">
            <v>330077967</v>
          </cell>
          <cell r="E7121" t="str">
            <v>Santa Marta (Mag)</v>
          </cell>
          <cell r="F7121" t="str">
            <v>BANCO BILBAO VIZCAYA BBVA COLOMBIA S.A.</v>
          </cell>
          <cell r="G7121" t="str">
            <v>AHORROS</v>
          </cell>
        </row>
        <row r="7122">
          <cell r="A7122">
            <v>57408510</v>
          </cell>
          <cell r="B7122" t="str">
            <v>ESCOBAR MARQUEZ ANIS ESTHER</v>
          </cell>
          <cell r="C7122" t="str">
            <v>San Sebastian De Buenavista (M</v>
          </cell>
          <cell r="D7122">
            <v>604179093</v>
          </cell>
          <cell r="E7122" t="str">
            <v>Santa Marta (Mag)</v>
          </cell>
          <cell r="F7122" t="str">
            <v>BANCO BILBAO VIZCAYA BBVA COLOMBIA S.A.</v>
          </cell>
          <cell r="G7122" t="str">
            <v>AHORROS</v>
          </cell>
        </row>
        <row r="7123">
          <cell r="A7123">
            <v>57408546</v>
          </cell>
          <cell r="B7123" t="str">
            <v>RUIDIAZ GUERRA SILVIA ROSA</v>
          </cell>
          <cell r="C7123" t="str">
            <v>Guamal (Mag)</v>
          </cell>
          <cell r="D7123">
            <v>604249110</v>
          </cell>
          <cell r="E7123" t="str">
            <v>Santa Marta (Mag)</v>
          </cell>
          <cell r="F7123" t="str">
            <v>BANCO BILBAO VIZCAYA BBVA COLOMBIA S.A.</v>
          </cell>
          <cell r="G7123" t="str">
            <v>AHORROS</v>
          </cell>
        </row>
        <row r="7124">
          <cell r="A7124">
            <v>57408658</v>
          </cell>
          <cell r="B7124" t="str">
            <v>FLORIAN AGUILAR YERLIS ESPERANZA</v>
          </cell>
          <cell r="C7124" t="str">
            <v>Guamal (Mag)</v>
          </cell>
          <cell r="D7124">
            <v>604200519</v>
          </cell>
          <cell r="E7124" t="str">
            <v>Santa Marta (Mag)</v>
          </cell>
          <cell r="F7124" t="str">
            <v>BANCO BILBAO VIZCAYA BBVA COLOMBIA S.A.</v>
          </cell>
          <cell r="G7124" t="str">
            <v>AHORROS</v>
          </cell>
        </row>
        <row r="7125">
          <cell r="A7125">
            <v>57408667</v>
          </cell>
          <cell r="B7125" t="str">
            <v>MORENO ARDILA LIANETH</v>
          </cell>
          <cell r="C7125" t="str">
            <v>Guamal (Mag)</v>
          </cell>
          <cell r="D7125">
            <v>604187104</v>
          </cell>
          <cell r="E7125" t="str">
            <v>Mompos (Bol)</v>
          </cell>
          <cell r="F7125" t="str">
            <v>BANCO BILBAO VIZCAYA BBVA COLOMBIA S.A.</v>
          </cell>
          <cell r="G7125" t="str">
            <v>AHORROS</v>
          </cell>
        </row>
        <row r="7126">
          <cell r="A7126">
            <v>57408674</v>
          </cell>
          <cell r="B7126" t="str">
            <v>OROZCO MENESES LIBNY OLARIS</v>
          </cell>
          <cell r="C7126" t="str">
            <v>Guamal (Mag)</v>
          </cell>
          <cell r="D7126">
            <v>604181362</v>
          </cell>
          <cell r="E7126" t="str">
            <v>Santa Marta (Mag)</v>
          </cell>
          <cell r="F7126" t="str">
            <v>BANCO BILBAO VIZCAYA BBVA COLOMBIA S.A.</v>
          </cell>
          <cell r="G7126" t="str">
            <v>AHORROS</v>
          </cell>
        </row>
        <row r="7127">
          <cell r="A7127">
            <v>57408908</v>
          </cell>
          <cell r="B7127" t="str">
            <v>MORENO ARDILA FANNY</v>
          </cell>
          <cell r="C7127" t="str">
            <v>Guamal (Mag)</v>
          </cell>
          <cell r="D7127">
            <v>604235754</v>
          </cell>
          <cell r="E7127" t="str">
            <v>Santa Marta (Mag)</v>
          </cell>
          <cell r="F7127" t="str">
            <v>BANCO BILBAO VIZCAYA BBVA COLOMBIA S.A.</v>
          </cell>
          <cell r="G7127" t="str">
            <v>AHORROS</v>
          </cell>
        </row>
        <row r="7128">
          <cell r="A7128">
            <v>57408916</v>
          </cell>
          <cell r="B7128" t="str">
            <v>GARCIA VILLALOBOS VICENTA</v>
          </cell>
          <cell r="C7128" t="str">
            <v>Guamal (Mag)</v>
          </cell>
          <cell r="D7128">
            <v>604181214</v>
          </cell>
          <cell r="E7128" t="str">
            <v>Santa Marta (Mag)</v>
          </cell>
          <cell r="F7128" t="str">
            <v>BANCO BILBAO VIZCAYA BBVA COLOMBIA S.A.</v>
          </cell>
          <cell r="G7128" t="str">
            <v>AHORROS</v>
          </cell>
        </row>
        <row r="7129">
          <cell r="A7129">
            <v>57408952</v>
          </cell>
          <cell r="B7129" t="str">
            <v>ROJAS LOPEZ MARIA KELLYS</v>
          </cell>
          <cell r="C7129" t="str">
            <v>Guamal (Mag)</v>
          </cell>
          <cell r="D7129">
            <v>604201384</v>
          </cell>
          <cell r="E7129" t="str">
            <v>Santa Marta (Mag)</v>
          </cell>
          <cell r="F7129" t="str">
            <v>BANCO BILBAO VIZCAYA BBVA COLOMBIA S.A.</v>
          </cell>
          <cell r="G7129" t="str">
            <v>AHORROS</v>
          </cell>
        </row>
        <row r="7130">
          <cell r="A7130">
            <v>57409132</v>
          </cell>
          <cell r="B7130" t="str">
            <v>NORIEGA CASTRO MARLIDYS</v>
          </cell>
          <cell r="C7130" t="str">
            <v>Guamal (Mag)</v>
          </cell>
          <cell r="D7130">
            <v>330186180</v>
          </cell>
          <cell r="E7130" t="str">
            <v>El Banco (Mag)</v>
          </cell>
          <cell r="F7130" t="str">
            <v>BANCO BILBAO VIZCAYA BBVA COLOMBIA S.A.</v>
          </cell>
          <cell r="G7130" t="str">
            <v>AHORROS</v>
          </cell>
        </row>
        <row r="7131">
          <cell r="A7131">
            <v>57409134</v>
          </cell>
          <cell r="B7131" t="str">
            <v>CASTRO SANCHEZ YORLENYS</v>
          </cell>
          <cell r="C7131" t="str">
            <v>Guamal (Mag)</v>
          </cell>
          <cell r="D7131">
            <v>604221804</v>
          </cell>
          <cell r="E7131" t="str">
            <v>Santa Marta (Mag)</v>
          </cell>
          <cell r="F7131" t="str">
            <v>BANCO BILBAO VIZCAYA BBVA COLOMBIA S.A.</v>
          </cell>
          <cell r="G7131" t="str">
            <v>AHORROS</v>
          </cell>
        </row>
        <row r="7132">
          <cell r="A7132">
            <v>57409291</v>
          </cell>
          <cell r="B7132" t="str">
            <v>RAMOS MOYA MARITZA</v>
          </cell>
          <cell r="C7132" t="str">
            <v>Guamal (Mag)</v>
          </cell>
          <cell r="D7132">
            <v>604190843</v>
          </cell>
          <cell r="E7132" t="str">
            <v>Santa Marta (Mag)</v>
          </cell>
          <cell r="F7132" t="str">
            <v>BANCO BILBAO VIZCAYA BBVA COLOMBIA S.A.</v>
          </cell>
          <cell r="G7132" t="str">
            <v>AHORROS</v>
          </cell>
        </row>
        <row r="7133">
          <cell r="A7133">
            <v>57409383</v>
          </cell>
          <cell r="B7133" t="str">
            <v>BARROS PADILLA NORMA</v>
          </cell>
          <cell r="C7133" t="str">
            <v>Guamal (Mag)</v>
          </cell>
          <cell r="D7133">
            <v>604181248</v>
          </cell>
          <cell r="E7133" t="str">
            <v>Santa Marta (Mag)</v>
          </cell>
          <cell r="F7133" t="str">
            <v>BANCO BILBAO VIZCAYA BBVA COLOMBIA S.A.</v>
          </cell>
          <cell r="G7133" t="str">
            <v>AHORROS</v>
          </cell>
        </row>
        <row r="7134">
          <cell r="A7134">
            <v>57411449</v>
          </cell>
          <cell r="B7134" t="str">
            <v>UPARELA VANEGAS ROSALBA</v>
          </cell>
          <cell r="C7134" t="str">
            <v>Sitionuevo (Mag)</v>
          </cell>
          <cell r="D7134">
            <v>330088956</v>
          </cell>
          <cell r="E7134" t="str">
            <v>El Banco (Mag)</v>
          </cell>
          <cell r="F7134" t="str">
            <v>BANCO BILBAO VIZCAYA BBVA COLOMBIA S.A.</v>
          </cell>
          <cell r="G7134" t="str">
            <v>AHORROS</v>
          </cell>
        </row>
        <row r="7135">
          <cell r="A7135">
            <v>57414222</v>
          </cell>
          <cell r="B7135" t="str">
            <v>ISSA MANCILLA ROSA ELVIRA</v>
          </cell>
          <cell r="C7135" t="str">
            <v>Remolino (Mag)</v>
          </cell>
          <cell r="D7135">
            <v>518289921</v>
          </cell>
          <cell r="E7135" t="str">
            <v>Santa Marta (Mag)</v>
          </cell>
          <cell r="F7135" t="str">
            <v>BANCO BILBAO VIZCAYA BBVA COLOMBIA S.A.</v>
          </cell>
          <cell r="G7135" t="str">
            <v>AHORROS</v>
          </cell>
        </row>
        <row r="7136">
          <cell r="A7136">
            <v>57414704</v>
          </cell>
          <cell r="B7136" t="str">
            <v>ECHEVERRIA SERRANO ADELA ALVINA</v>
          </cell>
          <cell r="C7136" t="str">
            <v>Puebloviejo (Mag)</v>
          </cell>
          <cell r="D7136">
            <v>518295027</v>
          </cell>
          <cell r="E7136" t="str">
            <v>Santa Marta (Mag)</v>
          </cell>
          <cell r="F7136" t="str">
            <v>BANCO BILBAO VIZCAYA BBVA COLOMBIA S.A.</v>
          </cell>
          <cell r="G7136" t="str">
            <v>AHORROS</v>
          </cell>
        </row>
        <row r="7137">
          <cell r="A7137">
            <v>57414935</v>
          </cell>
          <cell r="B7137" t="str">
            <v>BUSTAMANTE BRAVO EGRACIELYS PATRICIA</v>
          </cell>
          <cell r="C7137" t="str">
            <v>Fundacion (Mag)</v>
          </cell>
          <cell r="D7137">
            <v>518105770</v>
          </cell>
          <cell r="E7137" t="str">
            <v>Santa Marta (Mag)</v>
          </cell>
          <cell r="F7137" t="str">
            <v>BANCO BILBAO VIZCAYA BBVA COLOMBIA S.A.</v>
          </cell>
          <cell r="G7137" t="str">
            <v>AHORROS</v>
          </cell>
        </row>
        <row r="7138">
          <cell r="A7138">
            <v>57415395</v>
          </cell>
          <cell r="B7138" t="str">
            <v>TORRES PEREIRA GILMA</v>
          </cell>
          <cell r="C7138" t="str">
            <v>Puebloviejo (Mag)</v>
          </cell>
          <cell r="D7138">
            <v>805417896</v>
          </cell>
          <cell r="E7138" t="str">
            <v>Santa Marta (Mag)</v>
          </cell>
          <cell r="F7138" t="str">
            <v>BANCO BILBAO VIZCAYA BBVA COLOMBIA S.A.</v>
          </cell>
          <cell r="G7138" t="str">
            <v>AHORROS</v>
          </cell>
        </row>
        <row r="7139">
          <cell r="A7139">
            <v>57415474</v>
          </cell>
          <cell r="B7139" t="str">
            <v>MALDONADO NARVAEZ MARTA ELENA</v>
          </cell>
          <cell r="C7139" t="str">
            <v>El Banco (Mag)</v>
          </cell>
          <cell r="D7139">
            <v>33088386</v>
          </cell>
          <cell r="E7139" t="str">
            <v>El Banco (Mag)</v>
          </cell>
          <cell r="F7139" t="str">
            <v>BANCO BILBAO VIZCAYA BBVA COLOMBIA S.A.</v>
          </cell>
          <cell r="G7139" t="str">
            <v>AHORROS</v>
          </cell>
        </row>
        <row r="7140">
          <cell r="A7140">
            <v>57415642</v>
          </cell>
          <cell r="B7140" t="str">
            <v>GAMEZ GIRALDO NANCY CECILIA</v>
          </cell>
          <cell r="C7140" t="str">
            <v>Fundacion (Mag)</v>
          </cell>
          <cell r="D7140">
            <v>375206620</v>
          </cell>
          <cell r="E7140" t="str">
            <v>Santa Marta (Mag)</v>
          </cell>
          <cell r="F7140" t="str">
            <v>BANCO BILBAO VIZCAYA BBVA COLOMBIA S.A.</v>
          </cell>
          <cell r="G7140" t="str">
            <v>AHORROS</v>
          </cell>
        </row>
        <row r="7141">
          <cell r="A7141">
            <v>57416083</v>
          </cell>
          <cell r="B7141" t="str">
            <v>PAZ BERRIO MYRIAM SABINA</v>
          </cell>
          <cell r="C7141" t="str">
            <v>Zona Bananera (Mag)</v>
          </cell>
          <cell r="D7141">
            <v>365077726</v>
          </cell>
          <cell r="E7141" t="str">
            <v>Santa Marta (Mag)</v>
          </cell>
          <cell r="F7141" t="str">
            <v>BANCO BILBAO VIZCAYA BBVA COLOMBIA S.A.</v>
          </cell>
          <cell r="G7141" t="str">
            <v>AHORROS</v>
          </cell>
        </row>
        <row r="7142">
          <cell r="A7142">
            <v>57416528</v>
          </cell>
          <cell r="B7142" t="str">
            <v>CACERES DURAN ILIANA MARGARITA</v>
          </cell>
          <cell r="C7142" t="str">
            <v>Zona Bananera (Mag)</v>
          </cell>
          <cell r="D7142">
            <v>517108585</v>
          </cell>
          <cell r="E7142" t="str">
            <v>Santa Marta (Mag)</v>
          </cell>
          <cell r="F7142" t="str">
            <v>BANCO BILBAO VIZCAYA BBVA COLOMBIA S.A.</v>
          </cell>
          <cell r="G7142" t="str">
            <v>AHORROS</v>
          </cell>
        </row>
        <row r="7143">
          <cell r="A7143">
            <v>57417848</v>
          </cell>
          <cell r="B7143" t="str">
            <v>GONZALEZ HERNANDEZ FABIOLA ESTHER</v>
          </cell>
          <cell r="C7143" t="str">
            <v>Aracataca (Mag)</v>
          </cell>
          <cell r="D7143">
            <v>518102074</v>
          </cell>
          <cell r="E7143" t="str">
            <v>Santa Marta (Mag)</v>
          </cell>
          <cell r="F7143" t="str">
            <v>BANCO BILBAO VIZCAYA BBVA COLOMBIA S.A.</v>
          </cell>
          <cell r="G7143" t="str">
            <v>AHORROS</v>
          </cell>
        </row>
        <row r="7144">
          <cell r="A7144">
            <v>57418501</v>
          </cell>
          <cell r="B7144" t="str">
            <v>PAZ INFANTE MARUXA DE JESUS</v>
          </cell>
          <cell r="C7144" t="str">
            <v>Zona Bananera (Mag)</v>
          </cell>
          <cell r="D7144">
            <v>197527807</v>
          </cell>
          <cell r="E7144" t="str">
            <v>Santa Marta (Mag)</v>
          </cell>
          <cell r="F7144" t="str">
            <v>BANCO BILBAO VIZCAYA BBVA COLOMBIA S.A.</v>
          </cell>
          <cell r="G7144" t="str">
            <v>AHORROS</v>
          </cell>
        </row>
        <row r="7145">
          <cell r="A7145">
            <v>57418839</v>
          </cell>
          <cell r="B7145" t="str">
            <v>SANTRICH ANGULO MONICA PATRICIA</v>
          </cell>
          <cell r="C7145" t="str">
            <v>Aracataca (Mag)</v>
          </cell>
          <cell r="D7145">
            <v>805280609</v>
          </cell>
          <cell r="E7145" t="str">
            <v>Santa Marta (Mag)</v>
          </cell>
          <cell r="F7145" t="str">
            <v>BANCO BILBAO VIZCAYA BBVA COLOMBIA S.A.</v>
          </cell>
          <cell r="G7145" t="str">
            <v>AHORROS</v>
          </cell>
        </row>
        <row r="7146">
          <cell r="A7146">
            <v>57419178</v>
          </cell>
          <cell r="B7146" t="str">
            <v>ESCORCIA POLO YANETH MARIA</v>
          </cell>
          <cell r="C7146" t="str">
            <v>Aracataca (Mag)</v>
          </cell>
          <cell r="D7146">
            <v>518101134</v>
          </cell>
          <cell r="E7146" t="str">
            <v>Santa Marta (Mag)</v>
          </cell>
          <cell r="F7146" t="str">
            <v>BANCO BILBAO VIZCAYA BBVA COLOMBIA S.A.</v>
          </cell>
          <cell r="G7146" t="str">
            <v>AHORROS</v>
          </cell>
        </row>
        <row r="7147">
          <cell r="A7147">
            <v>57419555</v>
          </cell>
          <cell r="B7147" t="str">
            <v>GRANADOS VILORIA HEIDYS DENISSE</v>
          </cell>
          <cell r="C7147" t="str">
            <v>Aracataca (Mag)</v>
          </cell>
          <cell r="D7147">
            <v>719162414</v>
          </cell>
          <cell r="E7147" t="str">
            <v>Plato (Mag)</v>
          </cell>
          <cell r="F7147" t="str">
            <v>BANCO BILBAO VIZCAYA BBVA COLOMBIA S.A.</v>
          </cell>
          <cell r="G7147" t="str">
            <v>AHORROS</v>
          </cell>
        </row>
        <row r="7148">
          <cell r="A7148">
            <v>57421057</v>
          </cell>
          <cell r="B7148" t="str">
            <v>MELENDEZ SEPULVEDA NELLYS ESTHER</v>
          </cell>
          <cell r="C7148" t="str">
            <v>Aracataca (Mag)</v>
          </cell>
          <cell r="D7148">
            <v>375308244</v>
          </cell>
          <cell r="E7148" t="str">
            <v>Santa Marta (Mag)</v>
          </cell>
          <cell r="F7148" t="str">
            <v>BANCO BILBAO VIZCAYA BBVA COLOMBIA S.A.</v>
          </cell>
          <cell r="G7148" t="str">
            <v>AHORROS</v>
          </cell>
        </row>
        <row r="7149">
          <cell r="A7149">
            <v>57421069</v>
          </cell>
          <cell r="B7149" t="str">
            <v>URIBE BERRIO ELIZABETH MARIA</v>
          </cell>
          <cell r="C7149" t="str">
            <v>Aracataca (Mag)</v>
          </cell>
          <cell r="D7149">
            <v>518283692</v>
          </cell>
          <cell r="E7149" t="str">
            <v>Santa Marta (Mag)</v>
          </cell>
          <cell r="F7149" t="str">
            <v>BANCO BILBAO VIZCAYA BBVA COLOMBIA S.A.</v>
          </cell>
          <cell r="G7149" t="str">
            <v>AHORROS</v>
          </cell>
        </row>
        <row r="7150">
          <cell r="A7150">
            <v>57421088</v>
          </cell>
          <cell r="B7150" t="str">
            <v>FONTALVO CONTRERAS AMELIA ESTHER</v>
          </cell>
          <cell r="C7150" t="str">
            <v>Aracataca (Mag)</v>
          </cell>
          <cell r="D7150">
            <v>375273901</v>
          </cell>
          <cell r="E7150" t="str">
            <v>Santa Marta (Mag)</v>
          </cell>
          <cell r="F7150" t="str">
            <v>BANCO BILBAO VIZCAYA BBVA COLOMBIA S.A.</v>
          </cell>
          <cell r="G7150" t="str">
            <v>AHORROS</v>
          </cell>
        </row>
        <row r="7151">
          <cell r="A7151">
            <v>57421095</v>
          </cell>
          <cell r="B7151" t="str">
            <v>GUERRA CANTILLO CARMELINA ANTONIA</v>
          </cell>
          <cell r="C7151" t="str">
            <v>El Reten (Mag)</v>
          </cell>
          <cell r="D7151">
            <v>375180528</v>
          </cell>
          <cell r="E7151" t="str">
            <v>Santa Marta (Mag)</v>
          </cell>
          <cell r="F7151" t="str">
            <v>BANCO BILBAO VIZCAYA BBVA COLOMBIA S.A.</v>
          </cell>
          <cell r="G7151" t="str">
            <v>AHORROS</v>
          </cell>
        </row>
        <row r="7152">
          <cell r="A7152">
            <v>57421099</v>
          </cell>
          <cell r="B7152" t="str">
            <v>MOSCOTE ELIAS FIDELINA ESTHER</v>
          </cell>
          <cell r="C7152" t="str">
            <v>Algarrobo (Mag)</v>
          </cell>
          <cell r="D7152">
            <v>375267325</v>
          </cell>
          <cell r="E7152" t="str">
            <v>Fundacion (Mag)</v>
          </cell>
          <cell r="F7152" t="str">
            <v>BANCO BILBAO VIZCAYA BBVA COLOMBIA S.A.</v>
          </cell>
          <cell r="G7152" t="str">
            <v>AHORROS</v>
          </cell>
        </row>
        <row r="7153">
          <cell r="A7153">
            <v>57421114</v>
          </cell>
          <cell r="B7153" t="str">
            <v>DURAN POLO GILMA ROSA</v>
          </cell>
          <cell r="C7153" t="str">
            <v>Aracataca (Mag)</v>
          </cell>
          <cell r="D7153">
            <v>375211240</v>
          </cell>
          <cell r="E7153" t="str">
            <v>Santa Marta (Mag)</v>
          </cell>
          <cell r="F7153" t="str">
            <v>BANCO BILBAO VIZCAYA BBVA COLOMBIA S.A.</v>
          </cell>
          <cell r="G7153" t="str">
            <v>AHORROS</v>
          </cell>
        </row>
        <row r="7154">
          <cell r="A7154">
            <v>57421235</v>
          </cell>
          <cell r="B7154" t="str">
            <v>CASSIANY CASSIANY MARTHA CECILIA</v>
          </cell>
          <cell r="C7154" t="str">
            <v>Aracataca (Mag)</v>
          </cell>
          <cell r="D7154">
            <v>375288578</v>
          </cell>
          <cell r="E7154" t="str">
            <v>Santa Marta (Mag)</v>
          </cell>
          <cell r="F7154" t="str">
            <v>BANCO BILBAO VIZCAYA BBVA COLOMBIA S.A.</v>
          </cell>
          <cell r="G7154" t="str">
            <v>AHORROS</v>
          </cell>
        </row>
        <row r="7155">
          <cell r="A7155">
            <v>57421276</v>
          </cell>
          <cell r="B7155" t="str">
            <v>MONTERO BUELVAS LILIANA</v>
          </cell>
          <cell r="C7155" t="str">
            <v>Aracataca (Mag)</v>
          </cell>
          <cell r="D7155">
            <v>375229564</v>
          </cell>
          <cell r="E7155" t="str">
            <v>Santa Marta (Mag)</v>
          </cell>
          <cell r="F7155" t="str">
            <v>BANCO BILBAO VIZCAYA BBVA COLOMBIA S.A.</v>
          </cell>
          <cell r="G7155" t="str">
            <v>AHORROS</v>
          </cell>
        </row>
        <row r="7156">
          <cell r="A7156">
            <v>57421367</v>
          </cell>
          <cell r="B7156" t="str">
            <v>MAYA MARTINEZ MARTHA CECILIA</v>
          </cell>
          <cell r="C7156" t="str">
            <v>Aracataca (Mag)</v>
          </cell>
          <cell r="D7156">
            <v>375244126</v>
          </cell>
          <cell r="E7156" t="str">
            <v>Santa Marta (Mag)</v>
          </cell>
          <cell r="F7156" t="str">
            <v>BANCO BILBAO VIZCAYA BBVA COLOMBIA S.A.</v>
          </cell>
          <cell r="G7156" t="str">
            <v>AHORROS</v>
          </cell>
        </row>
        <row r="7157">
          <cell r="A7157">
            <v>57421451</v>
          </cell>
          <cell r="B7157" t="str">
            <v>CASTRO FERNANDEZ MEYVER LUZ</v>
          </cell>
          <cell r="C7157" t="str">
            <v>Aracataca (Mag)</v>
          </cell>
          <cell r="D7157">
            <v>375219227</v>
          </cell>
          <cell r="E7157" t="str">
            <v>Santa Marta (Mag)</v>
          </cell>
          <cell r="F7157" t="str">
            <v>BANCO BILBAO VIZCAYA BBVA COLOMBIA S.A.</v>
          </cell>
          <cell r="G7157" t="str">
            <v>AHORROS</v>
          </cell>
        </row>
        <row r="7158">
          <cell r="A7158">
            <v>57421456</v>
          </cell>
          <cell r="B7158" t="str">
            <v>REALES SILVA ELVIS BEATRIZ</v>
          </cell>
          <cell r="C7158" t="str">
            <v>Aracataca (Mag)</v>
          </cell>
          <cell r="D7158">
            <v>375215886</v>
          </cell>
          <cell r="E7158" t="str">
            <v>Santa Marta (Mag)</v>
          </cell>
          <cell r="F7158" t="str">
            <v>BANCO BILBAO VIZCAYA BBVA COLOMBIA S.A.</v>
          </cell>
          <cell r="G7158" t="str">
            <v>AHORROS</v>
          </cell>
        </row>
        <row r="7159">
          <cell r="A7159">
            <v>57421461</v>
          </cell>
          <cell r="B7159" t="str">
            <v>MELENDEZ SEPULVEDA MARELVIS DEL SOCORRO</v>
          </cell>
          <cell r="C7159" t="str">
            <v>Aracataca (Mag)</v>
          </cell>
          <cell r="D7159">
            <v>375310752</v>
          </cell>
          <cell r="E7159" t="str">
            <v>Santa Marta (Mag)</v>
          </cell>
          <cell r="F7159" t="str">
            <v>BANCO BILBAO VIZCAYA BBVA COLOMBIA S.A.</v>
          </cell>
          <cell r="G7159" t="str">
            <v>AHORROS</v>
          </cell>
        </row>
        <row r="7160">
          <cell r="A7160">
            <v>57421486</v>
          </cell>
          <cell r="B7160" t="str">
            <v>HERRERA GONZALEZ EVELIS BEATRIZ</v>
          </cell>
          <cell r="C7160" t="str">
            <v>Algarrobo (Mag)</v>
          </cell>
          <cell r="D7160">
            <v>375245362</v>
          </cell>
          <cell r="E7160" t="str">
            <v>Santa Marta (Mag)</v>
          </cell>
          <cell r="F7160" t="str">
            <v>BANCO BILBAO VIZCAYA BBVA COLOMBIA S.A.</v>
          </cell>
          <cell r="G7160" t="str">
            <v>AHORROS</v>
          </cell>
        </row>
        <row r="7161">
          <cell r="A7161">
            <v>57421526</v>
          </cell>
          <cell r="B7161" t="str">
            <v>FERNANDEZ FERNANDEZ GLADYS ENEIDA</v>
          </cell>
          <cell r="C7161" t="str">
            <v>Aracataca (Mag)</v>
          </cell>
          <cell r="D7161">
            <v>375222924</v>
          </cell>
          <cell r="E7161" t="str">
            <v>Fundacion (Mag)</v>
          </cell>
          <cell r="F7161" t="str">
            <v>BANCO BILBAO VIZCAYA BBVA COLOMBIA S.A.</v>
          </cell>
          <cell r="G7161" t="str">
            <v>AHORROS</v>
          </cell>
        </row>
        <row r="7162">
          <cell r="A7162">
            <v>57421707</v>
          </cell>
          <cell r="B7162" t="str">
            <v>GARIZABALO LAMBIS MARTHA LUZ</v>
          </cell>
          <cell r="C7162" t="str">
            <v>Aracataca (Mag)</v>
          </cell>
          <cell r="D7162">
            <v>375211679</v>
          </cell>
          <cell r="E7162" t="str">
            <v>Fundacion (Mag)</v>
          </cell>
          <cell r="F7162" t="str">
            <v>BANCO BILBAO VIZCAYA BBVA COLOMBIA S.A.</v>
          </cell>
          <cell r="G7162" t="str">
            <v>AHORROS</v>
          </cell>
        </row>
        <row r="7163">
          <cell r="A7163">
            <v>57421735</v>
          </cell>
          <cell r="B7163" t="str">
            <v>PEÑA RODRIGUEZ YUDI LUZ</v>
          </cell>
          <cell r="C7163" t="str">
            <v>Aracataca (Mag)</v>
          </cell>
          <cell r="D7163">
            <v>375229317</v>
          </cell>
          <cell r="E7163" t="str">
            <v>Santa Marta (Mag)</v>
          </cell>
          <cell r="F7163" t="str">
            <v>BANCO BILBAO VIZCAYA BBVA COLOMBIA S.A.</v>
          </cell>
          <cell r="G7163" t="str">
            <v>AHORROS</v>
          </cell>
        </row>
        <row r="7164">
          <cell r="A7164">
            <v>57421741</v>
          </cell>
          <cell r="B7164" t="str">
            <v>MENDOZA SUAREZ PATRICIA MARIA</v>
          </cell>
          <cell r="C7164" t="str">
            <v>Fundacion (Mag)</v>
          </cell>
          <cell r="D7164">
            <v>518187968</v>
          </cell>
          <cell r="E7164" t="str">
            <v>Santa Marta (Mag)</v>
          </cell>
          <cell r="F7164" t="str">
            <v>BANCO BILBAO VIZCAYA BBVA COLOMBIA S.A.</v>
          </cell>
          <cell r="G7164" t="str">
            <v>AHORROS</v>
          </cell>
        </row>
        <row r="7165">
          <cell r="A7165">
            <v>57421762</v>
          </cell>
          <cell r="B7165" t="str">
            <v>MUÑOZ ACOSTA BENILDA</v>
          </cell>
          <cell r="C7165" t="str">
            <v>El Reten (Mag)</v>
          </cell>
          <cell r="D7165">
            <v>375089133</v>
          </cell>
          <cell r="E7165" t="str">
            <v>Santa Marta (Mag)</v>
          </cell>
          <cell r="F7165" t="str">
            <v>BANCO BILBAO VIZCAYA BBVA COLOMBIA S.A.</v>
          </cell>
          <cell r="G7165" t="str">
            <v>AHORROS</v>
          </cell>
        </row>
        <row r="7166">
          <cell r="A7166">
            <v>57421773</v>
          </cell>
          <cell r="B7166" t="str">
            <v>BUITRAGO CABALLERO TEOTISTE MERCEDES</v>
          </cell>
          <cell r="C7166" t="str">
            <v>Aracataca (Mag)</v>
          </cell>
          <cell r="D7166">
            <v>375230273</v>
          </cell>
          <cell r="E7166" t="str">
            <v>Santa Marta (Mag)</v>
          </cell>
          <cell r="F7166" t="str">
            <v>BANCO BILBAO VIZCAYA BBVA COLOMBIA S.A.</v>
          </cell>
          <cell r="G7166" t="str">
            <v>AHORROS</v>
          </cell>
        </row>
        <row r="7167">
          <cell r="A7167">
            <v>57421789</v>
          </cell>
          <cell r="B7167" t="str">
            <v>TORREGROZA THOMAS AMERICA ESTHER</v>
          </cell>
          <cell r="C7167" t="str">
            <v>Aracataca (Mag)</v>
          </cell>
          <cell r="D7167">
            <v>375224839</v>
          </cell>
          <cell r="E7167" t="str">
            <v>Santa Marta (Mag)</v>
          </cell>
          <cell r="F7167" t="str">
            <v>BANCO BILBAO VIZCAYA BBVA COLOMBIA S.A.</v>
          </cell>
          <cell r="G7167" t="str">
            <v>AHORROS</v>
          </cell>
        </row>
        <row r="7168">
          <cell r="A7168">
            <v>57421794</v>
          </cell>
          <cell r="B7168" t="str">
            <v>FONTALVO CABALLERO FARIDES EDITH</v>
          </cell>
          <cell r="C7168" t="str">
            <v>Aracataca (Mag)</v>
          </cell>
          <cell r="D7168">
            <v>375244787</v>
          </cell>
          <cell r="E7168" t="str">
            <v>Santa Marta (Mag)</v>
          </cell>
          <cell r="F7168" t="str">
            <v>BANCO BILBAO VIZCAYA BBVA COLOMBIA S.A.</v>
          </cell>
          <cell r="G7168" t="str">
            <v>AHORROS</v>
          </cell>
        </row>
        <row r="7169">
          <cell r="A7169">
            <v>57421796</v>
          </cell>
          <cell r="B7169" t="str">
            <v>MARMOL  MIRYAM ISABEL</v>
          </cell>
          <cell r="C7169" t="str">
            <v>El Reten (Mag)</v>
          </cell>
          <cell r="D7169">
            <v>375180080</v>
          </cell>
          <cell r="E7169" t="str">
            <v>Santa Marta (Mag)</v>
          </cell>
          <cell r="F7169" t="str">
            <v>BANCO BILBAO VIZCAYA BBVA COLOMBIA S.A.</v>
          </cell>
          <cell r="G7169" t="str">
            <v>AHORROS</v>
          </cell>
        </row>
        <row r="7170">
          <cell r="A7170">
            <v>57421802</v>
          </cell>
          <cell r="B7170" t="str">
            <v>LUNA MUÑOZ DEISY MARGOTH</v>
          </cell>
          <cell r="C7170" t="str">
            <v>Aracataca (Mag)</v>
          </cell>
          <cell r="D7170">
            <v>375241700</v>
          </cell>
          <cell r="E7170" t="str">
            <v>Santa Marta (Mag)</v>
          </cell>
          <cell r="F7170" t="str">
            <v>BANCO BILBAO VIZCAYA BBVA COLOMBIA S.A.</v>
          </cell>
          <cell r="G7170" t="str">
            <v>AHORROS</v>
          </cell>
        </row>
        <row r="7171">
          <cell r="A7171">
            <v>57421870</v>
          </cell>
          <cell r="B7171" t="str">
            <v>APARICIO SALGADO LEONOR MARIA</v>
          </cell>
          <cell r="C7171" t="str">
            <v>El Reten (Mag)</v>
          </cell>
          <cell r="D7171">
            <v>375212602</v>
          </cell>
          <cell r="E7171" t="str">
            <v>Fundacion (Mag)</v>
          </cell>
          <cell r="F7171" t="str">
            <v>BANCO BILBAO VIZCAYA BBVA COLOMBIA S.A.</v>
          </cell>
          <cell r="G7171" t="str">
            <v>AHORROS</v>
          </cell>
        </row>
        <row r="7172">
          <cell r="A7172">
            <v>57421905</v>
          </cell>
          <cell r="B7172" t="str">
            <v>CUJIA REALES GLENYS JUDITH</v>
          </cell>
          <cell r="C7172" t="str">
            <v>Aracataca (Mag)</v>
          </cell>
          <cell r="D7172">
            <v>375185261</v>
          </cell>
          <cell r="E7172" t="str">
            <v>Santa Marta (Mag)</v>
          </cell>
          <cell r="F7172" t="str">
            <v>BANCO BILBAO VIZCAYA BBVA COLOMBIA S.A.</v>
          </cell>
          <cell r="G7172" t="str">
            <v>AHORROS</v>
          </cell>
        </row>
        <row r="7173">
          <cell r="A7173">
            <v>57421950</v>
          </cell>
          <cell r="B7173" t="str">
            <v>MENDOZA MENDOZA RUTH MERCEDES</v>
          </cell>
          <cell r="C7173" t="str">
            <v>Aracataca (Mag)</v>
          </cell>
          <cell r="D7173">
            <v>805411733</v>
          </cell>
          <cell r="E7173" t="str">
            <v>Santa Marta (Mag)</v>
          </cell>
          <cell r="F7173" t="str">
            <v>BANCO BILBAO VIZCAYA BBVA COLOMBIA S.A.</v>
          </cell>
          <cell r="G7173" t="str">
            <v>AHORROS</v>
          </cell>
        </row>
        <row r="7174">
          <cell r="A7174">
            <v>57422028</v>
          </cell>
          <cell r="B7174" t="str">
            <v>CABALLERO OROZCO MARTHA LUZ</v>
          </cell>
          <cell r="C7174" t="str">
            <v>Aracataca (Mag)</v>
          </cell>
          <cell r="D7174">
            <v>375348612</v>
          </cell>
          <cell r="E7174" t="str">
            <v>Santa Marta (Mag)</v>
          </cell>
          <cell r="F7174" t="str">
            <v>BANCO BILBAO VIZCAYA BBVA COLOMBIA S.A.</v>
          </cell>
          <cell r="G7174" t="str">
            <v>AHORROS</v>
          </cell>
        </row>
        <row r="7175">
          <cell r="A7175">
            <v>57422034</v>
          </cell>
          <cell r="B7175" t="str">
            <v>CANTILLO FONSECA MARELVIS DILSA</v>
          </cell>
          <cell r="C7175" t="str">
            <v>Aracataca (Mag)</v>
          </cell>
          <cell r="D7175">
            <v>375227717</v>
          </cell>
          <cell r="E7175" t="str">
            <v>Santa Marta (Mag)</v>
          </cell>
          <cell r="F7175" t="str">
            <v>BANCO BILBAO VIZCAYA BBVA COLOMBIA S.A.</v>
          </cell>
          <cell r="G7175" t="str">
            <v>AHORROS</v>
          </cell>
        </row>
        <row r="7176">
          <cell r="A7176">
            <v>57422193</v>
          </cell>
          <cell r="B7176" t="str">
            <v>GARCIA BARRIOS ROSIRIS DEL CARMEN</v>
          </cell>
          <cell r="C7176" t="str">
            <v>Aracataca (Mag)</v>
          </cell>
          <cell r="D7176">
            <v>375238763</v>
          </cell>
          <cell r="E7176" t="str">
            <v>Santa Marta (Mag)</v>
          </cell>
          <cell r="F7176" t="str">
            <v>BANCO BILBAO VIZCAYA BBVA COLOMBIA S.A.</v>
          </cell>
          <cell r="G7176" t="str">
            <v>AHORROS</v>
          </cell>
        </row>
        <row r="7177">
          <cell r="A7177">
            <v>57422204</v>
          </cell>
          <cell r="B7177" t="str">
            <v>DOMINGUEZ VALIENTE BLEIDY MARITZA</v>
          </cell>
          <cell r="C7177" t="str">
            <v>Aracataca (Mag)</v>
          </cell>
          <cell r="D7177">
            <v>375211687</v>
          </cell>
          <cell r="E7177" t="str">
            <v>Santa Marta (Mag)</v>
          </cell>
          <cell r="F7177" t="str">
            <v>BANCO BILBAO VIZCAYA BBVA COLOMBIA S.A.</v>
          </cell>
          <cell r="G7177" t="str">
            <v>AHORROS</v>
          </cell>
        </row>
        <row r="7178">
          <cell r="A7178">
            <v>57422229</v>
          </cell>
          <cell r="B7178" t="str">
            <v>GAMARRA CORDOBA NURIS</v>
          </cell>
          <cell r="C7178" t="str">
            <v>Fundacion (Mag)</v>
          </cell>
          <cell r="D7178">
            <v>375216306</v>
          </cell>
          <cell r="E7178" t="str">
            <v>Santa Marta (Mag)</v>
          </cell>
          <cell r="F7178" t="str">
            <v>BANCO BILBAO VIZCAYA BBVA COLOMBIA S.A.</v>
          </cell>
          <cell r="G7178" t="str">
            <v>AHORROS</v>
          </cell>
        </row>
        <row r="7179">
          <cell r="A7179">
            <v>57422362</v>
          </cell>
          <cell r="B7179" t="str">
            <v>MARTINEZ ACOSTA AGAR MARINA</v>
          </cell>
          <cell r="C7179" t="str">
            <v>El Reten (Mag)</v>
          </cell>
          <cell r="D7179">
            <v>375089067</v>
          </cell>
          <cell r="E7179" t="str">
            <v>Santa Marta (Mag)</v>
          </cell>
          <cell r="F7179" t="str">
            <v>BANCO BILBAO VIZCAYA BBVA COLOMBIA S.A.</v>
          </cell>
          <cell r="G7179" t="str">
            <v>AHORROS</v>
          </cell>
        </row>
        <row r="7180">
          <cell r="A7180">
            <v>57422416</v>
          </cell>
          <cell r="B7180" t="str">
            <v>PERTUZ ACEVEDO EUNICE</v>
          </cell>
          <cell r="C7180" t="str">
            <v>Aracataca (Mag)</v>
          </cell>
          <cell r="D7180">
            <v>375228715</v>
          </cell>
          <cell r="E7180" t="str">
            <v>Santa Marta (Mag)</v>
          </cell>
          <cell r="F7180" t="str">
            <v>BANCO BILBAO VIZCAYA BBVA COLOMBIA S.A.</v>
          </cell>
          <cell r="G7180" t="str">
            <v>AHORROS</v>
          </cell>
        </row>
        <row r="7181">
          <cell r="A7181">
            <v>57422483</v>
          </cell>
          <cell r="B7181" t="str">
            <v>GARIZABAL BOLAÑO LUZ ESTELA</v>
          </cell>
          <cell r="C7181" t="str">
            <v>Zona Bananera (Mag)</v>
          </cell>
          <cell r="D7181">
            <v>805485372</v>
          </cell>
          <cell r="E7181" t="str">
            <v>Santa Marta (Mag)</v>
          </cell>
          <cell r="F7181" t="str">
            <v>BANCO BILBAO VIZCAYA BBVA COLOMBIA S.A.</v>
          </cell>
          <cell r="G7181" t="str">
            <v>AHORROS</v>
          </cell>
        </row>
        <row r="7182">
          <cell r="A7182">
            <v>57422488</v>
          </cell>
          <cell r="B7182" t="str">
            <v>CHIQUILLO BALDOMINO SILDANA MARIA</v>
          </cell>
          <cell r="C7182" t="str">
            <v>El Reten (Mag)</v>
          </cell>
          <cell r="D7182">
            <v>375184033</v>
          </cell>
          <cell r="E7182" t="str">
            <v>Santa Marta (Mag)</v>
          </cell>
          <cell r="F7182" t="str">
            <v>BANCO BILBAO VIZCAYA BBVA COLOMBIA S.A.</v>
          </cell>
          <cell r="G7182" t="str">
            <v>AHORROS</v>
          </cell>
        </row>
        <row r="7183">
          <cell r="A7183">
            <v>57422633</v>
          </cell>
          <cell r="B7183" t="str">
            <v>DE LA ROSA MORELLY GRECIA CARMEN</v>
          </cell>
          <cell r="C7183" t="str">
            <v>Aracataca (Mag)</v>
          </cell>
          <cell r="D7183">
            <v>375216041</v>
          </cell>
          <cell r="E7183" t="str">
            <v>Santa Marta (Mag)</v>
          </cell>
          <cell r="F7183" t="str">
            <v>BANCO BILBAO VIZCAYA BBVA COLOMBIA S.A.</v>
          </cell>
          <cell r="G7183" t="str">
            <v>AHORROS</v>
          </cell>
        </row>
        <row r="7184">
          <cell r="A7184">
            <v>57422665</v>
          </cell>
          <cell r="B7184" t="str">
            <v>AARON MARTINEZ CLAUDIA PATRICIA</v>
          </cell>
          <cell r="C7184" t="str">
            <v>El Banco (Mag)</v>
          </cell>
          <cell r="D7184">
            <v>375195864</v>
          </cell>
          <cell r="E7184" t="str">
            <v>El Banco (Mag)</v>
          </cell>
          <cell r="F7184" t="str">
            <v>BANCO BILBAO VIZCAYA BBVA COLOMBIA S.A.</v>
          </cell>
          <cell r="G7184" t="str">
            <v>AHORROS</v>
          </cell>
        </row>
        <row r="7185">
          <cell r="A7185">
            <v>57422757</v>
          </cell>
          <cell r="B7185" t="str">
            <v>DAZA ESCORCIA FIDELIA ANTONIA</v>
          </cell>
          <cell r="C7185" t="str">
            <v>El Reten (Mag)</v>
          </cell>
          <cell r="D7185">
            <v>375313343</v>
          </cell>
          <cell r="E7185" t="str">
            <v>Fundacion (Mag)</v>
          </cell>
          <cell r="F7185" t="str">
            <v>BANCO BILBAO VIZCAYA BBVA COLOMBIA S.A.</v>
          </cell>
          <cell r="G7185" t="str">
            <v>AHORROS</v>
          </cell>
        </row>
        <row r="7186">
          <cell r="A7186">
            <v>57422768</v>
          </cell>
          <cell r="B7186" t="str">
            <v>MONTENEGRO ESCORCIA NELLY DE JESUS</v>
          </cell>
          <cell r="C7186" t="str">
            <v>Aracataca (Mag)</v>
          </cell>
          <cell r="D7186">
            <v>375289121</v>
          </cell>
          <cell r="E7186" t="str">
            <v>Fundacion (Mag)</v>
          </cell>
          <cell r="F7186" t="str">
            <v>BANCO BILBAO VIZCAYA BBVA COLOMBIA S.A.</v>
          </cell>
          <cell r="G7186" t="str">
            <v>AHORROS</v>
          </cell>
        </row>
        <row r="7187">
          <cell r="A7187">
            <v>57422898</v>
          </cell>
          <cell r="B7187" t="str">
            <v>SIERRA MORON MARY LUZ</v>
          </cell>
          <cell r="C7187" t="str">
            <v>El Reten (Mag)</v>
          </cell>
          <cell r="D7187">
            <v>375183431</v>
          </cell>
          <cell r="E7187" t="str">
            <v>Santa Marta (Mag)</v>
          </cell>
          <cell r="F7187" t="str">
            <v>BANCO BILBAO VIZCAYA BBVA COLOMBIA S.A.</v>
          </cell>
          <cell r="G7187" t="str">
            <v>AHORROS</v>
          </cell>
        </row>
        <row r="7188">
          <cell r="A7188">
            <v>57422993</v>
          </cell>
          <cell r="B7188" t="str">
            <v>DECOLA AGAMEZ BLANQUILIETH</v>
          </cell>
          <cell r="C7188" t="str">
            <v>Aracataca (Mag)</v>
          </cell>
          <cell r="D7188">
            <v>375258753</v>
          </cell>
          <cell r="E7188" t="str">
            <v>Santa Marta (Mag)</v>
          </cell>
          <cell r="F7188" t="str">
            <v>BANCO BILBAO VIZCAYA BBVA COLOMBIA S.A.</v>
          </cell>
          <cell r="G7188" t="str">
            <v>AHORROS</v>
          </cell>
        </row>
        <row r="7189">
          <cell r="A7189">
            <v>57423244</v>
          </cell>
          <cell r="B7189" t="str">
            <v>BONILLA LLANES ALEXANDRA EMPERATRIZ</v>
          </cell>
          <cell r="C7189" t="str">
            <v>Aracataca (Mag)</v>
          </cell>
          <cell r="D7189">
            <v>805304763</v>
          </cell>
          <cell r="E7189" t="str">
            <v>Santa Marta (Mag)</v>
          </cell>
          <cell r="F7189" t="str">
            <v>BANCO BILBAO VIZCAYA BBVA COLOMBIA S.A.</v>
          </cell>
          <cell r="G7189" t="str">
            <v>AHORROS</v>
          </cell>
        </row>
        <row r="7190">
          <cell r="A7190">
            <v>57423292</v>
          </cell>
          <cell r="B7190" t="str">
            <v>ARAUJO ACOSTA UBIDETH ROSA</v>
          </cell>
          <cell r="C7190" t="str">
            <v>Aracataca (Mag)</v>
          </cell>
          <cell r="D7190">
            <v>375211265</v>
          </cell>
          <cell r="E7190" t="str">
            <v>Santa Marta (Mag)</v>
          </cell>
          <cell r="F7190" t="str">
            <v>BANCO BILBAO VIZCAYA BBVA COLOMBIA S.A.</v>
          </cell>
          <cell r="G7190" t="str">
            <v>AHORROS</v>
          </cell>
        </row>
        <row r="7191">
          <cell r="A7191">
            <v>57423514</v>
          </cell>
          <cell r="B7191" t="str">
            <v>CORREA RIQUETT LILIANA MERCEDES</v>
          </cell>
          <cell r="C7191" t="str">
            <v>Aracataca (Mag)</v>
          </cell>
          <cell r="D7191">
            <v>375216066</v>
          </cell>
          <cell r="E7191" t="str">
            <v>Santa Marta (Mag)</v>
          </cell>
          <cell r="F7191" t="str">
            <v>BANCO BILBAO VIZCAYA BBVA COLOMBIA S.A.</v>
          </cell>
          <cell r="G7191" t="str">
            <v>AHORROS</v>
          </cell>
        </row>
        <row r="7192">
          <cell r="A7192">
            <v>57423754</v>
          </cell>
          <cell r="B7192" t="str">
            <v>MOJICA ACOSTA IBIS SOFIA</v>
          </cell>
          <cell r="C7192" t="str">
            <v>El Banco (Mag)</v>
          </cell>
          <cell r="D7192">
            <v>375227626</v>
          </cell>
          <cell r="E7192" t="str">
            <v>Santa Marta (Mag)</v>
          </cell>
          <cell r="F7192" t="str">
            <v>BANCO BILBAO VIZCAYA BBVA COLOMBIA S.A.</v>
          </cell>
          <cell r="G7192" t="str">
            <v>AHORROS</v>
          </cell>
        </row>
        <row r="7193">
          <cell r="A7193">
            <v>57423787</v>
          </cell>
          <cell r="B7193" t="str">
            <v>MEJIA MARTINEZ PIEDAD PATRICIA</v>
          </cell>
          <cell r="C7193" t="str">
            <v>Aracataca (Mag)</v>
          </cell>
          <cell r="D7193">
            <v>375245479</v>
          </cell>
          <cell r="E7193" t="str">
            <v>Santa Marta (Mag)</v>
          </cell>
          <cell r="F7193" t="str">
            <v>BANCO BILBAO VIZCAYA BBVA COLOMBIA S.A.</v>
          </cell>
          <cell r="G7193" t="str">
            <v>AHORROS</v>
          </cell>
        </row>
        <row r="7194">
          <cell r="A7194">
            <v>57423889</v>
          </cell>
          <cell r="B7194" t="str">
            <v>CANTILLO ZARATE NELLYS ESTER</v>
          </cell>
          <cell r="C7194" t="str">
            <v>Aracataca (Mag)</v>
          </cell>
          <cell r="D7194">
            <v>375313681</v>
          </cell>
          <cell r="E7194" t="str">
            <v>Fundacion (Mag)</v>
          </cell>
          <cell r="F7194" t="str">
            <v>BANCO BILBAO VIZCAYA BBVA COLOMBIA S.A.</v>
          </cell>
          <cell r="G7194" t="str">
            <v>AHORROS</v>
          </cell>
        </row>
        <row r="7195">
          <cell r="A7195">
            <v>57424113</v>
          </cell>
          <cell r="B7195" t="str">
            <v>ALTAHONA ESCORCIA LUZ MILA</v>
          </cell>
          <cell r="C7195" t="str">
            <v>El Reten (Mag)</v>
          </cell>
          <cell r="D7195">
            <v>375266798</v>
          </cell>
          <cell r="E7195" t="str">
            <v>Fundacion (Mag)</v>
          </cell>
          <cell r="F7195" t="str">
            <v>BANCO BILBAO VIZCAYA BBVA COLOMBIA S.A.</v>
          </cell>
          <cell r="G7195" t="str">
            <v>AHORROS</v>
          </cell>
        </row>
        <row r="7196">
          <cell r="A7196">
            <v>57424250</v>
          </cell>
          <cell r="B7196" t="str">
            <v>BONILLA LLANES GERALDINE LUCIA</v>
          </cell>
          <cell r="C7196" t="str">
            <v>Fundacion (Mag)</v>
          </cell>
          <cell r="D7196">
            <v>375234804</v>
          </cell>
          <cell r="E7196" t="str">
            <v>Santa Marta (Mag)</v>
          </cell>
          <cell r="F7196" t="str">
            <v>BANCO BILBAO VIZCAYA BBVA COLOMBIA S.A.</v>
          </cell>
          <cell r="G7196" t="str">
            <v>AHORROS</v>
          </cell>
        </row>
        <row r="7197">
          <cell r="A7197">
            <v>57424398</v>
          </cell>
          <cell r="B7197" t="str">
            <v>VILLARREAL PINZON GREYS SENIT</v>
          </cell>
          <cell r="C7197" t="str">
            <v>El Reten (Mag)</v>
          </cell>
          <cell r="D7197">
            <v>375183183</v>
          </cell>
          <cell r="E7197" t="str">
            <v>Santa Marta (Mag)</v>
          </cell>
          <cell r="F7197" t="str">
            <v>BANCO BILBAO VIZCAYA BBVA COLOMBIA S.A.</v>
          </cell>
          <cell r="G7197" t="str">
            <v>AHORROS</v>
          </cell>
        </row>
        <row r="7198">
          <cell r="A7198">
            <v>57424410</v>
          </cell>
          <cell r="B7198" t="str">
            <v>OROZCO MENDOZA ISMAY PATRICIA</v>
          </cell>
          <cell r="C7198" t="str">
            <v>Aracataca (Mag)</v>
          </cell>
          <cell r="D7198">
            <v>375216314</v>
          </cell>
          <cell r="E7198" t="str">
            <v>Santa Marta (Mag)</v>
          </cell>
          <cell r="F7198" t="str">
            <v>BANCO BILBAO VIZCAYA BBVA COLOMBIA S.A.</v>
          </cell>
          <cell r="G7198" t="str">
            <v>AHORROS</v>
          </cell>
        </row>
        <row r="7199">
          <cell r="A7199">
            <v>57424438</v>
          </cell>
          <cell r="B7199" t="str">
            <v>BALLESTEROS POLO MARINELLA ESTER</v>
          </cell>
          <cell r="C7199" t="str">
            <v>El Reten (Mag)</v>
          </cell>
          <cell r="D7199">
            <v>375089224</v>
          </cell>
          <cell r="E7199" t="str">
            <v>Santa Marta (Mag)</v>
          </cell>
          <cell r="F7199" t="str">
            <v>BANCO BILBAO VIZCAYA BBVA COLOMBIA S.A.</v>
          </cell>
          <cell r="G7199" t="str">
            <v>AHORROS</v>
          </cell>
        </row>
        <row r="7200">
          <cell r="A7200">
            <v>57424441</v>
          </cell>
          <cell r="B7200" t="str">
            <v>VASQUEZ ROJANO MARISOL ROSA</v>
          </cell>
          <cell r="C7200" t="str">
            <v>El Reten (Mag)</v>
          </cell>
          <cell r="D7200">
            <v>375180130</v>
          </cell>
          <cell r="E7200" t="str">
            <v>Santa Marta (Mag)</v>
          </cell>
          <cell r="F7200" t="str">
            <v>BANCO BILBAO VIZCAYA BBVA COLOMBIA S.A.</v>
          </cell>
          <cell r="G7200" t="str">
            <v>AHORROS</v>
          </cell>
        </row>
        <row r="7201">
          <cell r="A7201">
            <v>57424579</v>
          </cell>
          <cell r="B7201" t="str">
            <v>VILLAMIL FONTALVO INGRIS JUDITH</v>
          </cell>
          <cell r="C7201" t="str">
            <v>El Reten (Mag)</v>
          </cell>
          <cell r="D7201">
            <v>375185584</v>
          </cell>
          <cell r="E7201" t="str">
            <v>Santa Marta (Mag)</v>
          </cell>
          <cell r="F7201" t="str">
            <v>BANCO BILBAO VIZCAYA BBVA COLOMBIA S.A.</v>
          </cell>
          <cell r="G7201" t="str">
            <v>AHORROS</v>
          </cell>
        </row>
        <row r="7202">
          <cell r="A7202">
            <v>57424646</v>
          </cell>
          <cell r="B7202" t="str">
            <v>MORENO FERRER ZUNILDA</v>
          </cell>
          <cell r="C7202" t="str">
            <v>El Reten (Mag)</v>
          </cell>
          <cell r="D7202">
            <v>375228772</v>
          </cell>
          <cell r="E7202" t="str">
            <v>Santa Marta (Mag)</v>
          </cell>
          <cell r="F7202" t="str">
            <v>BANCO BILBAO VIZCAYA BBVA COLOMBIA S.A.</v>
          </cell>
          <cell r="G7202" t="str">
            <v>AHORROS</v>
          </cell>
        </row>
        <row r="7203">
          <cell r="A7203">
            <v>57424651</v>
          </cell>
          <cell r="B7203" t="str">
            <v>QUINTERO VERA SANDRA PATRICIA</v>
          </cell>
          <cell r="C7203" t="str">
            <v>Aracataca (Mag)</v>
          </cell>
          <cell r="D7203">
            <v>375225356</v>
          </cell>
          <cell r="E7203" t="str">
            <v>Santa Marta (Mag)</v>
          </cell>
          <cell r="F7203" t="str">
            <v>BANCO BILBAO VIZCAYA BBVA COLOMBIA S.A.</v>
          </cell>
          <cell r="G7203" t="str">
            <v>AHORROS</v>
          </cell>
        </row>
        <row r="7204">
          <cell r="A7204">
            <v>57424665</v>
          </cell>
          <cell r="B7204" t="str">
            <v>GUERRERO CAMARGO GLADIS ELENA</v>
          </cell>
          <cell r="C7204" t="str">
            <v>El Reten (Mag)</v>
          </cell>
          <cell r="D7204">
            <v>375213451</v>
          </cell>
          <cell r="E7204" t="str">
            <v>Fundacion (Mag)</v>
          </cell>
          <cell r="F7204" t="str">
            <v>BANCO BILBAO VIZCAYA BBVA COLOMBIA S.A.</v>
          </cell>
          <cell r="G7204" t="str">
            <v>AHORROS</v>
          </cell>
        </row>
        <row r="7205">
          <cell r="A7205">
            <v>57424803</v>
          </cell>
          <cell r="B7205" t="str">
            <v>ALTAHONA ESCORCIA NAYDA LUZ</v>
          </cell>
          <cell r="C7205" t="str">
            <v>El Reten (Mag)</v>
          </cell>
          <cell r="D7205">
            <v>375166642</v>
          </cell>
          <cell r="E7205" t="str">
            <v>Santa Marta (Mag)</v>
          </cell>
          <cell r="F7205" t="str">
            <v>BANCO BILBAO VIZCAYA BBVA COLOMBIA S.A.</v>
          </cell>
          <cell r="G7205" t="str">
            <v>AHORROS</v>
          </cell>
        </row>
        <row r="7206">
          <cell r="A7206">
            <v>57425140</v>
          </cell>
          <cell r="B7206" t="str">
            <v>ARRIETA RUIZ YASMIN ESTHER</v>
          </cell>
          <cell r="C7206" t="str">
            <v>Aracataca (Mag)</v>
          </cell>
          <cell r="D7206">
            <v>375212610</v>
          </cell>
          <cell r="E7206" t="str">
            <v>Santa Marta (Mag)</v>
          </cell>
          <cell r="F7206" t="str">
            <v>BANCO BILBAO VIZCAYA BBVA COLOMBIA S.A.</v>
          </cell>
          <cell r="G7206" t="str">
            <v>AHORROS</v>
          </cell>
        </row>
        <row r="7207">
          <cell r="A7207">
            <v>57425393</v>
          </cell>
          <cell r="B7207" t="str">
            <v>MANGA POLO JOSEFINA ISABEL</v>
          </cell>
          <cell r="C7207" t="str">
            <v>Aracataca (Mag)</v>
          </cell>
          <cell r="D7207">
            <v>484323175</v>
          </cell>
          <cell r="E7207" t="str">
            <v>Barranquilla (Atl)</v>
          </cell>
          <cell r="F7207" t="str">
            <v>BANCO BILBAO VIZCAYA BBVA COLOMBIA S.A.</v>
          </cell>
          <cell r="G7207" t="str">
            <v>AHORROS</v>
          </cell>
        </row>
        <row r="7208">
          <cell r="A7208">
            <v>57425432</v>
          </cell>
          <cell r="B7208" t="str">
            <v>MOYA PINEDA YORLANIS CECILIA</v>
          </cell>
          <cell r="C7208" t="str">
            <v>El Reten (Mag)</v>
          </cell>
          <cell r="D7208">
            <v>375198520</v>
          </cell>
          <cell r="E7208" t="str">
            <v>El Reten (Mag)</v>
          </cell>
          <cell r="F7208" t="str">
            <v>BANCO BILBAO VIZCAYA BBVA COLOMBIA S.A.</v>
          </cell>
          <cell r="G7208" t="str">
            <v>AHORROS</v>
          </cell>
        </row>
        <row r="7209">
          <cell r="A7209">
            <v>57425559</v>
          </cell>
          <cell r="B7209" t="str">
            <v>LOPEZ DAZA MARIA INES</v>
          </cell>
          <cell r="C7209" t="str">
            <v>Aracataca (Mag)</v>
          </cell>
          <cell r="D7209">
            <v>375212628</v>
          </cell>
          <cell r="E7209" t="str">
            <v>Fundacion (Mag)</v>
          </cell>
          <cell r="F7209" t="str">
            <v>BANCO BILBAO VIZCAYA BBVA COLOMBIA S.A.</v>
          </cell>
          <cell r="G7209" t="str">
            <v>AHORROS</v>
          </cell>
        </row>
        <row r="7210">
          <cell r="A7210">
            <v>57425638</v>
          </cell>
          <cell r="B7210" t="str">
            <v>LLANOS RAMOS PIEDAD DEL PILAR</v>
          </cell>
          <cell r="C7210" t="str">
            <v>Aracataca (Mag)</v>
          </cell>
          <cell r="D7210">
            <v>375348042</v>
          </cell>
          <cell r="E7210" t="str">
            <v>Santa Marta (Mag)</v>
          </cell>
          <cell r="F7210" t="str">
            <v>BANCO BILBAO VIZCAYA BBVA COLOMBIA S.A.</v>
          </cell>
          <cell r="G7210" t="str">
            <v>AHORROS</v>
          </cell>
        </row>
        <row r="7211">
          <cell r="A7211">
            <v>57425832</v>
          </cell>
          <cell r="B7211" t="str">
            <v>ROJANO HERNANDEZ KATERINE ZULAY</v>
          </cell>
          <cell r="C7211" t="str">
            <v>Sabanas De San Angel (Mag)</v>
          </cell>
          <cell r="D7211">
            <v>375245404</v>
          </cell>
          <cell r="E7211" t="str">
            <v>Santa Marta (Mag)</v>
          </cell>
          <cell r="F7211" t="str">
            <v>BANCO BILBAO VIZCAYA BBVA COLOMBIA S.A.</v>
          </cell>
          <cell r="G7211" t="str">
            <v>AHORROS</v>
          </cell>
        </row>
        <row r="7212">
          <cell r="A7212">
            <v>57426127</v>
          </cell>
          <cell r="B7212" t="str">
            <v>FLOREZ DIAZ CLARA ELENA</v>
          </cell>
          <cell r="C7212" t="str">
            <v>El Banco (Mag)</v>
          </cell>
          <cell r="D7212">
            <v>330072281</v>
          </cell>
          <cell r="E7212" t="str">
            <v>Santa Marta (Mag)</v>
          </cell>
          <cell r="F7212" t="str">
            <v>BANCO BILBAO VIZCAYA BBVA COLOMBIA S.A.</v>
          </cell>
          <cell r="G7212" t="str">
            <v>AHORROS</v>
          </cell>
        </row>
        <row r="7213">
          <cell r="A7213">
            <v>57426861</v>
          </cell>
          <cell r="B7213" t="str">
            <v>OROZCO VILORIA ALMEIDA DE JESUS</v>
          </cell>
          <cell r="C7213" t="str">
            <v>Algarrobo (Mag)</v>
          </cell>
          <cell r="D7213">
            <v>805199478</v>
          </cell>
          <cell r="E7213" t="str">
            <v>Santa Marta (Mag)</v>
          </cell>
          <cell r="F7213" t="str">
            <v>BANCO BILBAO VIZCAYA BBVA COLOMBIA S.A.</v>
          </cell>
          <cell r="G7213" t="str">
            <v>AHORROS</v>
          </cell>
        </row>
        <row r="7214">
          <cell r="A7214">
            <v>57427052</v>
          </cell>
          <cell r="B7214" t="str">
            <v>POLO CANTILLO CARMEN ROSA</v>
          </cell>
          <cell r="C7214" t="str">
            <v>Guamal (Mag)</v>
          </cell>
          <cell r="D7214">
            <v>604214171</v>
          </cell>
          <cell r="E7214" t="str">
            <v>Santa Marta (Mag)</v>
          </cell>
          <cell r="F7214" t="str">
            <v>BANCO BILBAO VIZCAYA BBVA COLOMBIA S.A.</v>
          </cell>
          <cell r="G7214" t="str">
            <v>AHORROS</v>
          </cell>
        </row>
        <row r="7215">
          <cell r="A7215">
            <v>57427252</v>
          </cell>
          <cell r="B7215" t="str">
            <v>DE LA ROSA VASQUEZ MIREYA MILAGROS</v>
          </cell>
          <cell r="C7215" t="str">
            <v>El Reten (Mag)</v>
          </cell>
          <cell r="D7215">
            <v>375184520</v>
          </cell>
          <cell r="E7215" t="str">
            <v>Santa Marta (Mag)</v>
          </cell>
          <cell r="F7215" t="str">
            <v>BANCO BILBAO VIZCAYA BBVA COLOMBIA S.A.</v>
          </cell>
          <cell r="G7215" t="str">
            <v>AHORROS</v>
          </cell>
        </row>
        <row r="7216">
          <cell r="A7216">
            <v>57427547</v>
          </cell>
          <cell r="B7216" t="str">
            <v>FERNANDEZ CHIQUILLO NELVIS ELENA</v>
          </cell>
          <cell r="C7216" t="str">
            <v>Zona Bananera (Mag)</v>
          </cell>
          <cell r="D7216">
            <v>518181961</v>
          </cell>
          <cell r="E7216" t="str">
            <v>Santa Marta (Mag)</v>
          </cell>
          <cell r="F7216" t="str">
            <v>BANCO BILBAO VIZCAYA BBVA COLOMBIA S.A.</v>
          </cell>
          <cell r="G7216" t="str">
            <v>AHORROS</v>
          </cell>
        </row>
        <row r="7217">
          <cell r="A7217">
            <v>57428863</v>
          </cell>
          <cell r="B7217" t="str">
            <v>VASQUEZ TEJEDA LIZ BRILLIT</v>
          </cell>
          <cell r="C7217" t="str">
            <v>Nueva Granada (Mag)</v>
          </cell>
          <cell r="D7217">
            <v>518196944</v>
          </cell>
          <cell r="E7217" t="str">
            <v>Santa Marta (Mag)</v>
          </cell>
          <cell r="F7217" t="str">
            <v>BANCO BILBAO VIZCAYA BBVA COLOMBIA S.A.</v>
          </cell>
          <cell r="G7217" t="str">
            <v>AHORROS</v>
          </cell>
        </row>
        <row r="7218">
          <cell r="A7218">
            <v>57428895</v>
          </cell>
          <cell r="B7218" t="str">
            <v>MONTERO OLIVEROS LIDIS</v>
          </cell>
          <cell r="C7218" t="str">
            <v>Puebloviejo (Mag)</v>
          </cell>
          <cell r="D7218">
            <v>255092215</v>
          </cell>
          <cell r="E7218" t="str">
            <v>Santa Marta (Mag)</v>
          </cell>
          <cell r="F7218" t="str">
            <v>BANCO BILBAO VIZCAYA BBVA COLOMBIA S.A.</v>
          </cell>
          <cell r="G7218" t="str">
            <v>AHORROS</v>
          </cell>
        </row>
        <row r="7219">
          <cell r="A7219">
            <v>57428926</v>
          </cell>
          <cell r="B7219" t="str">
            <v>GAMEZ LOBO MERY DEL SOCORRO</v>
          </cell>
          <cell r="C7219" t="str">
            <v>Algarrobo (Mag)</v>
          </cell>
          <cell r="D7219">
            <v>375178423</v>
          </cell>
          <cell r="E7219" t="str">
            <v>Santa Marta (Mag)</v>
          </cell>
          <cell r="F7219" t="str">
            <v>BANCO BILBAO VIZCAYA BBVA COLOMBIA S.A.</v>
          </cell>
          <cell r="G7219" t="str">
            <v>AHORROS</v>
          </cell>
        </row>
        <row r="7220">
          <cell r="A7220">
            <v>57428990</v>
          </cell>
          <cell r="B7220" t="str">
            <v>CANTILLO RIVERA ANA MARGARITA</v>
          </cell>
          <cell r="C7220" t="str">
            <v>El Banco (Mag)</v>
          </cell>
          <cell r="D7220">
            <v>805322294</v>
          </cell>
          <cell r="E7220" t="str">
            <v>Santa Marta (Mag)</v>
          </cell>
          <cell r="F7220" t="str">
            <v>BANCO BILBAO VIZCAYA BBVA COLOMBIA S.A.</v>
          </cell>
          <cell r="G7220" t="str">
            <v>AHORROS</v>
          </cell>
        </row>
        <row r="7221">
          <cell r="A7221">
            <v>57429218</v>
          </cell>
          <cell r="B7221" t="str">
            <v>DIAZGRANADOS CORRALES MARITZA DEL CARMEN</v>
          </cell>
          <cell r="C7221" t="str">
            <v>Fundacion (Mag)</v>
          </cell>
          <cell r="D7221">
            <v>375184892</v>
          </cell>
          <cell r="E7221" t="str">
            <v>Santa Marta (Mag)</v>
          </cell>
          <cell r="F7221" t="str">
            <v>BANCO BILBAO VIZCAYA BBVA COLOMBIA S.A.</v>
          </cell>
          <cell r="G7221" t="str">
            <v>AHORROS</v>
          </cell>
        </row>
        <row r="7222">
          <cell r="A7222">
            <v>57429261</v>
          </cell>
          <cell r="B7222" t="str">
            <v>AREVALO CHIQUILLO OLGA PATRICIA</v>
          </cell>
          <cell r="C7222" t="str">
            <v>Fundacion (Mag)</v>
          </cell>
          <cell r="D7222">
            <v>375070745</v>
          </cell>
          <cell r="E7222" t="str">
            <v>Santa Marta (Mag)</v>
          </cell>
          <cell r="F7222" t="str">
            <v>BANCO BILBAO VIZCAYA BBVA COLOMBIA S.A.</v>
          </cell>
          <cell r="G7222" t="str">
            <v>AHORROS</v>
          </cell>
        </row>
        <row r="7223">
          <cell r="A7223">
            <v>57429309</v>
          </cell>
          <cell r="B7223" t="str">
            <v>OLIVEROS MACHADO DILIA ELENA</v>
          </cell>
          <cell r="C7223" t="str">
            <v>Santa Ana (Mag)</v>
          </cell>
          <cell r="D7223">
            <v>604265330</v>
          </cell>
          <cell r="E7223" t="str">
            <v>Santa Marta (Mag)</v>
          </cell>
          <cell r="F7223" t="str">
            <v>BANCO BILBAO VIZCAYA BBVA COLOMBIA S.A.</v>
          </cell>
          <cell r="G7223" t="str">
            <v>AHORROS</v>
          </cell>
        </row>
        <row r="7224">
          <cell r="A7224">
            <v>57429420</v>
          </cell>
          <cell r="B7224" t="str">
            <v>RODRIGUEZ CHAMORRO AURA GRACIELA</v>
          </cell>
          <cell r="C7224" t="str">
            <v>Algarrobo (Mag)</v>
          </cell>
          <cell r="D7224">
            <v>375083953</v>
          </cell>
          <cell r="E7224" t="str">
            <v>Algarrobo (Mag)</v>
          </cell>
          <cell r="F7224" t="str">
            <v>BANCO BILBAO VIZCAYA BBVA COLOMBIA S.A.</v>
          </cell>
          <cell r="G7224" t="str">
            <v>AHORROS</v>
          </cell>
        </row>
        <row r="7225">
          <cell r="A7225">
            <v>57429471</v>
          </cell>
          <cell r="B7225" t="str">
            <v>GAMARRA IDARRAGA AMELIA ROSA</v>
          </cell>
          <cell r="C7225" t="str">
            <v>Aracataca (Mag)</v>
          </cell>
          <cell r="D7225">
            <v>375238086</v>
          </cell>
          <cell r="E7225" t="str">
            <v>Santa Marta (Mag)</v>
          </cell>
          <cell r="F7225" t="str">
            <v>BANCO BILBAO VIZCAYA BBVA COLOMBIA S.A.</v>
          </cell>
          <cell r="G7225" t="str">
            <v>AHORROS</v>
          </cell>
        </row>
        <row r="7226">
          <cell r="A7226">
            <v>57430366</v>
          </cell>
          <cell r="B7226" t="str">
            <v>ROMERO PUERTA DIANA ELENA</v>
          </cell>
          <cell r="C7226" t="str">
            <v>El Banco (Mag)</v>
          </cell>
          <cell r="D7226">
            <v>330169467</v>
          </cell>
          <cell r="E7226" t="str">
            <v>Santa Marta (Mag)</v>
          </cell>
          <cell r="F7226" t="str">
            <v>BANCO BILBAO VIZCAYA BBVA COLOMBIA S.A.</v>
          </cell>
          <cell r="G7226" t="str">
            <v>AHORROS</v>
          </cell>
        </row>
        <row r="7227">
          <cell r="A7227">
            <v>57431154</v>
          </cell>
          <cell r="B7227" t="str">
            <v>ANDRADE OVIEDO LIBIA MARGARITA</v>
          </cell>
          <cell r="C7227" t="str">
            <v>Plato (Mag)</v>
          </cell>
          <cell r="D7227">
            <v>719156671</v>
          </cell>
          <cell r="E7227" t="str">
            <v>Santa Marta (Mag)</v>
          </cell>
          <cell r="F7227" t="str">
            <v>BANCO BILBAO VIZCAYA BBVA COLOMBIA S.A.</v>
          </cell>
          <cell r="G7227" t="str">
            <v>AHORROS</v>
          </cell>
        </row>
        <row r="7228">
          <cell r="A7228">
            <v>57431208</v>
          </cell>
          <cell r="B7228" t="str">
            <v>CEBALLOS GUILLOT ERCILIA ROSA</v>
          </cell>
          <cell r="C7228" t="str">
            <v>Puebloviejo (Mag)</v>
          </cell>
          <cell r="D7228">
            <v>518396478</v>
          </cell>
          <cell r="E7228" t="str">
            <v>Santa Marta (Mag)</v>
          </cell>
          <cell r="F7228" t="str">
            <v>BANCO BILBAO VIZCAYA BBVA COLOMBIA S.A.</v>
          </cell>
          <cell r="G7228" t="str">
            <v>AHORROS</v>
          </cell>
        </row>
        <row r="7229">
          <cell r="A7229">
            <v>57433044</v>
          </cell>
          <cell r="B7229" t="str">
            <v>OSORIO GUERRERO LUZ OMAIRA</v>
          </cell>
          <cell r="C7229" t="str">
            <v>Aracataca (Mag)</v>
          </cell>
          <cell r="D7229">
            <v>805358298</v>
          </cell>
          <cell r="E7229" t="str">
            <v>Santa Marta (Mag)</v>
          </cell>
          <cell r="F7229" t="str">
            <v>BANCO BILBAO VIZCAYA BBVA COLOMBIA S.A.</v>
          </cell>
          <cell r="G7229" t="str">
            <v>AHORROS</v>
          </cell>
        </row>
        <row r="7230">
          <cell r="A7230">
            <v>57433549</v>
          </cell>
          <cell r="B7230" t="str">
            <v>MERCADO DE LA CERDA MARIANA MARINA</v>
          </cell>
          <cell r="C7230" t="str">
            <v>El Reten (Mag)</v>
          </cell>
          <cell r="D7230">
            <v>375184900</v>
          </cell>
          <cell r="E7230" t="str">
            <v>Santa Marta (Mag)</v>
          </cell>
          <cell r="F7230" t="str">
            <v>BANCO BILBAO VIZCAYA BBVA COLOMBIA S.A.</v>
          </cell>
          <cell r="G7230" t="str">
            <v>AHORROS</v>
          </cell>
        </row>
        <row r="7231">
          <cell r="A7231">
            <v>57433847</v>
          </cell>
          <cell r="B7231" t="str">
            <v>ARIZA CARO ISABEL MARIA</v>
          </cell>
          <cell r="C7231" t="str">
            <v>Algarrobo (Mag)</v>
          </cell>
          <cell r="D7231">
            <v>466172368</v>
          </cell>
          <cell r="E7231" t="str">
            <v>Santa Marta (Mag)</v>
          </cell>
          <cell r="F7231" t="str">
            <v>BANCO BILBAO VIZCAYA BBVA COLOMBIA S.A.</v>
          </cell>
          <cell r="G7231" t="str">
            <v>AHORROS</v>
          </cell>
        </row>
        <row r="7232">
          <cell r="A7232">
            <v>57434314</v>
          </cell>
          <cell r="B7232" t="str">
            <v>MARRIAGA PERTUZ SIRA JUDITH</v>
          </cell>
          <cell r="C7232" t="str">
            <v>Fundacion (Mag)</v>
          </cell>
          <cell r="D7232">
            <v>805483526</v>
          </cell>
          <cell r="E7232" t="str">
            <v>Santa Marta (Mag)</v>
          </cell>
          <cell r="F7232" t="str">
            <v>BANCO BILBAO VIZCAYA BBVA COLOMBIA S.A.</v>
          </cell>
          <cell r="G7232" t="str">
            <v>AHORROS</v>
          </cell>
        </row>
        <row r="7233">
          <cell r="A7233">
            <v>57434402</v>
          </cell>
          <cell r="B7233" t="str">
            <v>RIVERA PARDO PATRICIA BEATRIZ</v>
          </cell>
          <cell r="C7233" t="str">
            <v>Puebloviejo (Mag)</v>
          </cell>
          <cell r="D7233">
            <v>517193785</v>
          </cell>
          <cell r="E7233" t="str">
            <v>Santa Marta (Mag)</v>
          </cell>
          <cell r="F7233" t="str">
            <v>BANCO BILBAO VIZCAYA BBVA COLOMBIA S.A.</v>
          </cell>
          <cell r="G7233" t="str">
            <v>AHORROS</v>
          </cell>
        </row>
        <row r="7234">
          <cell r="A7234">
            <v>57434670</v>
          </cell>
          <cell r="B7234" t="str">
            <v>MORENO CACERES CLAUDIA ILIANA</v>
          </cell>
          <cell r="C7234" t="str">
            <v>Aracataca (Mag)</v>
          </cell>
          <cell r="D7234">
            <v>375228277</v>
          </cell>
          <cell r="E7234" t="str">
            <v>Santa Marta (Mag)</v>
          </cell>
          <cell r="F7234" t="str">
            <v>BANCO BILBAO VIZCAYA BBVA COLOMBIA S.A.</v>
          </cell>
          <cell r="G7234" t="str">
            <v>AHORROS</v>
          </cell>
        </row>
        <row r="7235">
          <cell r="A7235">
            <v>57435082</v>
          </cell>
          <cell r="B7235" t="str">
            <v>ARIZA ALVAREZ MARTHA ELENA</v>
          </cell>
          <cell r="C7235" t="str">
            <v>Aracataca (Mag)</v>
          </cell>
          <cell r="D7235">
            <v>518100680</v>
          </cell>
          <cell r="E7235" t="str">
            <v>Santa Marta (Mag)</v>
          </cell>
          <cell r="F7235" t="str">
            <v>BANCO BILBAO VIZCAYA BBVA COLOMBIA S.A.</v>
          </cell>
          <cell r="G7235" t="str">
            <v>AHORROS</v>
          </cell>
        </row>
        <row r="7236">
          <cell r="A7236">
            <v>57435459</v>
          </cell>
          <cell r="B7236" t="str">
            <v>AVILA GUTIERREZ ESTELA DEL SOCORRO</v>
          </cell>
          <cell r="C7236" t="str">
            <v>Guamal (Mag)</v>
          </cell>
          <cell r="D7236">
            <v>604190553</v>
          </cell>
          <cell r="E7236" t="str">
            <v>Santa Marta (Mag)</v>
          </cell>
          <cell r="F7236" t="str">
            <v>BANCO BILBAO VIZCAYA BBVA COLOMBIA S.A.</v>
          </cell>
          <cell r="G7236" t="str">
            <v>AHORROS</v>
          </cell>
        </row>
        <row r="7237">
          <cell r="A7237">
            <v>57436366</v>
          </cell>
          <cell r="B7237" t="str">
            <v>VIZCAINO BOLAÑO MILEIDA LUZ</v>
          </cell>
          <cell r="C7237" t="str">
            <v>Algarrobo (Mag)</v>
          </cell>
          <cell r="D7237">
            <v>375059193</v>
          </cell>
          <cell r="E7237" t="str">
            <v>Santa Marta (Mag)</v>
          </cell>
          <cell r="F7237" t="str">
            <v>BANCO BILBAO VIZCAYA BBVA COLOMBIA S.A.</v>
          </cell>
          <cell r="G7237" t="str">
            <v>AHORROS</v>
          </cell>
        </row>
        <row r="7238">
          <cell r="A7238">
            <v>57437243</v>
          </cell>
          <cell r="B7238" t="str">
            <v>JIMENEZ JIMENEZ MARILYN</v>
          </cell>
          <cell r="C7238" t="str">
            <v>Santa Ana (Mag)</v>
          </cell>
          <cell r="D7238">
            <v>604201343</v>
          </cell>
          <cell r="E7238" t="str">
            <v>Santa Marta (Mag)</v>
          </cell>
          <cell r="F7238" t="str">
            <v>BANCO BILBAO VIZCAYA BBVA COLOMBIA S.A.</v>
          </cell>
          <cell r="G7238" t="str">
            <v>AHORROS</v>
          </cell>
        </row>
        <row r="7239">
          <cell r="A7239">
            <v>57437481</v>
          </cell>
          <cell r="B7239" t="str">
            <v>LLANES ESQUEA YANET ELENA</v>
          </cell>
          <cell r="C7239" t="str">
            <v>Aracataca (Mag)</v>
          </cell>
          <cell r="D7239">
            <v>518318027</v>
          </cell>
          <cell r="E7239" t="str">
            <v>Santa Marta (Mag)</v>
          </cell>
          <cell r="F7239" t="str">
            <v>BANCO BILBAO VIZCAYA BBVA COLOMBIA S.A.</v>
          </cell>
          <cell r="G7239" t="str">
            <v>AHORROS</v>
          </cell>
        </row>
        <row r="7240">
          <cell r="A7240">
            <v>57438115</v>
          </cell>
          <cell r="B7240" t="str">
            <v>MERIÑO MARTINEZ LLEANA BEATRIZ</v>
          </cell>
          <cell r="C7240" t="str">
            <v>El Reten (Mag)</v>
          </cell>
          <cell r="D7240">
            <v>375184066</v>
          </cell>
          <cell r="E7240" t="str">
            <v>Santa Marta (Mag)</v>
          </cell>
          <cell r="F7240" t="str">
            <v>BANCO BILBAO VIZCAYA BBVA COLOMBIA S.A.</v>
          </cell>
          <cell r="G7240" t="str">
            <v>AHORROS</v>
          </cell>
        </row>
        <row r="7241">
          <cell r="A7241">
            <v>57438890</v>
          </cell>
          <cell r="B7241" t="str">
            <v>OLIVELLA MENDOZA MARTHA ILEANA</v>
          </cell>
          <cell r="C7241" t="str">
            <v>El Banco (Mag)</v>
          </cell>
          <cell r="D7241">
            <v>330169863</v>
          </cell>
          <cell r="E7241" t="str">
            <v>Santa Marta (Mag)</v>
          </cell>
          <cell r="F7241" t="str">
            <v>BANCO BILBAO VIZCAYA BBVA COLOMBIA S.A.</v>
          </cell>
          <cell r="G7241" t="str">
            <v>AHORROS</v>
          </cell>
        </row>
        <row r="7242">
          <cell r="A7242">
            <v>57439437</v>
          </cell>
          <cell r="B7242" t="str">
            <v>VARELA NAVARRO ITSMENIA ISABEL</v>
          </cell>
          <cell r="C7242" t="str">
            <v>Fundacion (Mag)</v>
          </cell>
          <cell r="D7242">
            <v>375175023</v>
          </cell>
          <cell r="E7242" t="str">
            <v>Santa Marta (Mag)</v>
          </cell>
          <cell r="F7242" t="str">
            <v>BANCO BILBAO VIZCAYA BBVA COLOMBIA S.A.</v>
          </cell>
          <cell r="G7242" t="str">
            <v>AHORROS</v>
          </cell>
        </row>
        <row r="7243">
          <cell r="A7243">
            <v>57439847</v>
          </cell>
          <cell r="B7243" t="str">
            <v>FERNANDEZ BELTRAN ANGELICA MARIA</v>
          </cell>
          <cell r="C7243" t="str">
            <v>Nueva Granada (Mag)</v>
          </cell>
          <cell r="D7243">
            <v>518125406</v>
          </cell>
          <cell r="E7243" t="str">
            <v>Santa Marta (Mag)</v>
          </cell>
          <cell r="F7243" t="str">
            <v>BANCO BILBAO VIZCAYA BBVA COLOMBIA S.A.</v>
          </cell>
          <cell r="G7243" t="str">
            <v>AHORROS</v>
          </cell>
        </row>
        <row r="7244">
          <cell r="A7244">
            <v>57440244</v>
          </cell>
          <cell r="B7244" t="str">
            <v>MURGAS SOCARRAS TANHIA MILENA</v>
          </cell>
          <cell r="C7244" t="str">
            <v>Santa Marta (Mag)</v>
          </cell>
          <cell r="D7244">
            <v>805413846</v>
          </cell>
          <cell r="E7244" t="str">
            <v>Santa Marta (Mag)</v>
          </cell>
          <cell r="F7244" t="str">
            <v>BANCO BILBAO VIZCAYA BBVA COLOMBIA S.A.</v>
          </cell>
          <cell r="G7244" t="str">
            <v>AHORROS</v>
          </cell>
        </row>
        <row r="7245">
          <cell r="A7245">
            <v>57440691</v>
          </cell>
          <cell r="B7245" t="str">
            <v>AMADOR OSPINO DIANA</v>
          </cell>
          <cell r="C7245" t="str">
            <v>Zona Bananera (Mag)</v>
          </cell>
          <cell r="D7245">
            <v>330082702</v>
          </cell>
          <cell r="E7245" t="str">
            <v>Santa Marta (Mag)</v>
          </cell>
          <cell r="F7245" t="str">
            <v>BANCO BILBAO VIZCAYA BBVA COLOMBIA S.A.</v>
          </cell>
          <cell r="G7245" t="str">
            <v>AHORROS</v>
          </cell>
        </row>
        <row r="7246">
          <cell r="A7246">
            <v>57441752</v>
          </cell>
          <cell r="B7246" t="str">
            <v>ZUÑIGA SANJUAN ISABEL MARIA</v>
          </cell>
          <cell r="C7246" t="str">
            <v>El Banco (Mag)</v>
          </cell>
          <cell r="D7246">
            <v>330082389</v>
          </cell>
          <cell r="E7246" t="str">
            <v>Santa Marta (Mag)</v>
          </cell>
          <cell r="F7246" t="str">
            <v>BANCO BILBAO VIZCAYA BBVA COLOMBIA S.A.</v>
          </cell>
          <cell r="G7246" t="str">
            <v>AHORROS</v>
          </cell>
        </row>
        <row r="7247">
          <cell r="A7247">
            <v>57441828</v>
          </cell>
          <cell r="B7247" t="str">
            <v>MENDOZA OÑATE LEISLY YANETH</v>
          </cell>
          <cell r="C7247" t="str">
            <v>Zona Bananera (Mag)</v>
          </cell>
          <cell r="D7247">
            <v>517029534</v>
          </cell>
          <cell r="E7247" t="str">
            <v>Santa Marta (Mag)</v>
          </cell>
          <cell r="F7247" t="str">
            <v>BANCO BILBAO VIZCAYA BBVA COLOMBIA S.A.</v>
          </cell>
          <cell r="G7247" t="str">
            <v>AHORROS</v>
          </cell>
        </row>
        <row r="7248">
          <cell r="A7248">
            <v>57442450</v>
          </cell>
          <cell r="B7248" t="str">
            <v>HERNANDEZ DURAN GERALDINE MARIA</v>
          </cell>
          <cell r="C7248" t="str">
            <v>El Reten (Mag)</v>
          </cell>
          <cell r="D7248">
            <v>375194644</v>
          </cell>
          <cell r="E7248" t="str">
            <v>El Reten (Mag)</v>
          </cell>
          <cell r="F7248" t="str">
            <v>BANCO BILBAO VIZCAYA BBVA COLOMBIA S.A.</v>
          </cell>
          <cell r="G7248" t="str">
            <v>AHORROS</v>
          </cell>
        </row>
        <row r="7249">
          <cell r="A7249">
            <v>57443100</v>
          </cell>
          <cell r="B7249" t="str">
            <v>CONTRERAS GONZALEZ UBALDINA</v>
          </cell>
          <cell r="C7249" t="str">
            <v>El Banco (Mag)</v>
          </cell>
          <cell r="D7249">
            <v>330157090</v>
          </cell>
          <cell r="E7249" t="str">
            <v>Santa Marta (Mag)</v>
          </cell>
          <cell r="F7249" t="str">
            <v>BANCO BILBAO VIZCAYA BBVA COLOMBIA S.A.</v>
          </cell>
          <cell r="G7249" t="str">
            <v>AHORROS</v>
          </cell>
        </row>
        <row r="7250">
          <cell r="A7250">
            <v>57443156</v>
          </cell>
          <cell r="B7250" t="str">
            <v>HORTA MIRANDA ANA DEL ROSARIO</v>
          </cell>
          <cell r="C7250" t="str">
            <v>Algarrobo (Mag)</v>
          </cell>
          <cell r="D7250">
            <v>375081148</v>
          </cell>
          <cell r="E7250" t="str">
            <v>Santa Marta (Mag)</v>
          </cell>
          <cell r="F7250" t="str">
            <v>BANCO BILBAO VIZCAYA BBVA COLOMBIA S.A.</v>
          </cell>
          <cell r="G7250" t="str">
            <v>AHORROS</v>
          </cell>
        </row>
        <row r="7251">
          <cell r="A7251">
            <v>57443287</v>
          </cell>
          <cell r="B7251" t="str">
            <v>SALCEDO MEJIA ADA LUZ</v>
          </cell>
          <cell r="C7251" t="str">
            <v>El Reten (Mag)</v>
          </cell>
          <cell r="D7251">
            <v>375169109</v>
          </cell>
          <cell r="E7251" t="str">
            <v>El Reten (Mag)</v>
          </cell>
          <cell r="F7251" t="str">
            <v>BANCO BILBAO VIZCAYA BBVA COLOMBIA S.A.</v>
          </cell>
          <cell r="G7251" t="str">
            <v>AHORROS</v>
          </cell>
        </row>
        <row r="7252">
          <cell r="A7252">
            <v>57444041</v>
          </cell>
          <cell r="B7252" t="str">
            <v>GARCIA MUÑOZ IRIS PAOLA</v>
          </cell>
          <cell r="C7252" t="str">
            <v>Algarrobo (Mag)</v>
          </cell>
          <cell r="D7252">
            <v>375175502</v>
          </cell>
          <cell r="E7252" t="str">
            <v>Santa Marta (Mag)</v>
          </cell>
          <cell r="F7252" t="str">
            <v>BANCO BILBAO VIZCAYA BBVA COLOMBIA S.A.</v>
          </cell>
          <cell r="G7252" t="str">
            <v>AHORROS</v>
          </cell>
        </row>
        <row r="7253">
          <cell r="A7253">
            <v>57445162</v>
          </cell>
          <cell r="B7253" t="str">
            <v>TORRES PEDROZO DELMIS</v>
          </cell>
          <cell r="C7253" t="str">
            <v>El Banco (Mag)</v>
          </cell>
          <cell r="D7253">
            <v>330082975</v>
          </cell>
          <cell r="E7253" t="str">
            <v>Santa Marta (Mag)</v>
          </cell>
          <cell r="F7253" t="str">
            <v>BANCO BILBAO VIZCAYA BBVA COLOMBIA S.A.</v>
          </cell>
          <cell r="G7253" t="str">
            <v>AHORROS</v>
          </cell>
        </row>
        <row r="7254">
          <cell r="A7254">
            <v>57445228</v>
          </cell>
          <cell r="B7254" t="str">
            <v>FERNANDEZ SCOTT MIREYA DEL CARMEN</v>
          </cell>
          <cell r="C7254" t="str">
            <v>Aracataca (Mag)</v>
          </cell>
          <cell r="D7254">
            <v>375212040</v>
          </cell>
          <cell r="E7254" t="str">
            <v>Santa Marta (Mag)</v>
          </cell>
          <cell r="F7254" t="str">
            <v>BANCO BILBAO VIZCAYA BBVA COLOMBIA S.A.</v>
          </cell>
          <cell r="G7254" t="str">
            <v>AHORROS</v>
          </cell>
        </row>
        <row r="7255">
          <cell r="A7255">
            <v>57446015</v>
          </cell>
          <cell r="B7255" t="str">
            <v>MEJIA GOMEZ GINA JUDITH</v>
          </cell>
          <cell r="C7255" t="str">
            <v>Pivijay (Mag)</v>
          </cell>
          <cell r="D7255">
            <v>375211133</v>
          </cell>
          <cell r="E7255" t="str">
            <v>Santa Marta (Mag)</v>
          </cell>
          <cell r="F7255" t="str">
            <v>BANCO BILBAO VIZCAYA BBVA COLOMBIA S.A.</v>
          </cell>
          <cell r="G7255" t="str">
            <v>AHORROS</v>
          </cell>
        </row>
        <row r="7256">
          <cell r="A7256">
            <v>57446032</v>
          </cell>
          <cell r="B7256" t="str">
            <v>BOBADILLO BLANCO ZORAIDA MILIANA</v>
          </cell>
          <cell r="C7256" t="str">
            <v>Fundacion (Mag)</v>
          </cell>
          <cell r="D7256">
            <v>375173580</v>
          </cell>
          <cell r="E7256" t="str">
            <v>Santa Marta (Mag)</v>
          </cell>
          <cell r="F7256" t="str">
            <v>BANCO BILBAO VIZCAYA BBVA COLOMBIA S.A.</v>
          </cell>
          <cell r="G7256" t="str">
            <v>AHORROS</v>
          </cell>
        </row>
        <row r="7257">
          <cell r="A7257">
            <v>57446040</v>
          </cell>
          <cell r="B7257" t="str">
            <v>MENDOZA GARCIA ADRIANA MARGARITA</v>
          </cell>
          <cell r="C7257" t="str">
            <v>Fundacion (Mag)</v>
          </cell>
          <cell r="D7257">
            <v>375033727</v>
          </cell>
          <cell r="E7257" t="str">
            <v>Santa Marta (Mag)</v>
          </cell>
          <cell r="F7257" t="str">
            <v>BANCO BILBAO VIZCAYA BBVA COLOMBIA S.A.</v>
          </cell>
          <cell r="G7257" t="str">
            <v>AHORROS</v>
          </cell>
        </row>
        <row r="7258">
          <cell r="A7258">
            <v>57446042</v>
          </cell>
          <cell r="B7258" t="str">
            <v>SOTO ALVAREZ MIRELBYS ESTHER</v>
          </cell>
          <cell r="C7258" t="str">
            <v>Fundacion (Mag)</v>
          </cell>
          <cell r="D7258">
            <v>375175908</v>
          </cell>
          <cell r="E7258" t="str">
            <v>Santa Marta (Mag)</v>
          </cell>
          <cell r="F7258" t="str">
            <v>BANCO BILBAO VIZCAYA BBVA COLOMBIA S.A.</v>
          </cell>
          <cell r="G7258" t="str">
            <v>AHORROS</v>
          </cell>
        </row>
        <row r="7259">
          <cell r="A7259">
            <v>57446049</v>
          </cell>
          <cell r="B7259" t="str">
            <v>CANTILLO GONZALEZ LETICIA DE JESUS</v>
          </cell>
          <cell r="C7259" t="str">
            <v>Fundacion (Mag)</v>
          </cell>
          <cell r="D7259">
            <v>375253341</v>
          </cell>
          <cell r="E7259" t="str">
            <v>Santa Marta (Mag)</v>
          </cell>
          <cell r="F7259" t="str">
            <v>BANCO BILBAO VIZCAYA BBVA COLOMBIA S.A.</v>
          </cell>
          <cell r="G7259" t="str">
            <v>AHORROS</v>
          </cell>
        </row>
        <row r="7260">
          <cell r="A7260">
            <v>57446052</v>
          </cell>
          <cell r="B7260" t="str">
            <v>PERTUZ MEZA GLENYS JUDITH</v>
          </cell>
          <cell r="C7260" t="str">
            <v>Sabanas De San Angel (Mag)</v>
          </cell>
          <cell r="D7260">
            <v>375338092</v>
          </cell>
          <cell r="E7260" t="str">
            <v>Santa Marta (Mag)</v>
          </cell>
          <cell r="F7260" t="str">
            <v>BANCO BILBAO VIZCAYA BBVA COLOMBIA S.A.</v>
          </cell>
          <cell r="G7260" t="str">
            <v>AHORROS</v>
          </cell>
        </row>
        <row r="7261">
          <cell r="A7261">
            <v>57446054</v>
          </cell>
          <cell r="B7261" t="str">
            <v>PALACIO ROJANO ZORAYDA JUDITH</v>
          </cell>
          <cell r="C7261" t="str">
            <v>Fundacion (Mag)</v>
          </cell>
          <cell r="D7261">
            <v>375326022</v>
          </cell>
          <cell r="E7261" t="str">
            <v>Fundacion (Mag)</v>
          </cell>
          <cell r="F7261" t="str">
            <v>BANCO BILBAO VIZCAYA BBVA COLOMBIA S.A.</v>
          </cell>
          <cell r="G7261" t="str">
            <v>AHORROS</v>
          </cell>
        </row>
        <row r="7262">
          <cell r="A7262">
            <v>57446079</v>
          </cell>
          <cell r="B7262" t="str">
            <v>OLIVARES MANCILLA OLGA MARCELA</v>
          </cell>
          <cell r="C7262" t="str">
            <v>Fundacion (Mag)</v>
          </cell>
          <cell r="D7262">
            <v>375150729</v>
          </cell>
          <cell r="E7262" t="str">
            <v>Santa Marta (Mag)</v>
          </cell>
          <cell r="F7262" t="str">
            <v>BANCO BILBAO VIZCAYA BBVA COLOMBIA S.A.</v>
          </cell>
          <cell r="G7262" t="str">
            <v>AHORROS</v>
          </cell>
        </row>
        <row r="7263">
          <cell r="A7263">
            <v>57446110</v>
          </cell>
          <cell r="B7263" t="str">
            <v>FLOREZ DE LA HOZ LUISA</v>
          </cell>
          <cell r="C7263" t="str">
            <v>Fundacion (Mag)</v>
          </cell>
          <cell r="D7263">
            <v>375174679</v>
          </cell>
          <cell r="E7263" t="str">
            <v>Santa Marta (Mag)</v>
          </cell>
          <cell r="F7263" t="str">
            <v>BANCO BILBAO VIZCAYA BBVA COLOMBIA S.A.</v>
          </cell>
          <cell r="G7263" t="str">
            <v>AHORROS</v>
          </cell>
        </row>
        <row r="7264">
          <cell r="A7264">
            <v>57446125</v>
          </cell>
          <cell r="B7264" t="str">
            <v>GOMEZ ZARATE DELIA INES</v>
          </cell>
          <cell r="C7264" t="str">
            <v>Fundacion (Mag)</v>
          </cell>
          <cell r="D7264">
            <v>375174067</v>
          </cell>
          <cell r="E7264" t="str">
            <v>Santa Marta (Mag)</v>
          </cell>
          <cell r="F7264" t="str">
            <v>BANCO BILBAO VIZCAYA BBVA COLOMBIA S.A.</v>
          </cell>
          <cell r="G7264" t="str">
            <v>AHORROS</v>
          </cell>
        </row>
        <row r="7265">
          <cell r="A7265">
            <v>57446175</v>
          </cell>
          <cell r="B7265" t="str">
            <v>MANOTAS CANTILLO MARTHA LEONOR</v>
          </cell>
          <cell r="C7265" t="str">
            <v>Fundacion (Mag)</v>
          </cell>
          <cell r="D7265">
            <v>375219169</v>
          </cell>
          <cell r="E7265" t="str">
            <v>Santa Marta (Mag)</v>
          </cell>
          <cell r="F7265" t="str">
            <v>BANCO BILBAO VIZCAYA BBVA COLOMBIA S.A.</v>
          </cell>
          <cell r="G7265" t="str">
            <v>AHORROS</v>
          </cell>
        </row>
        <row r="7266">
          <cell r="A7266">
            <v>57446189</v>
          </cell>
          <cell r="B7266" t="str">
            <v>MOVILLA VILLARREAL DAMARIS CELINE</v>
          </cell>
          <cell r="C7266" t="str">
            <v>Fundacion (Mag)</v>
          </cell>
          <cell r="D7266">
            <v>375176492</v>
          </cell>
          <cell r="E7266" t="str">
            <v>Santa Marta (Mag)</v>
          </cell>
          <cell r="F7266" t="str">
            <v>BANCO BILBAO VIZCAYA BBVA COLOMBIA S.A.</v>
          </cell>
          <cell r="G7266" t="str">
            <v>AHORROS</v>
          </cell>
        </row>
        <row r="7267">
          <cell r="A7267">
            <v>57446213</v>
          </cell>
          <cell r="B7267" t="str">
            <v>ZABALETA BERMUDEZ MARTINA YAQUELIN</v>
          </cell>
          <cell r="C7267" t="str">
            <v>Algarrobo (Mag)</v>
          </cell>
          <cell r="D7267">
            <v>375176690</v>
          </cell>
          <cell r="E7267" t="str">
            <v>Santa Marta (Mag)</v>
          </cell>
          <cell r="F7267" t="str">
            <v>BANCO BILBAO VIZCAYA BBVA COLOMBIA S.A.</v>
          </cell>
          <cell r="G7267" t="str">
            <v>AHORROS</v>
          </cell>
        </row>
        <row r="7268">
          <cell r="A7268">
            <v>57446226</v>
          </cell>
          <cell r="B7268" t="str">
            <v>RUMBO MARTINEZ YAQUELIN CAROLINA</v>
          </cell>
          <cell r="C7268" t="str">
            <v>Fundacion (Mag)</v>
          </cell>
          <cell r="D7268">
            <v>375176997</v>
          </cell>
          <cell r="E7268" t="str">
            <v>Santa Marta (Mag)</v>
          </cell>
          <cell r="F7268" t="str">
            <v>BANCO BILBAO VIZCAYA BBVA COLOMBIA S.A.</v>
          </cell>
          <cell r="G7268" t="str">
            <v>AHORROS</v>
          </cell>
        </row>
        <row r="7269">
          <cell r="A7269">
            <v>57446243</v>
          </cell>
          <cell r="B7269" t="str">
            <v>GAMARRA ANDRADE VELKI</v>
          </cell>
          <cell r="C7269" t="str">
            <v>Sabanas De San Angel (Mag)</v>
          </cell>
          <cell r="D7269">
            <v>375291788</v>
          </cell>
          <cell r="E7269" t="str">
            <v>Santa Marta (Mag)</v>
          </cell>
          <cell r="F7269" t="str">
            <v>BANCO BILBAO VIZCAYA BBVA COLOMBIA S.A.</v>
          </cell>
          <cell r="G7269" t="str">
            <v>AHORROS</v>
          </cell>
        </row>
        <row r="7270">
          <cell r="A7270">
            <v>57446267</v>
          </cell>
          <cell r="B7270" t="str">
            <v>MERCADO SAN JUAN FLAVIA INES</v>
          </cell>
          <cell r="C7270" t="str">
            <v>Fundacion (Mag)</v>
          </cell>
          <cell r="D7270">
            <v>375176435</v>
          </cell>
          <cell r="E7270" t="str">
            <v>Santa Marta (Mag)</v>
          </cell>
          <cell r="F7270" t="str">
            <v>BANCO BILBAO VIZCAYA BBVA COLOMBIA S.A.</v>
          </cell>
          <cell r="G7270" t="str">
            <v>AHORROS</v>
          </cell>
        </row>
        <row r="7271">
          <cell r="A7271">
            <v>57446295</v>
          </cell>
          <cell r="B7271" t="str">
            <v>PALLARES ESCORCIA IVETH DEL CARMEN</v>
          </cell>
          <cell r="C7271" t="str">
            <v>Algarrobo (Mag)</v>
          </cell>
          <cell r="D7271">
            <v>375104601</v>
          </cell>
          <cell r="E7271" t="str">
            <v>Fundacion (Mag)</v>
          </cell>
          <cell r="F7271" t="str">
            <v>BANCO BILBAO VIZCAYA BBVA COLOMBIA S.A.</v>
          </cell>
          <cell r="G7271" t="str">
            <v>AHORROS</v>
          </cell>
        </row>
        <row r="7272">
          <cell r="A7272">
            <v>57446368</v>
          </cell>
          <cell r="B7272" t="str">
            <v>BERMUDEZ CARO MODESTA IVET</v>
          </cell>
          <cell r="C7272" t="str">
            <v>Algarrobo (Mag)</v>
          </cell>
          <cell r="D7272">
            <v>375175668</v>
          </cell>
          <cell r="E7272" t="str">
            <v>Santa Marta (Mag)</v>
          </cell>
          <cell r="F7272" t="str">
            <v>BANCO BILBAO VIZCAYA BBVA COLOMBIA S.A.</v>
          </cell>
          <cell r="G7272" t="str">
            <v>AHORROS</v>
          </cell>
        </row>
        <row r="7273">
          <cell r="A7273">
            <v>57446380</v>
          </cell>
          <cell r="B7273" t="str">
            <v>DE LA CRUZ PEDROZA MERIDES ISABEL</v>
          </cell>
          <cell r="C7273" t="str">
            <v>Fundacion (Mag)</v>
          </cell>
          <cell r="D7273">
            <v>375174562</v>
          </cell>
          <cell r="E7273" t="str">
            <v>Santa Marta (Mag)</v>
          </cell>
          <cell r="F7273" t="str">
            <v>BANCO BILBAO VIZCAYA BBVA COLOMBIA S.A.</v>
          </cell>
          <cell r="G7273" t="str">
            <v>AHORROS</v>
          </cell>
        </row>
        <row r="7274">
          <cell r="A7274">
            <v>57446446</v>
          </cell>
          <cell r="B7274" t="str">
            <v>RODRIGUEZ PAREJO HILDA ROSA</v>
          </cell>
          <cell r="C7274" t="str">
            <v>Fundacion (Mag)</v>
          </cell>
          <cell r="D7274">
            <v>375175965</v>
          </cell>
          <cell r="E7274" t="str">
            <v>Santa Marta (Mag)</v>
          </cell>
          <cell r="F7274" t="str">
            <v>BANCO BILBAO VIZCAYA BBVA COLOMBIA S.A.</v>
          </cell>
          <cell r="G7274" t="str">
            <v>AHORROS</v>
          </cell>
        </row>
        <row r="7275">
          <cell r="A7275">
            <v>57446455</v>
          </cell>
          <cell r="B7275" t="str">
            <v>MOVILLA PORTO MILADIS ESTELA</v>
          </cell>
          <cell r="C7275" t="str">
            <v>Fundacion (Mag)</v>
          </cell>
          <cell r="D7275">
            <v>375267606</v>
          </cell>
          <cell r="E7275" t="str">
            <v>Santa Marta (Mag)</v>
          </cell>
          <cell r="F7275" t="str">
            <v>BANCO BILBAO VIZCAYA BBVA COLOMBIA S.A.</v>
          </cell>
          <cell r="G7275" t="str">
            <v>AHORROS</v>
          </cell>
        </row>
        <row r="7276">
          <cell r="A7276">
            <v>57446529</v>
          </cell>
          <cell r="B7276" t="str">
            <v>OROZCO DE AVILA CARMEN ELENA</v>
          </cell>
          <cell r="C7276" t="str">
            <v>Algarrobo (Mag)</v>
          </cell>
          <cell r="D7276">
            <v>375175247</v>
          </cell>
          <cell r="E7276" t="str">
            <v>Santa Marta (Mag)</v>
          </cell>
          <cell r="F7276" t="str">
            <v>BANCO BILBAO VIZCAYA BBVA COLOMBIA S.A.</v>
          </cell>
          <cell r="G7276" t="str">
            <v>AHORROS</v>
          </cell>
        </row>
        <row r="7277">
          <cell r="A7277">
            <v>57446541</v>
          </cell>
          <cell r="B7277" t="str">
            <v>SANCHEZ NORIEGA LUZ ESTHER</v>
          </cell>
          <cell r="C7277" t="str">
            <v>Aracataca (Mag)</v>
          </cell>
          <cell r="D7277">
            <v>375212776</v>
          </cell>
          <cell r="E7277" t="str">
            <v>Fundacion (Mag)</v>
          </cell>
          <cell r="F7277" t="str">
            <v>BANCO BILBAO VIZCAYA BBVA COLOMBIA S.A.</v>
          </cell>
          <cell r="G7277" t="str">
            <v>AHORROS</v>
          </cell>
        </row>
        <row r="7278">
          <cell r="A7278">
            <v>57446561</v>
          </cell>
          <cell r="B7278" t="str">
            <v>BORREGO SERRANO MARYBY</v>
          </cell>
          <cell r="C7278" t="str">
            <v>Fundacion (Mag)</v>
          </cell>
          <cell r="D7278">
            <v>375081908</v>
          </cell>
          <cell r="E7278" t="str">
            <v>Santa Marta (Mag)</v>
          </cell>
          <cell r="F7278" t="str">
            <v>BANCO BILBAO VIZCAYA BBVA COLOMBIA S.A.</v>
          </cell>
          <cell r="G7278" t="str">
            <v>AHORROS</v>
          </cell>
        </row>
        <row r="7279">
          <cell r="A7279">
            <v>57446588</v>
          </cell>
          <cell r="B7279" t="str">
            <v>HERNANDEZ MALDONADO MARIA DEL ROSARIO</v>
          </cell>
          <cell r="C7279" t="str">
            <v>Fundacion (Mag)</v>
          </cell>
          <cell r="D7279">
            <v>375198611</v>
          </cell>
          <cell r="E7279" t="str">
            <v>Fundacion (Mag)</v>
          </cell>
          <cell r="F7279" t="str">
            <v>BANCO BILBAO VIZCAYA BBVA COLOMBIA S.A.</v>
          </cell>
          <cell r="G7279" t="str">
            <v>AHORROS</v>
          </cell>
        </row>
        <row r="7280">
          <cell r="A7280">
            <v>57446656</v>
          </cell>
          <cell r="B7280" t="str">
            <v>ACUÑA CERA DAINER YANETH</v>
          </cell>
          <cell r="C7280" t="str">
            <v>Aracataca (Mag)</v>
          </cell>
          <cell r="D7280">
            <v>375216322</v>
          </cell>
          <cell r="E7280" t="str">
            <v>Santa Marta (Mag)</v>
          </cell>
          <cell r="F7280" t="str">
            <v>BANCO BILBAO VIZCAYA BBVA COLOMBIA S.A.</v>
          </cell>
          <cell r="G7280" t="str">
            <v>AHORROS</v>
          </cell>
        </row>
        <row r="7281">
          <cell r="A7281">
            <v>57446666</v>
          </cell>
          <cell r="B7281" t="str">
            <v>YUBRAN FERNANDEZ NAZIRA MILAGRO</v>
          </cell>
          <cell r="C7281" t="str">
            <v>Sitionuevo (Mag)</v>
          </cell>
          <cell r="D7281">
            <v>375183589</v>
          </cell>
          <cell r="E7281" t="str">
            <v>Santa Marta (Mag)</v>
          </cell>
          <cell r="F7281" t="str">
            <v>BANCO BILBAO VIZCAYA BBVA COLOMBIA S.A.</v>
          </cell>
          <cell r="G7281" t="str">
            <v>AHORROS</v>
          </cell>
        </row>
        <row r="7282">
          <cell r="A7282">
            <v>57446679</v>
          </cell>
          <cell r="B7282" t="str">
            <v>CABARCAS MATTA MARTHA CECILIA</v>
          </cell>
          <cell r="C7282" t="str">
            <v>Fundacion (Mag)</v>
          </cell>
          <cell r="D7282">
            <v>375198157</v>
          </cell>
          <cell r="E7282" t="str">
            <v>Fundacion (Mag)</v>
          </cell>
          <cell r="F7282" t="str">
            <v>BANCO BILBAO VIZCAYA BBVA COLOMBIA S.A.</v>
          </cell>
          <cell r="G7282" t="str">
            <v>AHORROS</v>
          </cell>
        </row>
        <row r="7283">
          <cell r="A7283">
            <v>57446812</v>
          </cell>
          <cell r="B7283" t="str">
            <v>GRANADOS RADA ESMERALDA ESTHER</v>
          </cell>
          <cell r="C7283" t="str">
            <v>Fundacion (Mag)</v>
          </cell>
          <cell r="D7283">
            <v>375175353</v>
          </cell>
          <cell r="E7283" t="str">
            <v>Santa Marta (Mag)</v>
          </cell>
          <cell r="F7283" t="str">
            <v>BANCO BILBAO VIZCAYA BBVA COLOMBIA S.A.</v>
          </cell>
          <cell r="G7283" t="str">
            <v>AHORROS</v>
          </cell>
        </row>
        <row r="7284">
          <cell r="A7284">
            <v>57446820</v>
          </cell>
          <cell r="B7284" t="str">
            <v>SUAREZ ARAUJO FANNY ESTER</v>
          </cell>
          <cell r="C7284" t="str">
            <v>Aracataca (Mag)</v>
          </cell>
          <cell r="D7284">
            <v>375211273</v>
          </cell>
          <cell r="E7284" t="str">
            <v>Santa Marta (Mag)</v>
          </cell>
          <cell r="F7284" t="str">
            <v>BANCO BILBAO VIZCAYA BBVA COLOMBIA S.A.</v>
          </cell>
          <cell r="G7284" t="str">
            <v>AHORROS</v>
          </cell>
        </row>
        <row r="7285">
          <cell r="A7285">
            <v>57446827</v>
          </cell>
          <cell r="B7285" t="str">
            <v>BARRIOS GOMEZ NAYIBIS NAYETH</v>
          </cell>
          <cell r="C7285" t="str">
            <v>Fundacion (Mag)</v>
          </cell>
          <cell r="D7285">
            <v>375173424</v>
          </cell>
          <cell r="E7285" t="str">
            <v>Santa Marta (Mag)</v>
          </cell>
          <cell r="F7285" t="str">
            <v>BANCO BILBAO VIZCAYA BBVA COLOMBIA S.A.</v>
          </cell>
          <cell r="G7285" t="str">
            <v>AHORROS</v>
          </cell>
        </row>
        <row r="7286">
          <cell r="A7286">
            <v>57446878</v>
          </cell>
          <cell r="B7286" t="str">
            <v>DE LA HOZ CANTILLO NILVA ROSA</v>
          </cell>
          <cell r="C7286" t="str">
            <v>Fundacion (Mag)</v>
          </cell>
          <cell r="D7286">
            <v>375183548</v>
          </cell>
          <cell r="E7286" t="str">
            <v>Santa Marta (Mag)</v>
          </cell>
          <cell r="F7286" t="str">
            <v>BANCO BILBAO VIZCAYA BBVA COLOMBIA S.A.</v>
          </cell>
          <cell r="G7286" t="str">
            <v>AHORROS</v>
          </cell>
        </row>
        <row r="7287">
          <cell r="A7287">
            <v>57446882</v>
          </cell>
          <cell r="B7287" t="str">
            <v>SANCHEZ SALDAÑA LUZ DANY</v>
          </cell>
          <cell r="C7287" t="str">
            <v>Algarrobo (Mag)</v>
          </cell>
          <cell r="D7287">
            <v>375174364</v>
          </cell>
          <cell r="E7287" t="str">
            <v>Santa Marta (Mag)</v>
          </cell>
          <cell r="F7287" t="str">
            <v>BANCO BILBAO VIZCAYA BBVA COLOMBIA S.A.</v>
          </cell>
          <cell r="G7287" t="str">
            <v>AHORROS</v>
          </cell>
        </row>
        <row r="7288">
          <cell r="A7288">
            <v>57446901</v>
          </cell>
          <cell r="B7288" t="str">
            <v>CARRILLO FONTALVO LUZ MILA</v>
          </cell>
          <cell r="C7288" t="str">
            <v>Aracataca (Mag)</v>
          </cell>
          <cell r="D7288">
            <v>375268562</v>
          </cell>
          <cell r="E7288" t="str">
            <v>Fundacion (Mag)</v>
          </cell>
          <cell r="F7288" t="str">
            <v>BANCO BILBAO VIZCAYA BBVA COLOMBIA S.A.</v>
          </cell>
          <cell r="G7288" t="str">
            <v>AHORROS</v>
          </cell>
        </row>
        <row r="7289">
          <cell r="A7289">
            <v>57446902</v>
          </cell>
          <cell r="B7289" t="str">
            <v>LOPEZ POLO ROSIRIS ISABEL</v>
          </cell>
          <cell r="C7289" t="str">
            <v>El Reten (Mag)</v>
          </cell>
          <cell r="D7289">
            <v>375180098</v>
          </cell>
          <cell r="E7289" t="str">
            <v>Santa Marta (Mag)</v>
          </cell>
          <cell r="F7289" t="str">
            <v>BANCO BILBAO VIZCAYA BBVA COLOMBIA S.A.</v>
          </cell>
          <cell r="G7289" t="str">
            <v>AHORROS</v>
          </cell>
        </row>
        <row r="7290">
          <cell r="A7290">
            <v>57446907</v>
          </cell>
          <cell r="B7290" t="str">
            <v>CONTRERAS RODRIGUEZ SALLID ISABEL</v>
          </cell>
          <cell r="C7290" t="str">
            <v>Fundacion (Mag)</v>
          </cell>
          <cell r="D7290">
            <v>375176476</v>
          </cell>
          <cell r="E7290" t="str">
            <v>Santa Marta (Mag)</v>
          </cell>
          <cell r="F7290" t="str">
            <v>BANCO BILBAO VIZCAYA BBVA COLOMBIA S.A.</v>
          </cell>
          <cell r="G7290" t="str">
            <v>AHORROS</v>
          </cell>
        </row>
        <row r="7291">
          <cell r="A7291">
            <v>57446921</v>
          </cell>
          <cell r="B7291" t="str">
            <v>VILLEGAS URIBE NANCY ESTHER</v>
          </cell>
          <cell r="C7291" t="str">
            <v>Fundacion (Mag)</v>
          </cell>
          <cell r="D7291">
            <v>375173978</v>
          </cell>
          <cell r="E7291" t="str">
            <v>Santa Marta (Mag)</v>
          </cell>
          <cell r="F7291" t="str">
            <v>BANCO BILBAO VIZCAYA BBVA COLOMBIA S.A.</v>
          </cell>
          <cell r="G7291" t="str">
            <v>AHORROS</v>
          </cell>
        </row>
        <row r="7292">
          <cell r="A7292">
            <v>57446922</v>
          </cell>
          <cell r="B7292" t="str">
            <v>MESTRE MALDONADO MARGARITA MARIA</v>
          </cell>
          <cell r="C7292" t="str">
            <v>Aracataca (Mag)</v>
          </cell>
          <cell r="D7292">
            <v>375211695</v>
          </cell>
          <cell r="E7292" t="str">
            <v>Santa Marta (Mag)</v>
          </cell>
          <cell r="F7292" t="str">
            <v>BANCO BILBAO VIZCAYA BBVA COLOMBIA S.A.</v>
          </cell>
          <cell r="G7292" t="str">
            <v>AHORROS</v>
          </cell>
        </row>
        <row r="7293">
          <cell r="A7293">
            <v>57446939</v>
          </cell>
          <cell r="B7293" t="str">
            <v>PULGAR CALVO DENIRIS</v>
          </cell>
          <cell r="C7293" t="str">
            <v>Fundacion (Mag)</v>
          </cell>
          <cell r="D7293">
            <v>375197571</v>
          </cell>
          <cell r="E7293" t="str">
            <v>Santa Marta (Mag)</v>
          </cell>
          <cell r="F7293" t="str">
            <v>BANCO BILBAO VIZCAYA BBVA COLOMBIA S.A.</v>
          </cell>
          <cell r="G7293" t="str">
            <v>AHORROS</v>
          </cell>
        </row>
        <row r="7294">
          <cell r="A7294">
            <v>57447011</v>
          </cell>
          <cell r="B7294" t="str">
            <v>VILORIA PALOMINO MARIBEL</v>
          </cell>
          <cell r="C7294" t="str">
            <v>Fundacion (Mag)</v>
          </cell>
          <cell r="D7294">
            <v>805428174</v>
          </cell>
          <cell r="E7294" t="str">
            <v>Santa Marta (Mag)</v>
          </cell>
          <cell r="F7294" t="str">
            <v>BANCO BILBAO VIZCAYA BBVA COLOMBIA S.A.</v>
          </cell>
          <cell r="G7294" t="str">
            <v>AHORROS</v>
          </cell>
        </row>
        <row r="7295">
          <cell r="A7295">
            <v>57447014</v>
          </cell>
          <cell r="B7295" t="str">
            <v>REDONDO TERRAZA CIELO MARIA</v>
          </cell>
          <cell r="C7295" t="str">
            <v>Aracataca (Mag)</v>
          </cell>
          <cell r="D7295">
            <v>375211703</v>
          </cell>
          <cell r="E7295" t="str">
            <v>Santa Marta (Mag)</v>
          </cell>
          <cell r="F7295" t="str">
            <v>BANCO BILBAO VIZCAYA BBVA COLOMBIA S.A.</v>
          </cell>
          <cell r="G7295" t="str">
            <v>AHORROS</v>
          </cell>
        </row>
        <row r="7296">
          <cell r="A7296">
            <v>57447083</v>
          </cell>
          <cell r="B7296" t="str">
            <v>SIERRA MORON DORAIMA</v>
          </cell>
          <cell r="C7296" t="str">
            <v>Zona Bananera (Mag)</v>
          </cell>
          <cell r="D7296">
            <v>805399326</v>
          </cell>
          <cell r="E7296" t="str">
            <v>Santa Marta (Mag)</v>
          </cell>
          <cell r="F7296" t="str">
            <v>BANCO BILBAO VIZCAYA BBVA COLOMBIA S.A.</v>
          </cell>
          <cell r="G7296" t="str">
            <v>AHORROS</v>
          </cell>
        </row>
        <row r="7297">
          <cell r="A7297">
            <v>57447098</v>
          </cell>
          <cell r="B7297" t="str">
            <v>GUTIERREZ BUELVAS YASMIN ROCINA</v>
          </cell>
          <cell r="C7297" t="str">
            <v>Fundacion (Mag)</v>
          </cell>
          <cell r="D7297">
            <v>375176591</v>
          </cell>
          <cell r="E7297" t="str">
            <v>Santa Marta (Mag)</v>
          </cell>
          <cell r="F7297" t="str">
            <v>BANCO BILBAO VIZCAYA BBVA COLOMBIA S.A.</v>
          </cell>
          <cell r="G7297" t="str">
            <v>AHORROS</v>
          </cell>
        </row>
        <row r="7298">
          <cell r="A7298">
            <v>57447124</v>
          </cell>
          <cell r="B7298" t="str">
            <v>TOVAR RADA MARIBEL DEL PILAR</v>
          </cell>
          <cell r="C7298" t="str">
            <v>Fundacion (Mag)</v>
          </cell>
          <cell r="D7298">
            <v>375198470</v>
          </cell>
          <cell r="E7298" t="str">
            <v>Fundacion (Mag)</v>
          </cell>
          <cell r="F7298" t="str">
            <v>BANCO BILBAO VIZCAYA BBVA COLOMBIA S.A.</v>
          </cell>
          <cell r="G7298" t="str">
            <v>AHORROS</v>
          </cell>
        </row>
        <row r="7299">
          <cell r="A7299">
            <v>57447128</v>
          </cell>
          <cell r="B7299" t="str">
            <v>DE LA CRUZ OCAMPO BELQUIS ENITH</v>
          </cell>
          <cell r="C7299" t="str">
            <v>Algarrobo (Mag)</v>
          </cell>
          <cell r="D7299">
            <v>375317211</v>
          </cell>
          <cell r="E7299" t="str">
            <v>Fundacion (Mag)</v>
          </cell>
          <cell r="F7299" t="str">
            <v>BANCO BILBAO VIZCAYA BBVA COLOMBIA S.A.</v>
          </cell>
          <cell r="G7299" t="str">
            <v>AHORROS</v>
          </cell>
        </row>
        <row r="7300">
          <cell r="A7300">
            <v>57447157</v>
          </cell>
          <cell r="B7300" t="str">
            <v>SANTODOMINGO PEREIRA NORMA CECILIA</v>
          </cell>
          <cell r="C7300" t="str">
            <v>Fundacion (Mag)</v>
          </cell>
          <cell r="D7300">
            <v>375133931</v>
          </cell>
          <cell r="E7300" t="str">
            <v>Santa Marta (Mag)</v>
          </cell>
          <cell r="F7300" t="str">
            <v>BANCO BILBAO VIZCAYA BBVA COLOMBIA S.A.</v>
          </cell>
          <cell r="G7300" t="str">
            <v>AHORROS</v>
          </cell>
        </row>
        <row r="7301">
          <cell r="A7301">
            <v>57447169</v>
          </cell>
          <cell r="B7301" t="str">
            <v>LARA ESCORCIA ROSARIO ESTHER</v>
          </cell>
          <cell r="C7301" t="str">
            <v>Algarrobo (Mag)</v>
          </cell>
          <cell r="D7301">
            <v>375182573</v>
          </cell>
          <cell r="E7301" t="str">
            <v>Santa Marta (Mag)</v>
          </cell>
          <cell r="F7301" t="str">
            <v>BANCO BILBAO VIZCAYA BBVA COLOMBIA S.A.</v>
          </cell>
          <cell r="G7301" t="str">
            <v>AHORROS</v>
          </cell>
        </row>
        <row r="7302">
          <cell r="A7302">
            <v>57447189</v>
          </cell>
          <cell r="B7302" t="str">
            <v>PABON MORALES YINIS SOLET</v>
          </cell>
          <cell r="C7302" t="str">
            <v>El Reten (Mag)</v>
          </cell>
          <cell r="D7302">
            <v>375170156</v>
          </cell>
          <cell r="E7302" t="str">
            <v>Santa Marta (Mag)</v>
          </cell>
          <cell r="F7302" t="str">
            <v>BANCO BILBAO VIZCAYA BBVA COLOMBIA S.A.</v>
          </cell>
          <cell r="G7302" t="str">
            <v>AHORROS</v>
          </cell>
        </row>
        <row r="7303">
          <cell r="A7303">
            <v>57447216</v>
          </cell>
          <cell r="B7303" t="str">
            <v>VIZCAINO CAMACHO MARGOTH ISABEL</v>
          </cell>
          <cell r="C7303" t="str">
            <v>Fundacion (Mag)</v>
          </cell>
          <cell r="D7303">
            <v>375176575</v>
          </cell>
          <cell r="E7303" t="str">
            <v>Santa Marta (Mag)</v>
          </cell>
          <cell r="F7303" t="str">
            <v>BANCO BILBAO VIZCAYA BBVA COLOMBIA S.A.</v>
          </cell>
          <cell r="G7303" t="str">
            <v>AHORROS</v>
          </cell>
        </row>
        <row r="7304">
          <cell r="A7304">
            <v>57447224</v>
          </cell>
          <cell r="B7304" t="str">
            <v>CARRILLO CARRILLO MARIA LUISA</v>
          </cell>
          <cell r="C7304" t="str">
            <v>Fundacion (Mag)</v>
          </cell>
          <cell r="D7304">
            <v>375175486</v>
          </cell>
          <cell r="E7304" t="str">
            <v>Santa Marta (Mag)</v>
          </cell>
          <cell r="F7304" t="str">
            <v>BANCO BILBAO VIZCAYA BBVA COLOMBIA S.A.</v>
          </cell>
          <cell r="G7304" t="str">
            <v>AHORROS</v>
          </cell>
        </row>
        <row r="7305">
          <cell r="A7305">
            <v>57447249</v>
          </cell>
          <cell r="B7305" t="str">
            <v>ARIZA BARRIOS LUZ MARI</v>
          </cell>
          <cell r="C7305" t="str">
            <v>Algarrobo (Mag)</v>
          </cell>
          <cell r="D7305">
            <v>375185790</v>
          </cell>
          <cell r="E7305" t="str">
            <v>Santa Marta (Mag)</v>
          </cell>
          <cell r="F7305" t="str">
            <v>BANCO BILBAO VIZCAYA BBVA COLOMBIA S.A.</v>
          </cell>
          <cell r="G7305" t="str">
            <v>AHORROS</v>
          </cell>
        </row>
        <row r="7306">
          <cell r="A7306">
            <v>57447283</v>
          </cell>
          <cell r="B7306" t="str">
            <v>REYES VILLARREAL MARIA DE LOS ANGELES</v>
          </cell>
          <cell r="C7306" t="str">
            <v>Fundacion (Mag)</v>
          </cell>
          <cell r="D7306">
            <v>375176104</v>
          </cell>
          <cell r="E7306" t="str">
            <v>Santa Marta (Mag)</v>
          </cell>
          <cell r="F7306" t="str">
            <v>BANCO BILBAO VIZCAYA BBVA COLOMBIA S.A.</v>
          </cell>
          <cell r="G7306" t="str">
            <v>AHORROS</v>
          </cell>
        </row>
        <row r="7307">
          <cell r="A7307">
            <v>57447307</v>
          </cell>
          <cell r="B7307" t="str">
            <v>NUÑEZ PALOMINO DAYANA PATRICIA</v>
          </cell>
          <cell r="C7307" t="str">
            <v>Aracataca (Mag)</v>
          </cell>
          <cell r="D7307">
            <v>375212560</v>
          </cell>
          <cell r="E7307" t="str">
            <v>Santa Marta (Mag)</v>
          </cell>
          <cell r="F7307" t="str">
            <v>BANCO BILBAO VIZCAYA BBVA COLOMBIA S.A.</v>
          </cell>
          <cell r="G7307" t="str">
            <v>AHORROS</v>
          </cell>
        </row>
        <row r="7308">
          <cell r="A7308">
            <v>57447335</v>
          </cell>
          <cell r="B7308" t="str">
            <v>BARRIOS BOCANEGRA MARTHA ISABEL</v>
          </cell>
          <cell r="C7308" t="str">
            <v>Fundacion (Mag)</v>
          </cell>
          <cell r="D7308">
            <v>375174158</v>
          </cell>
          <cell r="E7308" t="str">
            <v>Santa Marta (Mag)</v>
          </cell>
          <cell r="F7308" t="str">
            <v>BANCO BILBAO VIZCAYA BBVA COLOMBIA S.A.</v>
          </cell>
          <cell r="G7308" t="str">
            <v>AHORROS</v>
          </cell>
        </row>
        <row r="7309">
          <cell r="A7309">
            <v>57447344</v>
          </cell>
          <cell r="B7309" t="str">
            <v>POLO GUETTE MARTINA ELOISA</v>
          </cell>
          <cell r="C7309" t="str">
            <v>Fundacion (Mag)</v>
          </cell>
          <cell r="D7309">
            <v>375176617</v>
          </cell>
          <cell r="E7309" t="str">
            <v>Santa Marta (Mag)</v>
          </cell>
          <cell r="F7309" t="str">
            <v>BANCO BILBAO VIZCAYA BBVA COLOMBIA S.A.</v>
          </cell>
          <cell r="G7309" t="str">
            <v>AHORROS</v>
          </cell>
        </row>
        <row r="7310">
          <cell r="A7310">
            <v>57447348</v>
          </cell>
          <cell r="B7310" t="str">
            <v>NIETO GRANADOS OLGA LUCIA</v>
          </cell>
          <cell r="C7310" t="str">
            <v>Fundacion (Mag)</v>
          </cell>
          <cell r="D7310">
            <v>375175940</v>
          </cell>
          <cell r="E7310" t="str">
            <v>Santa Marta (Mag)</v>
          </cell>
          <cell r="F7310" t="str">
            <v>BANCO BILBAO VIZCAYA BBVA COLOMBIA S.A.</v>
          </cell>
          <cell r="G7310" t="str">
            <v>AHORROS</v>
          </cell>
        </row>
        <row r="7311">
          <cell r="A7311">
            <v>57447360</v>
          </cell>
          <cell r="B7311" t="str">
            <v>NAVARRO NAVARRO ESPERANZA</v>
          </cell>
          <cell r="C7311" t="str">
            <v>Fundacion (Mag)</v>
          </cell>
          <cell r="D7311">
            <v>375198751</v>
          </cell>
          <cell r="E7311" t="str">
            <v>Fundacion (Mag)</v>
          </cell>
          <cell r="F7311" t="str">
            <v>BANCO BILBAO VIZCAYA BBVA COLOMBIA S.A.</v>
          </cell>
          <cell r="G7311" t="str">
            <v>AHORROS</v>
          </cell>
        </row>
        <row r="7312">
          <cell r="A7312">
            <v>57447368</v>
          </cell>
          <cell r="B7312" t="str">
            <v>DE LA HOZ MARTINEZ MARTHA LUZ</v>
          </cell>
          <cell r="C7312" t="str">
            <v>Fundacion (Mag)</v>
          </cell>
          <cell r="D7312">
            <v>375193968</v>
          </cell>
          <cell r="E7312" t="str">
            <v>Santa Marta (Mag)</v>
          </cell>
          <cell r="F7312" t="str">
            <v>BANCO BILBAO VIZCAYA BBVA COLOMBIA S.A.</v>
          </cell>
          <cell r="G7312" t="str">
            <v>AHORROS</v>
          </cell>
        </row>
        <row r="7313">
          <cell r="A7313">
            <v>57447369</v>
          </cell>
          <cell r="B7313" t="str">
            <v>CANTILLO CORVACHO NAYIDIS ESTER</v>
          </cell>
          <cell r="C7313" t="str">
            <v>Fundacion (Mag)</v>
          </cell>
          <cell r="D7313">
            <v>375177243</v>
          </cell>
          <cell r="E7313" t="str">
            <v>Santa Marta (Mag)</v>
          </cell>
          <cell r="F7313" t="str">
            <v>BANCO BILBAO VIZCAYA BBVA COLOMBIA S.A.</v>
          </cell>
          <cell r="G7313" t="str">
            <v>AHORROS</v>
          </cell>
        </row>
        <row r="7314">
          <cell r="A7314">
            <v>57447411</v>
          </cell>
          <cell r="B7314" t="str">
            <v>DE LA CRUZ MANGA IRIS DALIA</v>
          </cell>
          <cell r="C7314" t="str">
            <v>Aracataca (Mag)</v>
          </cell>
          <cell r="D7314">
            <v>375211711</v>
          </cell>
          <cell r="E7314" t="str">
            <v>Fundacion (Mag)</v>
          </cell>
          <cell r="F7314" t="str">
            <v>BANCO BILBAO VIZCAYA BBVA COLOMBIA S.A.</v>
          </cell>
          <cell r="G7314" t="str">
            <v>AHORROS</v>
          </cell>
        </row>
        <row r="7315">
          <cell r="A7315">
            <v>57447423</v>
          </cell>
          <cell r="B7315" t="str">
            <v>DE LA HOZ CANTILLO ALBENIS JUDITH</v>
          </cell>
          <cell r="C7315" t="str">
            <v>Fundacion (Mag)</v>
          </cell>
          <cell r="D7315">
            <v>375173994</v>
          </cell>
          <cell r="E7315" t="str">
            <v>Santa Marta (Mag)</v>
          </cell>
          <cell r="F7315" t="str">
            <v>BANCO BILBAO VIZCAYA BBVA COLOMBIA S.A.</v>
          </cell>
          <cell r="G7315" t="str">
            <v>AHORROS</v>
          </cell>
        </row>
        <row r="7316">
          <cell r="A7316">
            <v>57447477</v>
          </cell>
          <cell r="B7316" t="str">
            <v>SANABRIA GOMEZ MARGARITA</v>
          </cell>
          <cell r="C7316" t="str">
            <v>Aracataca (Mag)</v>
          </cell>
          <cell r="D7316">
            <v>375212057</v>
          </cell>
          <cell r="E7316" t="str">
            <v>Santa Marta (Mag)</v>
          </cell>
          <cell r="F7316" t="str">
            <v>BANCO BILBAO VIZCAYA BBVA COLOMBIA S.A.</v>
          </cell>
          <cell r="G7316" t="str">
            <v>AHORROS</v>
          </cell>
        </row>
        <row r="7317">
          <cell r="A7317">
            <v>57447501</v>
          </cell>
          <cell r="B7317" t="str">
            <v>MONTAÑO CONSTANTE PIEDAD MARIA</v>
          </cell>
          <cell r="C7317" t="str">
            <v>Aracataca (Mag)</v>
          </cell>
          <cell r="D7317">
            <v>375272895</v>
          </cell>
          <cell r="E7317" t="str">
            <v>Fundacion (Mag)</v>
          </cell>
          <cell r="F7317" t="str">
            <v>BANCO BILBAO VIZCAYA BBVA COLOMBIA S.A.</v>
          </cell>
          <cell r="G7317" t="str">
            <v>AHORROS</v>
          </cell>
        </row>
        <row r="7318">
          <cell r="A7318">
            <v>57447507</v>
          </cell>
          <cell r="B7318" t="str">
            <v>CASTRO BOLAÑO ARLETH</v>
          </cell>
          <cell r="C7318" t="str">
            <v>El Reten (Mag)</v>
          </cell>
          <cell r="D7318">
            <v>375184421</v>
          </cell>
          <cell r="E7318" t="str">
            <v>Santa Marta (Mag)</v>
          </cell>
          <cell r="F7318" t="str">
            <v>BANCO BILBAO VIZCAYA BBVA COLOMBIA S.A.</v>
          </cell>
          <cell r="G7318" t="str">
            <v>AHORROS</v>
          </cell>
        </row>
        <row r="7319">
          <cell r="A7319">
            <v>57447559</v>
          </cell>
          <cell r="B7319" t="str">
            <v>GONZALEZ DE AVILA NORAIMA</v>
          </cell>
          <cell r="C7319" t="str">
            <v>Fundacion (Mag)</v>
          </cell>
          <cell r="D7319">
            <v>375217031</v>
          </cell>
          <cell r="E7319" t="str">
            <v>Santa Marta (Mag)</v>
          </cell>
          <cell r="F7319" t="str">
            <v>BANCO BILBAO VIZCAYA BBVA COLOMBIA S.A.</v>
          </cell>
          <cell r="G7319" t="str">
            <v>AHORROS</v>
          </cell>
        </row>
        <row r="7320">
          <cell r="A7320">
            <v>57447588</v>
          </cell>
          <cell r="B7320" t="str">
            <v>MARTINEZ MEDINA LUISA PATRICIA</v>
          </cell>
          <cell r="C7320" t="str">
            <v>Fundacion (Mag)</v>
          </cell>
          <cell r="D7320">
            <v>375213741</v>
          </cell>
          <cell r="E7320" t="str">
            <v>Santa Marta (Mag)</v>
          </cell>
          <cell r="F7320" t="str">
            <v>BANCO BILBAO VIZCAYA BBVA COLOMBIA S.A.</v>
          </cell>
          <cell r="G7320" t="str">
            <v>AHORROS</v>
          </cell>
        </row>
        <row r="7321">
          <cell r="A7321">
            <v>57447589</v>
          </cell>
          <cell r="B7321" t="str">
            <v>MONTERO HERRERA VIALIS ESTHER</v>
          </cell>
          <cell r="C7321" t="str">
            <v>Fundacion (Mag)</v>
          </cell>
          <cell r="D7321">
            <v>375182342</v>
          </cell>
          <cell r="E7321" t="str">
            <v>Santa Marta (Mag)</v>
          </cell>
          <cell r="F7321" t="str">
            <v>BANCO BILBAO VIZCAYA BBVA COLOMBIA S.A.</v>
          </cell>
          <cell r="G7321" t="str">
            <v>AHORROS</v>
          </cell>
        </row>
        <row r="7322">
          <cell r="A7322">
            <v>57447625</v>
          </cell>
          <cell r="B7322" t="str">
            <v>GALINDO MARTINEZ LORENCITA DEL CARMEN</v>
          </cell>
          <cell r="C7322" t="str">
            <v>Algarrobo (Mag)</v>
          </cell>
          <cell r="D7322">
            <v>375183423</v>
          </cell>
          <cell r="E7322" t="str">
            <v>Santa Marta (Mag)</v>
          </cell>
          <cell r="F7322" t="str">
            <v>BANCO BILBAO VIZCAYA BBVA COLOMBIA S.A.</v>
          </cell>
          <cell r="G7322" t="str">
            <v>AHORROS</v>
          </cell>
        </row>
        <row r="7323">
          <cell r="A7323">
            <v>57447648</v>
          </cell>
          <cell r="B7323" t="str">
            <v>BLANCO MANJARRES INGRIS ESTHER</v>
          </cell>
          <cell r="C7323" t="str">
            <v>Fundacion (Mag)</v>
          </cell>
          <cell r="D7323">
            <v>375176732</v>
          </cell>
          <cell r="E7323" t="str">
            <v>Santa Marta (Mag)</v>
          </cell>
          <cell r="F7323" t="str">
            <v>BANCO BILBAO VIZCAYA BBVA COLOMBIA S.A.</v>
          </cell>
          <cell r="G7323" t="str">
            <v>AHORROS</v>
          </cell>
        </row>
        <row r="7324">
          <cell r="A7324">
            <v>57447826</v>
          </cell>
          <cell r="B7324" t="str">
            <v>FLORIAN RODRIGUEZ JEANNETTE DEL PILAR</v>
          </cell>
          <cell r="C7324" t="str">
            <v>Zona Bananera (Mag)</v>
          </cell>
          <cell r="D7324">
            <v>255069924</v>
          </cell>
          <cell r="E7324" t="str">
            <v>Santa Marta (Mag)</v>
          </cell>
          <cell r="F7324" t="str">
            <v>BANCO BILBAO VIZCAYA BBVA COLOMBIA S.A.</v>
          </cell>
          <cell r="G7324" t="str">
            <v>AHORROS</v>
          </cell>
        </row>
        <row r="7325">
          <cell r="A7325">
            <v>57447839</v>
          </cell>
          <cell r="B7325" t="str">
            <v>GUETTE VEGA YUDIS JUDIT</v>
          </cell>
          <cell r="C7325" t="str">
            <v>Algarrobo (Mag)</v>
          </cell>
          <cell r="D7325">
            <v>375059763</v>
          </cell>
          <cell r="E7325" t="str">
            <v>Santa Marta (Mag)</v>
          </cell>
          <cell r="F7325" t="str">
            <v>BANCO BILBAO VIZCAYA BBVA COLOMBIA S.A.</v>
          </cell>
          <cell r="G7325" t="str">
            <v>AHORROS</v>
          </cell>
        </row>
        <row r="7326">
          <cell r="A7326">
            <v>57447842</v>
          </cell>
          <cell r="B7326" t="str">
            <v>GUERRERO TORREGROSA MARIA DEL CARMEN</v>
          </cell>
          <cell r="C7326" t="str">
            <v>Fundacion (Mag)</v>
          </cell>
          <cell r="D7326">
            <v>375227618</v>
          </cell>
          <cell r="E7326" t="str">
            <v>Santa Marta (Mag)</v>
          </cell>
          <cell r="F7326" t="str">
            <v>BANCO BILBAO VIZCAYA BBVA COLOMBIA S.A.</v>
          </cell>
          <cell r="G7326" t="str">
            <v>AHORROS</v>
          </cell>
        </row>
        <row r="7327">
          <cell r="A7327">
            <v>57447853</v>
          </cell>
          <cell r="B7327" t="str">
            <v>MERCADO SAN JUAN OLGA MARINA</v>
          </cell>
          <cell r="C7327" t="str">
            <v>Fundacion (Mag)</v>
          </cell>
          <cell r="D7327">
            <v>375176427</v>
          </cell>
          <cell r="E7327" t="str">
            <v>Santa Marta (Mag)</v>
          </cell>
          <cell r="F7327" t="str">
            <v>BANCO BILBAO VIZCAYA BBVA COLOMBIA S.A.</v>
          </cell>
          <cell r="G7327" t="str">
            <v>AHORROS</v>
          </cell>
        </row>
        <row r="7328">
          <cell r="A7328">
            <v>57447858</v>
          </cell>
          <cell r="B7328" t="str">
            <v>PEREZ MOSQUERA CLARIBEL ANTONIA</v>
          </cell>
          <cell r="C7328" t="str">
            <v>Algarrobo (Mag)</v>
          </cell>
          <cell r="D7328">
            <v>375304185</v>
          </cell>
          <cell r="E7328" t="str">
            <v>Fundacion (Mag)</v>
          </cell>
          <cell r="F7328" t="str">
            <v>BANCO BILBAO VIZCAYA BBVA COLOMBIA S.A.</v>
          </cell>
          <cell r="G7328" t="str">
            <v>AHORROS</v>
          </cell>
        </row>
        <row r="7329">
          <cell r="A7329">
            <v>57447939</v>
          </cell>
          <cell r="B7329" t="str">
            <v>DE LA CRUZ TORREGROZA FABIOLA PATRICIA</v>
          </cell>
          <cell r="C7329" t="str">
            <v>Fundacion (Mag)</v>
          </cell>
          <cell r="D7329">
            <v>375165065</v>
          </cell>
          <cell r="E7329" t="str">
            <v>Santa Marta (Mag)</v>
          </cell>
          <cell r="F7329" t="str">
            <v>BANCO BILBAO VIZCAYA BBVA COLOMBIA S.A.</v>
          </cell>
          <cell r="G7329" t="str">
            <v>AHORROS</v>
          </cell>
        </row>
        <row r="7330">
          <cell r="A7330">
            <v>57447963</v>
          </cell>
          <cell r="B7330" t="str">
            <v>BARROS SIMANCA KELIS MARIA</v>
          </cell>
          <cell r="C7330" t="str">
            <v>Fundacion (Mag)</v>
          </cell>
          <cell r="D7330">
            <v>375227659</v>
          </cell>
          <cell r="E7330" t="str">
            <v>Santa Marta (Mag)</v>
          </cell>
          <cell r="F7330" t="str">
            <v>BANCO BILBAO VIZCAYA BBVA COLOMBIA S.A.</v>
          </cell>
          <cell r="G7330" t="str">
            <v>AHORROS</v>
          </cell>
        </row>
        <row r="7331">
          <cell r="A7331">
            <v>57447975</v>
          </cell>
          <cell r="B7331" t="str">
            <v>VICENTE LARA VERONICA PATRICIA</v>
          </cell>
          <cell r="C7331" t="str">
            <v>Aracataca (Mag)</v>
          </cell>
          <cell r="D7331">
            <v>375211729</v>
          </cell>
          <cell r="E7331" t="str">
            <v>Fundacion (Mag)</v>
          </cell>
          <cell r="F7331" t="str">
            <v>BANCO BILBAO VIZCAYA BBVA COLOMBIA S.A.</v>
          </cell>
          <cell r="G7331" t="str">
            <v>AHORROS</v>
          </cell>
        </row>
        <row r="7332">
          <cell r="A7332">
            <v>57448006</v>
          </cell>
          <cell r="B7332" t="str">
            <v>PEREZ MORENO YERLINET</v>
          </cell>
          <cell r="C7332" t="str">
            <v>Fundacion (Mag)</v>
          </cell>
          <cell r="D7332">
            <v>375322112</v>
          </cell>
          <cell r="E7332" t="str">
            <v>Santa Marta (Mag)</v>
          </cell>
          <cell r="F7332" t="str">
            <v>BANCO BILBAO VIZCAYA BBVA COLOMBIA S.A.</v>
          </cell>
          <cell r="G7332" t="str">
            <v>AHORROS</v>
          </cell>
        </row>
        <row r="7333">
          <cell r="A7333">
            <v>57448035</v>
          </cell>
          <cell r="B7333" t="str">
            <v>OROZCO VIZCAINO MONICA</v>
          </cell>
          <cell r="C7333" t="str">
            <v>Fundacion (Mag)</v>
          </cell>
          <cell r="D7333">
            <v>375176526</v>
          </cell>
          <cell r="E7333" t="str">
            <v>Santa Marta (Mag)</v>
          </cell>
          <cell r="F7333" t="str">
            <v>BANCO BILBAO VIZCAYA BBVA COLOMBIA S.A.</v>
          </cell>
          <cell r="G7333" t="str">
            <v>AHORROS</v>
          </cell>
        </row>
        <row r="7334">
          <cell r="A7334">
            <v>57448087</v>
          </cell>
          <cell r="B7334" t="str">
            <v>MANGA LARA GREGORIA</v>
          </cell>
          <cell r="C7334" t="str">
            <v>Fundacion (Mag)</v>
          </cell>
          <cell r="D7334">
            <v>518159454</v>
          </cell>
          <cell r="E7334" t="str">
            <v>Santa Marta (Mag)</v>
          </cell>
          <cell r="F7334" t="str">
            <v>BANCO BILBAO VIZCAYA BBVA COLOMBIA S.A.</v>
          </cell>
          <cell r="G7334" t="str">
            <v>AHORROS</v>
          </cell>
        </row>
        <row r="7335">
          <cell r="A7335">
            <v>57448135</v>
          </cell>
          <cell r="B7335" t="str">
            <v>MOSQUERA PAJARO AMIRA VICTORIA</v>
          </cell>
          <cell r="C7335" t="str">
            <v>Fundacion (Mag)</v>
          </cell>
          <cell r="D7335">
            <v>375257383</v>
          </cell>
          <cell r="E7335" t="str">
            <v>Santa Marta (Mag)</v>
          </cell>
          <cell r="F7335" t="str">
            <v>BANCO BILBAO VIZCAYA BBVA COLOMBIA S.A.</v>
          </cell>
          <cell r="G7335" t="str">
            <v>AHORROS</v>
          </cell>
        </row>
        <row r="7336">
          <cell r="A7336">
            <v>57448157</v>
          </cell>
          <cell r="B7336" t="str">
            <v>BOLAÑO TAPIA NEIVIS STELLA</v>
          </cell>
          <cell r="C7336" t="str">
            <v>Fundacion (Mag)</v>
          </cell>
          <cell r="D7336">
            <v>375211364</v>
          </cell>
          <cell r="E7336" t="str">
            <v>Santa Marta (Mag)</v>
          </cell>
          <cell r="F7336" t="str">
            <v>BANCO BILBAO VIZCAYA BBVA COLOMBIA S.A.</v>
          </cell>
          <cell r="G7336" t="str">
            <v>AHORROS</v>
          </cell>
        </row>
        <row r="7337">
          <cell r="A7337">
            <v>57448219</v>
          </cell>
          <cell r="B7337" t="str">
            <v>CORDOBA MERIÑO SILVIA ROSA</v>
          </cell>
          <cell r="C7337" t="str">
            <v>Fundacion (Mag)</v>
          </cell>
          <cell r="D7337">
            <v>375177433</v>
          </cell>
          <cell r="E7337" t="str">
            <v>Santa Marta (Mag)</v>
          </cell>
          <cell r="F7337" t="str">
            <v>BANCO BILBAO VIZCAYA BBVA COLOMBIA S.A.</v>
          </cell>
          <cell r="G7337" t="str">
            <v>AHORROS</v>
          </cell>
        </row>
        <row r="7338">
          <cell r="A7338">
            <v>57448278</v>
          </cell>
          <cell r="B7338" t="str">
            <v>OROZCO CANDANOZA MARILUZ</v>
          </cell>
          <cell r="C7338" t="str">
            <v>Fundacion (Mag)</v>
          </cell>
          <cell r="D7338">
            <v>375175304</v>
          </cell>
          <cell r="E7338" t="str">
            <v>Santa Marta (Mag)</v>
          </cell>
          <cell r="F7338" t="str">
            <v>BANCO BILBAO VIZCAYA BBVA COLOMBIA S.A.</v>
          </cell>
          <cell r="G7338" t="str">
            <v>AHORROS</v>
          </cell>
        </row>
        <row r="7339">
          <cell r="A7339">
            <v>57448482</v>
          </cell>
          <cell r="B7339" t="str">
            <v>BARROS SANCHEZ MARGARITA LUISA</v>
          </cell>
          <cell r="C7339" t="str">
            <v>Fundacion (Mag)</v>
          </cell>
          <cell r="D7339">
            <v>375175296</v>
          </cell>
          <cell r="E7339" t="str">
            <v>Santa Marta (Mag)</v>
          </cell>
          <cell r="F7339" t="str">
            <v>BANCO BILBAO VIZCAYA BBVA COLOMBIA S.A.</v>
          </cell>
          <cell r="G7339" t="str">
            <v>AHORROS</v>
          </cell>
        </row>
        <row r="7340">
          <cell r="A7340">
            <v>57448528</v>
          </cell>
          <cell r="B7340" t="str">
            <v>BOLAÑO PEREZ DENNYS GRACIELA</v>
          </cell>
          <cell r="C7340" t="str">
            <v>Fundacion (Mag)</v>
          </cell>
          <cell r="D7340">
            <v>375175387</v>
          </cell>
          <cell r="E7340" t="str">
            <v>Santa Marta (Mag)</v>
          </cell>
          <cell r="F7340" t="str">
            <v>BANCO BILBAO VIZCAYA BBVA COLOMBIA S.A.</v>
          </cell>
          <cell r="G7340" t="str">
            <v>AHORROS</v>
          </cell>
        </row>
        <row r="7341">
          <cell r="A7341">
            <v>57448535</v>
          </cell>
          <cell r="B7341" t="str">
            <v>MALDONADO CABARCAS AILIS ROCIO</v>
          </cell>
          <cell r="C7341" t="str">
            <v>El Reten (Mag)</v>
          </cell>
          <cell r="D7341">
            <v>375216462</v>
          </cell>
          <cell r="E7341" t="str">
            <v>Santa Marta (Mag)</v>
          </cell>
          <cell r="F7341" t="str">
            <v>BANCO BILBAO VIZCAYA BBVA COLOMBIA S.A.</v>
          </cell>
          <cell r="G7341" t="str">
            <v>AHORROS</v>
          </cell>
        </row>
        <row r="7342">
          <cell r="A7342">
            <v>57448573</v>
          </cell>
          <cell r="B7342" t="str">
            <v>MARTINEZ SAMPER DINA LUZ</v>
          </cell>
          <cell r="C7342" t="str">
            <v>Algarrobo (Mag)</v>
          </cell>
          <cell r="D7342">
            <v>375183779</v>
          </cell>
          <cell r="E7342" t="str">
            <v>Santa Marta (Mag)</v>
          </cell>
          <cell r="F7342" t="str">
            <v>BANCO BILBAO VIZCAYA BBVA COLOMBIA S.A.</v>
          </cell>
          <cell r="G7342" t="str">
            <v>AHORROS</v>
          </cell>
        </row>
        <row r="7343">
          <cell r="A7343">
            <v>57448583</v>
          </cell>
          <cell r="B7343" t="str">
            <v>PERTUZ ANGULO FANNY ESTHER</v>
          </cell>
          <cell r="C7343" t="str">
            <v>Aracataca (Mag)</v>
          </cell>
          <cell r="D7343">
            <v>375237872</v>
          </cell>
          <cell r="E7343" t="str">
            <v>Fundacion (Mag)</v>
          </cell>
          <cell r="F7343" t="str">
            <v>BANCO BILBAO VIZCAYA BBVA COLOMBIA S.A.</v>
          </cell>
          <cell r="G7343" t="str">
            <v>AHORROS</v>
          </cell>
        </row>
        <row r="7344">
          <cell r="A7344">
            <v>57448817</v>
          </cell>
          <cell r="B7344" t="str">
            <v>SALAZAR ISAZA ERICA IBETH</v>
          </cell>
          <cell r="C7344" t="str">
            <v>Fundacion (Mag)</v>
          </cell>
          <cell r="D7344">
            <v>375176401</v>
          </cell>
          <cell r="E7344" t="str">
            <v>Santa Marta (Mag)</v>
          </cell>
          <cell r="F7344" t="str">
            <v>BANCO BILBAO VIZCAYA BBVA COLOMBIA S.A.</v>
          </cell>
          <cell r="G7344" t="str">
            <v>AHORROS</v>
          </cell>
        </row>
        <row r="7345">
          <cell r="A7345">
            <v>57449103</v>
          </cell>
          <cell r="B7345" t="str">
            <v>GONZALEZ CANTILLO BLANCA NOHEMI</v>
          </cell>
          <cell r="C7345" t="str">
            <v>Aracataca (Mag)</v>
          </cell>
          <cell r="D7345">
            <v>375313707</v>
          </cell>
          <cell r="E7345" t="str">
            <v>Fundacion (Mag)</v>
          </cell>
          <cell r="F7345" t="str">
            <v>BANCO BILBAO VIZCAYA BBVA COLOMBIA S.A.</v>
          </cell>
          <cell r="G7345" t="str">
            <v>AHORROS</v>
          </cell>
        </row>
        <row r="7346">
          <cell r="A7346">
            <v>57449224</v>
          </cell>
          <cell r="B7346" t="str">
            <v>SARMIENTO CONEO OLGA BEATRIZ</v>
          </cell>
          <cell r="C7346" t="str">
            <v>El Reten (Mag)</v>
          </cell>
          <cell r="D7346">
            <v>375089075</v>
          </cell>
          <cell r="E7346" t="str">
            <v>Santa Marta (Mag)</v>
          </cell>
          <cell r="F7346" t="str">
            <v>BANCO BILBAO VIZCAYA BBVA COLOMBIA S.A.</v>
          </cell>
          <cell r="G7346" t="str">
            <v>AHORROS</v>
          </cell>
        </row>
        <row r="7347">
          <cell r="A7347">
            <v>57449292</v>
          </cell>
          <cell r="B7347" t="str">
            <v>YANCE SILVA DELFI DEL CARMEN</v>
          </cell>
          <cell r="C7347" t="str">
            <v>Fundacion (Mag)</v>
          </cell>
          <cell r="D7347">
            <v>375176807</v>
          </cell>
          <cell r="E7347" t="str">
            <v>Santa Marta (Mag)</v>
          </cell>
          <cell r="F7347" t="str">
            <v>BANCO BILBAO VIZCAYA BBVA COLOMBIA S.A.</v>
          </cell>
          <cell r="G7347" t="str">
            <v>AHORROS</v>
          </cell>
        </row>
        <row r="7348">
          <cell r="A7348">
            <v>57449323</v>
          </cell>
          <cell r="B7348" t="str">
            <v>MOVILLA VILLARREAL KATERINE</v>
          </cell>
          <cell r="C7348" t="str">
            <v>Fundacion (Mag)</v>
          </cell>
          <cell r="D7348">
            <v>375253259</v>
          </cell>
          <cell r="E7348" t="str">
            <v>Fundacion (Mag)</v>
          </cell>
          <cell r="F7348" t="str">
            <v>BANCO BILBAO VIZCAYA BBVA COLOMBIA S.A.</v>
          </cell>
          <cell r="G7348" t="str">
            <v>AHORROS</v>
          </cell>
        </row>
        <row r="7349">
          <cell r="A7349">
            <v>57449365</v>
          </cell>
          <cell r="B7349" t="str">
            <v>ROJANO MADERO NELSY ELENA</v>
          </cell>
          <cell r="C7349" t="str">
            <v>Zona Bananera (Mag)</v>
          </cell>
          <cell r="D7349">
            <v>375272978</v>
          </cell>
          <cell r="E7349" t="str">
            <v>Santa Marta (Mag)</v>
          </cell>
          <cell r="F7349" t="str">
            <v>BANCO BILBAO VIZCAYA BBVA COLOMBIA S.A.</v>
          </cell>
          <cell r="G7349" t="str">
            <v>AHORROS</v>
          </cell>
        </row>
        <row r="7350">
          <cell r="A7350">
            <v>57449437</v>
          </cell>
          <cell r="B7350" t="str">
            <v>MACHADO LOPEZ DOLORES MARIA</v>
          </cell>
          <cell r="C7350" t="str">
            <v>El Reten (Mag)</v>
          </cell>
          <cell r="D7350">
            <v>330088352</v>
          </cell>
          <cell r="E7350" t="str">
            <v>El Banco (Mag)</v>
          </cell>
          <cell r="F7350" t="str">
            <v>BANCO BILBAO VIZCAYA BBVA COLOMBIA S.A.</v>
          </cell>
          <cell r="G7350" t="str">
            <v>AHORROS</v>
          </cell>
        </row>
        <row r="7351">
          <cell r="A7351">
            <v>57449516</v>
          </cell>
          <cell r="B7351" t="str">
            <v>POLO PACHECO ARELYS LILIANA</v>
          </cell>
          <cell r="C7351" t="str">
            <v>Sitionuevo (Mag)</v>
          </cell>
          <cell r="D7351">
            <v>375300605</v>
          </cell>
          <cell r="E7351" t="str">
            <v>Fundacion (Mag)</v>
          </cell>
          <cell r="F7351" t="str">
            <v>BANCO BILBAO VIZCAYA BBVA COLOMBIA S.A.</v>
          </cell>
          <cell r="G7351" t="str">
            <v>AHORROS</v>
          </cell>
        </row>
        <row r="7352">
          <cell r="A7352">
            <v>57449731</v>
          </cell>
          <cell r="B7352" t="str">
            <v>CORDOBA MERIÑO ROSA ANGELA</v>
          </cell>
          <cell r="C7352" t="str">
            <v>Fundacion (Mag)</v>
          </cell>
          <cell r="D7352">
            <v>375194586</v>
          </cell>
          <cell r="E7352" t="str">
            <v>Fundacion (Mag)</v>
          </cell>
          <cell r="F7352" t="str">
            <v>BANCO BILBAO VIZCAYA BBVA COLOMBIA S.A.</v>
          </cell>
          <cell r="G7352" t="str">
            <v>AHORROS</v>
          </cell>
        </row>
        <row r="7353">
          <cell r="A7353">
            <v>57449856</v>
          </cell>
          <cell r="B7353" t="str">
            <v>ROJANO PEREZ DAMARIS</v>
          </cell>
          <cell r="C7353" t="str">
            <v>Fundacion (Mag)</v>
          </cell>
          <cell r="D7353">
            <v>518172499</v>
          </cell>
          <cell r="E7353" t="str">
            <v>Santa Marta (Mag)</v>
          </cell>
          <cell r="F7353" t="str">
            <v>BANCO BILBAO VIZCAYA BBVA COLOMBIA S.A.</v>
          </cell>
          <cell r="G7353" t="str">
            <v>AHORROS</v>
          </cell>
        </row>
        <row r="7354">
          <cell r="A7354">
            <v>57449861</v>
          </cell>
          <cell r="B7354" t="str">
            <v>YEPES DE LEON LIANA CONSUELO</v>
          </cell>
          <cell r="C7354" t="str">
            <v>Algarrobo (Mag)</v>
          </cell>
          <cell r="D7354">
            <v>253455158</v>
          </cell>
          <cell r="E7354" t="str">
            <v>Cartagena (Bol)</v>
          </cell>
          <cell r="F7354" t="str">
            <v>BANCO BILBAO VIZCAYA BBVA COLOMBIA S.A.</v>
          </cell>
          <cell r="G7354" t="str">
            <v>AHORROS</v>
          </cell>
        </row>
        <row r="7355">
          <cell r="A7355">
            <v>57450071</v>
          </cell>
          <cell r="B7355" t="str">
            <v>GARCIA MEJIA FLOR MARIA</v>
          </cell>
          <cell r="C7355" t="str">
            <v>Fundacion (Mag)</v>
          </cell>
          <cell r="D7355">
            <v>375257730</v>
          </cell>
          <cell r="E7355" t="str">
            <v>Santa Marta (Mag)</v>
          </cell>
          <cell r="F7355" t="str">
            <v>BANCO BILBAO VIZCAYA BBVA COLOMBIA S.A.</v>
          </cell>
          <cell r="G7355" t="str">
            <v>AHORROS</v>
          </cell>
        </row>
        <row r="7356">
          <cell r="A7356">
            <v>57450101</v>
          </cell>
          <cell r="B7356" t="str">
            <v>SANCHEZ NAVARRO MARIBEL</v>
          </cell>
          <cell r="C7356" t="str">
            <v>El Reten (Mag)</v>
          </cell>
          <cell r="D7356">
            <v>375184553</v>
          </cell>
          <cell r="E7356" t="str">
            <v>Santa Marta (Mag)</v>
          </cell>
          <cell r="F7356" t="str">
            <v>BANCO BILBAO VIZCAYA BBVA COLOMBIA S.A.</v>
          </cell>
          <cell r="G7356" t="str">
            <v>AHORROS</v>
          </cell>
        </row>
        <row r="7357">
          <cell r="A7357">
            <v>57450134</v>
          </cell>
          <cell r="B7357" t="str">
            <v>GUERRA AROCHA ELEIDA MARINA</v>
          </cell>
          <cell r="C7357" t="str">
            <v>Fundacion (Mag)</v>
          </cell>
          <cell r="D7357">
            <v>375183894</v>
          </cell>
          <cell r="E7357" t="str">
            <v>Santa Marta (Mag)</v>
          </cell>
          <cell r="F7357" t="str">
            <v>BANCO BILBAO VIZCAYA BBVA COLOMBIA S.A.</v>
          </cell>
          <cell r="G7357" t="str">
            <v>AHORROS</v>
          </cell>
        </row>
        <row r="7358">
          <cell r="A7358">
            <v>57450228</v>
          </cell>
          <cell r="B7358" t="str">
            <v>PALMERA REALES NELVIS ESTHER</v>
          </cell>
          <cell r="C7358" t="str">
            <v>Fundacion (Mag)</v>
          </cell>
          <cell r="D7358">
            <v>375339751</v>
          </cell>
          <cell r="E7358" t="str">
            <v>Santa Marta (Mag)</v>
          </cell>
          <cell r="F7358" t="str">
            <v>BANCO BILBAO VIZCAYA BBVA COLOMBIA S.A.</v>
          </cell>
          <cell r="G7358" t="str">
            <v>AHORROS</v>
          </cell>
        </row>
        <row r="7359">
          <cell r="A7359">
            <v>57450284</v>
          </cell>
          <cell r="B7359" t="str">
            <v>BAEZ CADAVID LUZ MARY</v>
          </cell>
          <cell r="C7359" t="str">
            <v>Fundacion (Mag)</v>
          </cell>
          <cell r="D7359">
            <v>375316247</v>
          </cell>
          <cell r="E7359" t="str">
            <v>Fundacion (Mag)</v>
          </cell>
          <cell r="F7359" t="str">
            <v>BANCO BILBAO VIZCAYA BBVA COLOMBIA S.A.</v>
          </cell>
          <cell r="G7359" t="str">
            <v>AHORROS</v>
          </cell>
        </row>
        <row r="7360">
          <cell r="A7360">
            <v>57450585</v>
          </cell>
          <cell r="B7360" t="str">
            <v>LOZANO MARQUEZ NORMA LUZ</v>
          </cell>
          <cell r="C7360" t="str">
            <v>Aracataca (Mag)</v>
          </cell>
          <cell r="D7360">
            <v>375212362</v>
          </cell>
          <cell r="E7360" t="str">
            <v>Fundacion (Mag)</v>
          </cell>
          <cell r="F7360" t="str">
            <v>BANCO BILBAO VIZCAYA BBVA COLOMBIA S.A.</v>
          </cell>
          <cell r="G7360" t="str">
            <v>AHORROS</v>
          </cell>
        </row>
        <row r="7361">
          <cell r="A7361">
            <v>57450702</v>
          </cell>
          <cell r="B7361" t="str">
            <v>MONTOYA VIZCAINO MARIA ELENA</v>
          </cell>
          <cell r="C7361" t="str">
            <v>Fundacion (Mag)</v>
          </cell>
          <cell r="D7361">
            <v>375228566</v>
          </cell>
          <cell r="E7361" t="str">
            <v>Santa Marta (Mag)</v>
          </cell>
          <cell r="F7361" t="str">
            <v>BANCO BILBAO VIZCAYA BBVA COLOMBIA S.A.</v>
          </cell>
          <cell r="G7361" t="str">
            <v>AHORROS</v>
          </cell>
        </row>
        <row r="7362">
          <cell r="A7362">
            <v>57450735</v>
          </cell>
          <cell r="B7362" t="str">
            <v>GARCIA PEREZ ANA MARIA</v>
          </cell>
          <cell r="C7362" t="str">
            <v>Fundacion (Mag)</v>
          </cell>
          <cell r="D7362">
            <v>518309448</v>
          </cell>
          <cell r="E7362" t="str">
            <v>Santa Marta (Mag)</v>
          </cell>
          <cell r="F7362" t="str">
            <v>BANCO BILBAO VIZCAYA BBVA COLOMBIA S.A.</v>
          </cell>
          <cell r="G7362" t="str">
            <v>AHORROS</v>
          </cell>
        </row>
        <row r="7363">
          <cell r="A7363">
            <v>57450742</v>
          </cell>
          <cell r="B7363" t="str">
            <v>CANTILLO MANCILLA NEVIS SAMARA</v>
          </cell>
          <cell r="C7363" t="str">
            <v>Fundacion (Mag)</v>
          </cell>
          <cell r="D7363">
            <v>375179066</v>
          </cell>
          <cell r="E7363" t="str">
            <v>Fundacion (Mag)</v>
          </cell>
          <cell r="F7363" t="str">
            <v>BANCO BILBAO VIZCAYA BBVA COLOMBIA S.A.</v>
          </cell>
          <cell r="G7363" t="str">
            <v>AHORROS</v>
          </cell>
        </row>
        <row r="7364">
          <cell r="A7364">
            <v>57450781</v>
          </cell>
          <cell r="B7364" t="str">
            <v>BERMUDEZ CANTILLO CARMEN ELENA</v>
          </cell>
          <cell r="C7364" t="str">
            <v>Fundacion (Mag)</v>
          </cell>
          <cell r="D7364">
            <v>375164092</v>
          </cell>
          <cell r="E7364" t="str">
            <v>Santa Marta (Mag)</v>
          </cell>
          <cell r="F7364" t="str">
            <v>BANCO BILBAO VIZCAYA BBVA COLOMBIA S.A.</v>
          </cell>
          <cell r="G7364" t="str">
            <v>AHORROS</v>
          </cell>
        </row>
        <row r="7365">
          <cell r="A7365">
            <v>57450794</v>
          </cell>
          <cell r="B7365" t="str">
            <v>BARROS BOLAÑO KARINA PATRICIA</v>
          </cell>
          <cell r="C7365" t="str">
            <v>Fundacion (Mag)</v>
          </cell>
          <cell r="D7365">
            <v>375013349</v>
          </cell>
          <cell r="E7365" t="str">
            <v>Santa Marta (Mag)</v>
          </cell>
          <cell r="F7365" t="str">
            <v>BANCO BILBAO VIZCAYA BBVA COLOMBIA S.A.</v>
          </cell>
          <cell r="G7365" t="str">
            <v>AHORROS</v>
          </cell>
        </row>
        <row r="7366">
          <cell r="A7366">
            <v>57450945</v>
          </cell>
          <cell r="B7366" t="str">
            <v>CAMPBELL HERNANDEZ XIOMARA ELENA</v>
          </cell>
          <cell r="C7366" t="str">
            <v>Fundacion (Mag)</v>
          </cell>
          <cell r="D7366">
            <v>375268554</v>
          </cell>
          <cell r="E7366" t="str">
            <v>Santa Marta (Mag)</v>
          </cell>
          <cell r="F7366" t="str">
            <v>BANCO BILBAO VIZCAYA BBVA COLOMBIA S.A.</v>
          </cell>
          <cell r="G7366" t="str">
            <v>AHORROS</v>
          </cell>
        </row>
        <row r="7367">
          <cell r="A7367">
            <v>57452747</v>
          </cell>
          <cell r="B7367" t="str">
            <v>VEGA LOPEZ KELLY JOHANNA</v>
          </cell>
          <cell r="C7367" t="str">
            <v>Zona Bananera (Mag)</v>
          </cell>
          <cell r="D7367">
            <v>805485380</v>
          </cell>
          <cell r="E7367" t="str">
            <v>Santa Marta (Mag)</v>
          </cell>
          <cell r="F7367" t="str">
            <v>BANCO BILBAO VIZCAYA BBVA COLOMBIA S.A.</v>
          </cell>
          <cell r="G7367" t="str">
            <v>AHORROS</v>
          </cell>
        </row>
        <row r="7368">
          <cell r="A7368">
            <v>57457314</v>
          </cell>
          <cell r="B7368" t="str">
            <v>SANCHEZ DE AVILA KERVIS YULAITH</v>
          </cell>
          <cell r="C7368" t="str">
            <v>Sitionuevo (Mag)</v>
          </cell>
          <cell r="D7368">
            <v>518305289</v>
          </cell>
          <cell r="E7368" t="str">
            <v>Santa Marta (Mag)</v>
          </cell>
          <cell r="F7368" t="str">
            <v>BANCO BILBAO VIZCAYA BBVA COLOMBIA S.A.</v>
          </cell>
          <cell r="G7368" t="str">
            <v>AHORROS</v>
          </cell>
        </row>
        <row r="7369">
          <cell r="A7369">
            <v>57460774</v>
          </cell>
          <cell r="B7369" t="str">
            <v>ANDRADES LARIOS MARIA CRISTINA</v>
          </cell>
          <cell r="C7369" t="str">
            <v>Piji#O Del Carmen (Mag)</v>
          </cell>
          <cell r="D7369">
            <v>805326188</v>
          </cell>
          <cell r="E7369" t="str">
            <v>Santa Marta (Mag)</v>
          </cell>
          <cell r="F7369" t="str">
            <v>BANCO BILBAO VIZCAYA BBVA COLOMBIA S.A.</v>
          </cell>
          <cell r="G7369" t="str">
            <v>AHORROS</v>
          </cell>
        </row>
        <row r="7370">
          <cell r="A7370">
            <v>57461480</v>
          </cell>
          <cell r="B7370" t="str">
            <v>OVALLE LOPEZ VIVIANA PAOLA</v>
          </cell>
          <cell r="C7370" t="str">
            <v>El Reten (Mag)</v>
          </cell>
          <cell r="D7370">
            <v>805324910</v>
          </cell>
          <cell r="E7370" t="str">
            <v>Santa Marta (Mag)</v>
          </cell>
          <cell r="F7370" t="str">
            <v>BANCO BILBAO VIZCAYA BBVA COLOMBIA S.A.</v>
          </cell>
          <cell r="G7370" t="str">
            <v>AHORROS</v>
          </cell>
        </row>
        <row r="7371">
          <cell r="A7371">
            <v>57461738</v>
          </cell>
          <cell r="B7371" t="str">
            <v>PACHECO SOLANO ARELLIS AMPARO</v>
          </cell>
          <cell r="C7371" t="str">
            <v>Zona Bananera (Mag)</v>
          </cell>
          <cell r="D7371">
            <v>518367404</v>
          </cell>
          <cell r="E7371" t="str">
            <v>Santa Marta (Mag)</v>
          </cell>
          <cell r="F7371" t="str">
            <v>BANCO BILBAO VIZCAYA BBVA COLOMBIA S.A.</v>
          </cell>
          <cell r="G7371" t="str">
            <v>AHORROS</v>
          </cell>
        </row>
        <row r="7372">
          <cell r="A7372">
            <v>57465011</v>
          </cell>
          <cell r="B7372" t="str">
            <v>GREEN PIMIENTA MERY VANESSA</v>
          </cell>
          <cell r="C7372" t="str">
            <v>Puebloviejo (Mag)</v>
          </cell>
          <cell r="D7372">
            <v>518309075</v>
          </cell>
          <cell r="E7372" t="str">
            <v>Santa Marta (Mag)</v>
          </cell>
          <cell r="F7372" t="str">
            <v>BANCO BILBAO VIZCAYA BBVA COLOMBIA S.A.</v>
          </cell>
          <cell r="G7372" t="str">
            <v>AHORROS</v>
          </cell>
        </row>
        <row r="7373">
          <cell r="A7373">
            <v>57466425</v>
          </cell>
          <cell r="B7373" t="str">
            <v>AMARIS VILLALBA NELLY SOFIA</v>
          </cell>
          <cell r="C7373" t="str">
            <v>Fundacion (Mag)</v>
          </cell>
          <cell r="D7373">
            <v>517045597</v>
          </cell>
          <cell r="E7373" t="str">
            <v>Santa Marta (Mag)</v>
          </cell>
          <cell r="F7373" t="str">
            <v>BANCO BILBAO VIZCAYA BBVA COLOMBIA S.A.</v>
          </cell>
          <cell r="G7373" t="str">
            <v>AHORROS</v>
          </cell>
        </row>
        <row r="7374">
          <cell r="A7374">
            <v>57466579</v>
          </cell>
          <cell r="B7374" t="str">
            <v>PADILLA JIMENEZ KATHERINE PAOLA</v>
          </cell>
          <cell r="C7374" t="str">
            <v>Algarrobo (Mag)</v>
          </cell>
          <cell r="D7374">
            <v>517166898</v>
          </cell>
          <cell r="E7374" t="str">
            <v>Santa Marta (Mag)</v>
          </cell>
          <cell r="F7374" t="str">
            <v>BANCO BILBAO VIZCAYA BBVA COLOMBIA S.A.</v>
          </cell>
          <cell r="G7374" t="str">
            <v>AHORROS</v>
          </cell>
        </row>
        <row r="7375">
          <cell r="A7375">
            <v>57466875</v>
          </cell>
          <cell r="B7375" t="str">
            <v>ROJANO PADILLA SELENIA MARGARITA</v>
          </cell>
          <cell r="C7375" t="str">
            <v>Pivijay (Mag)</v>
          </cell>
          <cell r="D7375">
            <v>805372422</v>
          </cell>
          <cell r="E7375" t="str">
            <v>Santa Marta (Mag)</v>
          </cell>
          <cell r="F7375" t="str">
            <v>BANCO BILBAO VIZCAYA BBVA COLOMBIA S.A.</v>
          </cell>
          <cell r="G7375" t="str">
            <v>AHORROS</v>
          </cell>
        </row>
        <row r="7376">
          <cell r="A7376">
            <v>57466929</v>
          </cell>
          <cell r="B7376" t="str">
            <v>RETAMOZO OBREGON NORMA MILENA</v>
          </cell>
          <cell r="C7376" t="str">
            <v>Puebloviejo (Mag)</v>
          </cell>
          <cell r="D7376">
            <v>518105523</v>
          </cell>
          <cell r="E7376" t="str">
            <v>Santa Marta (Mag)</v>
          </cell>
          <cell r="F7376" t="str">
            <v>BANCO BILBAO VIZCAYA BBVA COLOMBIA S.A.</v>
          </cell>
          <cell r="G7376" t="str">
            <v>AHORROS</v>
          </cell>
        </row>
        <row r="7377">
          <cell r="A7377">
            <v>60255760</v>
          </cell>
          <cell r="B7377" t="str">
            <v>ALFARO LOPEZ DERLY DEL CARMEN</v>
          </cell>
          <cell r="C7377" t="str">
            <v>Zona Bananera (Mag)</v>
          </cell>
          <cell r="D7377">
            <v>604174870</v>
          </cell>
          <cell r="E7377" t="str">
            <v>Santa Marta (Mag)</v>
          </cell>
          <cell r="F7377" t="str">
            <v>BANCO BILBAO VIZCAYA BBVA COLOMBIA S.A.</v>
          </cell>
          <cell r="G7377" t="str">
            <v>AHORROS</v>
          </cell>
        </row>
        <row r="7378">
          <cell r="A7378">
            <v>60255899</v>
          </cell>
          <cell r="B7378" t="str">
            <v>VILLAFAÑE PEINADO SOSLENY</v>
          </cell>
          <cell r="C7378" t="str">
            <v>El Banco (Mag)</v>
          </cell>
          <cell r="D7378">
            <v>330077074</v>
          </cell>
          <cell r="E7378" t="str">
            <v>Santa Marta (Mag)</v>
          </cell>
          <cell r="F7378" t="str">
            <v>BANCO BILBAO VIZCAYA BBVA COLOMBIA S.A.</v>
          </cell>
          <cell r="G7378" t="str">
            <v>AHORROS</v>
          </cell>
        </row>
        <row r="7379">
          <cell r="A7379">
            <v>60257206</v>
          </cell>
          <cell r="B7379" t="str">
            <v>VILLAFAÑE PEINADO ONIRIS MERCEDES</v>
          </cell>
          <cell r="C7379" t="str">
            <v>El Banco (Mag)</v>
          </cell>
          <cell r="D7379">
            <v>330076282</v>
          </cell>
          <cell r="E7379" t="str">
            <v>Santa Marta (Mag)</v>
          </cell>
          <cell r="F7379" t="str">
            <v>BANCO BILBAO VIZCAYA BBVA COLOMBIA S.A.</v>
          </cell>
          <cell r="G7379" t="str">
            <v>AHORROS</v>
          </cell>
        </row>
        <row r="7380">
          <cell r="A7380">
            <v>60264300</v>
          </cell>
          <cell r="B7380" t="str">
            <v>ABDALA OSPINO YAZMIN</v>
          </cell>
          <cell r="C7380" t="str">
            <v>San Sebastian De Buenavista (M</v>
          </cell>
          <cell r="D7380">
            <v>604253369</v>
          </cell>
          <cell r="E7380" t="str">
            <v>Santa Marta (Mag)</v>
          </cell>
          <cell r="F7380" t="str">
            <v>BANCO BILBAO VIZCAYA BBVA COLOMBIA S.A.</v>
          </cell>
          <cell r="G7380" t="str">
            <v>AHORROS</v>
          </cell>
        </row>
        <row r="7381">
          <cell r="A7381">
            <v>60264439</v>
          </cell>
          <cell r="B7381" t="str">
            <v>HERNANDEZ GARCIA YELIXA</v>
          </cell>
          <cell r="C7381" t="str">
            <v>El Banco (Mag)</v>
          </cell>
          <cell r="D7381">
            <v>330081001</v>
          </cell>
          <cell r="E7381" t="str">
            <v>Santa Marta (Mag)</v>
          </cell>
          <cell r="F7381" t="str">
            <v>BANCO BILBAO VIZCAYA BBVA COLOMBIA S.A.</v>
          </cell>
          <cell r="G7381" t="str">
            <v>AHORROS</v>
          </cell>
        </row>
        <row r="7382">
          <cell r="A7382">
            <v>60265522</v>
          </cell>
          <cell r="B7382" t="str">
            <v>HERNANDEZ GARCIA IBIS HELENA</v>
          </cell>
          <cell r="C7382" t="str">
            <v>El Banco (Mag)</v>
          </cell>
          <cell r="D7382">
            <v>330168485</v>
          </cell>
          <cell r="E7382" t="str">
            <v>Santa Marta (Mag)</v>
          </cell>
          <cell r="F7382" t="str">
            <v>BANCO BILBAO VIZCAYA BBVA COLOMBIA S.A.</v>
          </cell>
          <cell r="G7382" t="str">
            <v>AHORROS</v>
          </cell>
        </row>
        <row r="7383">
          <cell r="A7383">
            <v>60267518</v>
          </cell>
          <cell r="B7383" t="str">
            <v>ROZO MALDONADO YERITZA MARINA</v>
          </cell>
          <cell r="C7383" t="str">
            <v>Plato (Mag)</v>
          </cell>
          <cell r="D7383">
            <v>719225781</v>
          </cell>
          <cell r="E7383" t="str">
            <v>Santa Marta (Mag)</v>
          </cell>
          <cell r="F7383" t="str">
            <v>BANCO BILBAO VIZCAYA BBVA COLOMBIA S.A.</v>
          </cell>
          <cell r="G7383" t="str">
            <v>AHORROS</v>
          </cell>
        </row>
        <row r="7384">
          <cell r="A7384">
            <v>60283904</v>
          </cell>
          <cell r="B7384" t="str">
            <v>ANILLO TOVAR CELINA</v>
          </cell>
          <cell r="C7384" t="str">
            <v>El Banco (Mag)</v>
          </cell>
          <cell r="D7384">
            <v>330198904</v>
          </cell>
          <cell r="E7384" t="str">
            <v>El Banco (Mag)</v>
          </cell>
          <cell r="F7384" t="str">
            <v>BANCO BILBAO VIZCAYA BBVA COLOMBIA S.A.</v>
          </cell>
          <cell r="G7384" t="str">
            <v>AHORROS</v>
          </cell>
        </row>
        <row r="7385">
          <cell r="A7385">
            <v>60395682</v>
          </cell>
          <cell r="B7385" t="str">
            <v>CASTRO HERNANDEZ HEGLETH BERENICE</v>
          </cell>
          <cell r="C7385" t="str">
            <v>El Banco (Mag)</v>
          </cell>
          <cell r="D7385">
            <v>330080912</v>
          </cell>
          <cell r="E7385" t="str">
            <v>Santa Marta (Mag)</v>
          </cell>
          <cell r="F7385" t="str">
            <v>BANCO BILBAO VIZCAYA BBVA COLOMBIA S.A.</v>
          </cell>
          <cell r="G7385" t="str">
            <v>AHORROS</v>
          </cell>
        </row>
        <row r="7386">
          <cell r="A7386">
            <v>60449844</v>
          </cell>
          <cell r="B7386" t="str">
            <v>RIZO MENDOZA SOHORCHY</v>
          </cell>
          <cell r="C7386" t="str">
            <v>El Banco (Mag)</v>
          </cell>
          <cell r="D7386">
            <v>330257023</v>
          </cell>
          <cell r="E7386" t="str">
            <v>Santa Marta (Mag)</v>
          </cell>
          <cell r="F7386" t="str">
            <v>BANCO BILBAO VIZCAYA BBVA COLOMBIA S.A.</v>
          </cell>
          <cell r="G7386" t="str">
            <v>AHORROS</v>
          </cell>
        </row>
        <row r="7387">
          <cell r="A7387">
            <v>63454808</v>
          </cell>
          <cell r="B7387" t="str">
            <v>PEREZ BANDERA YOMAIRA</v>
          </cell>
          <cell r="C7387" t="str">
            <v>El Banco (Mag)</v>
          </cell>
          <cell r="D7387">
            <v>330183583</v>
          </cell>
          <cell r="E7387" t="str">
            <v>Santa Marta (Mag)</v>
          </cell>
          <cell r="F7387" t="str">
            <v>BANCO BILBAO VIZCAYA BBVA COLOMBIA S.A.</v>
          </cell>
          <cell r="G7387" t="str">
            <v>AHORROS</v>
          </cell>
        </row>
        <row r="7388">
          <cell r="A7388">
            <v>63457968</v>
          </cell>
          <cell r="B7388" t="str">
            <v>PATIÑO PABON NELSY BEATRIZ</v>
          </cell>
          <cell r="C7388" t="str">
            <v>Fundacion (Mag)</v>
          </cell>
          <cell r="D7388">
            <v>375176211</v>
          </cell>
          <cell r="E7388" t="str">
            <v>Santa Marta (Mag)</v>
          </cell>
          <cell r="F7388" t="str">
            <v>BANCO BILBAO VIZCAYA BBVA COLOMBIA S.A.</v>
          </cell>
          <cell r="G7388" t="str">
            <v>AHORROS</v>
          </cell>
        </row>
        <row r="7389">
          <cell r="A7389">
            <v>63459117</v>
          </cell>
          <cell r="B7389" t="str">
            <v>ALVARADO PEREZ EVELINA</v>
          </cell>
          <cell r="C7389" t="str">
            <v>El Banco (Mag)</v>
          </cell>
          <cell r="D7389">
            <v>330116500</v>
          </cell>
          <cell r="E7389" t="str">
            <v>Santa Marta (Mag)</v>
          </cell>
          <cell r="F7389" t="str">
            <v>BANCO BILBAO VIZCAYA BBVA COLOMBIA S.A.</v>
          </cell>
          <cell r="G7389" t="str">
            <v>AHORROS</v>
          </cell>
        </row>
        <row r="7390">
          <cell r="A7390">
            <v>63463491</v>
          </cell>
          <cell r="B7390" t="str">
            <v>DIAZ VILLARREAL LUZ ENITH</v>
          </cell>
          <cell r="C7390" t="str">
            <v>San Sebastian De Buenavista (M</v>
          </cell>
          <cell r="D7390">
            <v>604136523</v>
          </cell>
          <cell r="E7390" t="str">
            <v>Santa Marta (Mag)</v>
          </cell>
          <cell r="F7390" t="str">
            <v>BANCO BILBAO VIZCAYA BBVA COLOMBIA S.A.</v>
          </cell>
          <cell r="G7390" t="str">
            <v>AHORROS</v>
          </cell>
        </row>
        <row r="7391">
          <cell r="A7391">
            <v>63481774</v>
          </cell>
          <cell r="B7391" t="str">
            <v>ARANGO VANEGAS NORCYS</v>
          </cell>
          <cell r="C7391" t="str">
            <v>Guamal (Mag)</v>
          </cell>
          <cell r="D7391">
            <v>604177493</v>
          </cell>
          <cell r="E7391" t="str">
            <v>Santa Marta (Mag)</v>
          </cell>
          <cell r="F7391" t="str">
            <v>BANCO BILBAO VIZCAYA BBVA COLOMBIA S.A.</v>
          </cell>
          <cell r="G7391" t="str">
            <v>AHORROS</v>
          </cell>
        </row>
        <row r="7392">
          <cell r="A7392">
            <v>63490701</v>
          </cell>
          <cell r="B7392" t="str">
            <v>MEJIA BALLESTEROS LILIANA PATRICIA</v>
          </cell>
          <cell r="C7392" t="str">
            <v>El Banco (Mag)</v>
          </cell>
          <cell r="D7392">
            <v>330022534</v>
          </cell>
          <cell r="E7392" t="str">
            <v>Santa Marta (Mag)</v>
          </cell>
          <cell r="F7392" t="str">
            <v>BANCO BILBAO VIZCAYA BBVA COLOMBIA S.A.</v>
          </cell>
          <cell r="G7392" t="str">
            <v>AHORROS</v>
          </cell>
        </row>
        <row r="7393">
          <cell r="A7393">
            <v>63523568</v>
          </cell>
          <cell r="B7393" t="str">
            <v>SANCHEZ SOCARRAZ SARINA ELENA</v>
          </cell>
          <cell r="C7393" t="str">
            <v>Nueva Granada (Mag)</v>
          </cell>
          <cell r="D7393">
            <v>719191587</v>
          </cell>
          <cell r="E7393" t="str">
            <v>Santa Marta (Mag)</v>
          </cell>
          <cell r="F7393" t="str">
            <v>BANCO BILBAO VIZCAYA BBVA COLOMBIA S.A.</v>
          </cell>
          <cell r="G7393" t="str">
            <v>AHORROS</v>
          </cell>
        </row>
        <row r="7394">
          <cell r="A7394">
            <v>63532468</v>
          </cell>
          <cell r="B7394" t="str">
            <v>FUENTES RAMIREZ AIDA LUZ</v>
          </cell>
          <cell r="C7394" t="str">
            <v>El Banco (Mag)</v>
          </cell>
          <cell r="D7394">
            <v>330157033</v>
          </cell>
          <cell r="E7394" t="str">
            <v>Santa Marta (Mag)</v>
          </cell>
          <cell r="F7394" t="str">
            <v>BANCO BILBAO VIZCAYA BBVA COLOMBIA S.A.</v>
          </cell>
          <cell r="G7394" t="str">
            <v>AHORROS</v>
          </cell>
        </row>
        <row r="7395">
          <cell r="A7395">
            <v>63549614</v>
          </cell>
          <cell r="B7395" t="str">
            <v>PABON ROJAS SANDRA YANETH</v>
          </cell>
          <cell r="C7395" t="str">
            <v>El Banco (Mag)</v>
          </cell>
          <cell r="D7395">
            <v>330183591</v>
          </cell>
          <cell r="E7395" t="str">
            <v>Santa Marta (Mag)</v>
          </cell>
          <cell r="F7395" t="str">
            <v>BANCO BILBAO VIZCAYA BBVA COLOMBIA S.A.</v>
          </cell>
          <cell r="G7395" t="str">
            <v>AHORROS</v>
          </cell>
        </row>
        <row r="7396">
          <cell r="A7396">
            <v>64450021</v>
          </cell>
          <cell r="B7396" t="str">
            <v>PULGAR BARONE YANETH ESTHER</v>
          </cell>
          <cell r="C7396" t="str">
            <v>Fundacion (Mag)</v>
          </cell>
          <cell r="D7396">
            <v>375174687</v>
          </cell>
          <cell r="E7396" t="str">
            <v>Santa Marta (Mag)</v>
          </cell>
          <cell r="F7396" t="str">
            <v>BANCO BILBAO VIZCAYA BBVA COLOMBIA S.A.</v>
          </cell>
          <cell r="G7396" t="str">
            <v>AHORROS</v>
          </cell>
        </row>
        <row r="7397">
          <cell r="A7397">
            <v>64480255</v>
          </cell>
          <cell r="B7397" t="str">
            <v>PEREZ QUIROZ MONICA PATRICIA</v>
          </cell>
          <cell r="C7397" t="str">
            <v>Chivolo (Mag)</v>
          </cell>
          <cell r="D7397">
            <v>719187072</v>
          </cell>
          <cell r="E7397" t="str">
            <v>Santa Marta (Mag)</v>
          </cell>
          <cell r="F7397" t="str">
            <v>BANCO BILBAO VIZCAYA BBVA COLOMBIA S.A.</v>
          </cell>
          <cell r="G7397" t="str">
            <v>AHORROS</v>
          </cell>
        </row>
        <row r="7398">
          <cell r="A7398">
            <v>64516406</v>
          </cell>
          <cell r="B7398" t="str">
            <v>CAMACHO VERGARA ORLEDIS</v>
          </cell>
          <cell r="C7398" t="str">
            <v>Aracataca (Mag)</v>
          </cell>
          <cell r="D7398">
            <v>375211737</v>
          </cell>
          <cell r="E7398" t="str">
            <v>Santa Marta (Mag)</v>
          </cell>
          <cell r="F7398" t="str">
            <v>BANCO BILBAO VIZCAYA BBVA COLOMBIA S.A.</v>
          </cell>
          <cell r="G7398" t="str">
            <v>AHORROS</v>
          </cell>
        </row>
        <row r="7399">
          <cell r="A7399">
            <v>64546610</v>
          </cell>
          <cell r="B7399" t="str">
            <v>GIL VALDERRAMA YANETH DEL CARMEN</v>
          </cell>
          <cell r="C7399" t="str">
            <v>Santa Ana (Mag)</v>
          </cell>
          <cell r="D7399">
            <v>604085456</v>
          </cell>
          <cell r="E7399" t="str">
            <v>Santa Marta (Mag)</v>
          </cell>
          <cell r="F7399" t="str">
            <v>BANCO BILBAO VIZCAYA BBVA COLOMBIA S.A.</v>
          </cell>
          <cell r="G7399" t="str">
            <v>AHORROS</v>
          </cell>
        </row>
        <row r="7400">
          <cell r="A7400">
            <v>64547823</v>
          </cell>
          <cell r="B7400" t="str">
            <v>NUÑEZ HERNANDEZ LUZ MARINA</v>
          </cell>
          <cell r="C7400" t="str">
            <v>El Banco (Mag)</v>
          </cell>
          <cell r="D7400">
            <v>330123852</v>
          </cell>
          <cell r="E7400" t="str">
            <v>El Banco (Mag)</v>
          </cell>
          <cell r="F7400" t="str">
            <v>BANCO BILBAO VIZCAYA BBVA COLOMBIA S.A.</v>
          </cell>
          <cell r="G7400" t="str">
            <v>AHORROS</v>
          </cell>
        </row>
        <row r="7401">
          <cell r="A7401">
            <v>64552782</v>
          </cell>
          <cell r="B7401" t="str">
            <v>NUÑEZ HERNANDEZ MARTHA INES</v>
          </cell>
          <cell r="C7401" t="str">
            <v>El Banco (Mag)</v>
          </cell>
          <cell r="D7401">
            <v>330117094</v>
          </cell>
          <cell r="E7401" t="str">
            <v>Santa Marta (Mag)</v>
          </cell>
          <cell r="F7401" t="str">
            <v>BANCO BILBAO VIZCAYA BBVA COLOMBIA S.A.</v>
          </cell>
          <cell r="G7401" t="str">
            <v>AHORROS</v>
          </cell>
        </row>
        <row r="7402">
          <cell r="A7402">
            <v>64577628</v>
          </cell>
          <cell r="B7402" t="str">
            <v>PATERNINA ALVAREZ CLAUDIA INES</v>
          </cell>
          <cell r="C7402" t="str">
            <v>Plato (Mag)</v>
          </cell>
          <cell r="D7402">
            <v>770095321</v>
          </cell>
          <cell r="E7402" t="str">
            <v>Santa Marta (Mag)</v>
          </cell>
          <cell r="F7402" t="str">
            <v>BANCO BILBAO VIZCAYA BBVA COLOMBIA S.A.</v>
          </cell>
          <cell r="G7402" t="str">
            <v>AHORROS</v>
          </cell>
        </row>
        <row r="7403">
          <cell r="A7403">
            <v>64742877</v>
          </cell>
          <cell r="B7403" t="str">
            <v>DIAZ SANTOS SANDRA MARIA</v>
          </cell>
          <cell r="C7403" t="str">
            <v>El Banco (Mag)</v>
          </cell>
          <cell r="D7403">
            <v>330158080</v>
          </cell>
          <cell r="E7403" t="str">
            <v>Santa Marta (Mag)</v>
          </cell>
          <cell r="F7403" t="str">
            <v>BANCO BILBAO VIZCAYA BBVA COLOMBIA S.A.</v>
          </cell>
          <cell r="G7403" t="str">
            <v>AHORROS</v>
          </cell>
        </row>
        <row r="7404">
          <cell r="A7404">
            <v>64749600</v>
          </cell>
          <cell r="B7404" t="str">
            <v>SIERRA LOPEZ SANDY ESTHER</v>
          </cell>
          <cell r="C7404" t="str">
            <v>Zona Bananera (Mag)</v>
          </cell>
          <cell r="D7404">
            <v>517101424</v>
          </cell>
          <cell r="E7404" t="str">
            <v>Santa Marta (Mag)</v>
          </cell>
          <cell r="F7404" t="str">
            <v>BANCO BILBAO VIZCAYA BBVA COLOMBIA S.A.</v>
          </cell>
          <cell r="G7404" t="str">
            <v>AHORROS</v>
          </cell>
        </row>
        <row r="7405">
          <cell r="A7405">
            <v>64866076</v>
          </cell>
          <cell r="B7405" t="str">
            <v>ALDANA ARRIETA NANCY ELVIRA</v>
          </cell>
          <cell r="C7405" t="str">
            <v>El Banco (Mag)</v>
          </cell>
          <cell r="D7405">
            <v>330090010</v>
          </cell>
          <cell r="E7405" t="str">
            <v>Santa Marta (Mag)</v>
          </cell>
          <cell r="F7405" t="str">
            <v>BANCO BILBAO VIZCAYA BBVA COLOMBIA S.A.</v>
          </cell>
          <cell r="G7405" t="str">
            <v>AHORROS</v>
          </cell>
        </row>
        <row r="7406">
          <cell r="A7406">
            <v>71186365</v>
          </cell>
          <cell r="B7406" t="str">
            <v>JIMENEZ ORTIZ HECTOR ORLANDO</v>
          </cell>
          <cell r="C7406" t="str">
            <v>San Zenon (Mag)</v>
          </cell>
          <cell r="D7406">
            <v>604204255</v>
          </cell>
          <cell r="E7406" t="str">
            <v>Santa Marta (Mag)</v>
          </cell>
          <cell r="F7406" t="str">
            <v>BANCO BILBAO VIZCAYA BBVA COLOMBIA S.A.</v>
          </cell>
          <cell r="G7406" t="str">
            <v>AHORROS</v>
          </cell>
        </row>
        <row r="7407">
          <cell r="A7407">
            <v>71339190</v>
          </cell>
          <cell r="B7407" t="str">
            <v>MARMOL VANEGAS IVAN FERNANDO</v>
          </cell>
          <cell r="C7407" t="str">
            <v>Plato (Mag)</v>
          </cell>
          <cell r="D7407">
            <v>719155905</v>
          </cell>
          <cell r="E7407" t="str">
            <v>Santa Marta (Mag)</v>
          </cell>
          <cell r="F7407" t="str">
            <v>BANCO BILBAO VIZCAYA BBVA COLOMBIA S.A.</v>
          </cell>
          <cell r="G7407" t="str">
            <v>AHORROS</v>
          </cell>
        </row>
        <row r="7408">
          <cell r="A7408">
            <v>71975582</v>
          </cell>
          <cell r="B7408" t="str">
            <v>GUERRERO RODRIGUEZ SANTIAGO</v>
          </cell>
          <cell r="C7408" t="str">
            <v>Fundacion (Mag)</v>
          </cell>
          <cell r="D7408">
            <v>518101027</v>
          </cell>
          <cell r="E7408" t="str">
            <v>Santa Marta (Mag)</v>
          </cell>
          <cell r="F7408" t="str">
            <v>BANCO BILBAO VIZCAYA BBVA COLOMBIA S.A.</v>
          </cell>
          <cell r="G7408" t="str">
            <v>AHORROS</v>
          </cell>
        </row>
        <row r="7409">
          <cell r="A7409">
            <v>72002827</v>
          </cell>
          <cell r="B7409" t="str">
            <v>MERCADO DAVILA ARLEZ</v>
          </cell>
          <cell r="C7409" t="str">
            <v>El Banco (Mag)</v>
          </cell>
          <cell r="D7409">
            <v>518096284</v>
          </cell>
          <cell r="E7409" t="str">
            <v>Santa Marta (Mag)</v>
          </cell>
          <cell r="F7409" t="str">
            <v>BANCO BILBAO VIZCAYA BBVA COLOMBIA S.A.</v>
          </cell>
          <cell r="G7409" t="str">
            <v>AHORROS</v>
          </cell>
        </row>
        <row r="7410">
          <cell r="A7410">
            <v>72003490</v>
          </cell>
          <cell r="B7410" t="str">
            <v>GOMEZ TORRES NEFTALI</v>
          </cell>
          <cell r="C7410" t="str">
            <v>El Reten (Mag)</v>
          </cell>
          <cell r="D7410">
            <v>518100615</v>
          </cell>
          <cell r="E7410" t="str">
            <v>Santa Marta (Mag)</v>
          </cell>
          <cell r="F7410" t="str">
            <v>BANCO BILBAO VIZCAYA BBVA COLOMBIA S.A.</v>
          </cell>
          <cell r="G7410" t="str">
            <v>AHORROS</v>
          </cell>
        </row>
        <row r="7411">
          <cell r="A7411">
            <v>72021822</v>
          </cell>
          <cell r="B7411" t="str">
            <v>DE LA CRUZ JIMENEZ OSMAN DANIEL</v>
          </cell>
          <cell r="C7411" t="str">
            <v>Aracataca (Mag)</v>
          </cell>
          <cell r="D7411">
            <v>375211414</v>
          </cell>
          <cell r="E7411" t="str">
            <v>Santa Marta (Mag)</v>
          </cell>
          <cell r="F7411" t="str">
            <v>BANCO BILBAO VIZCAYA BBVA COLOMBIA S.A.</v>
          </cell>
          <cell r="G7411" t="str">
            <v>AHORROS</v>
          </cell>
        </row>
        <row r="7412">
          <cell r="A7412">
            <v>72047690</v>
          </cell>
          <cell r="B7412" t="str">
            <v>ROCHA SOLANO ISSAIAS FERNANDO</v>
          </cell>
          <cell r="C7412" t="str">
            <v>Puebloviejo (Mag)</v>
          </cell>
          <cell r="D7412">
            <v>805304359</v>
          </cell>
          <cell r="E7412" t="str">
            <v>Santa Marta (Mag)</v>
          </cell>
          <cell r="F7412" t="str">
            <v>BANCO BILBAO VIZCAYA BBVA COLOMBIA S.A.</v>
          </cell>
          <cell r="G7412" t="str">
            <v>AHORROS</v>
          </cell>
        </row>
        <row r="7413">
          <cell r="A7413">
            <v>72048457</v>
          </cell>
          <cell r="B7413" t="str">
            <v>MEJIA LARIOS BELDEN ALI</v>
          </cell>
          <cell r="C7413" t="str">
            <v>Santa Ana (Mag)</v>
          </cell>
          <cell r="D7413">
            <v>604210906</v>
          </cell>
          <cell r="E7413" t="str">
            <v>Santa Marta (Mag)</v>
          </cell>
          <cell r="F7413" t="str">
            <v>BANCO BILBAO VIZCAYA BBVA COLOMBIA S.A.</v>
          </cell>
          <cell r="G7413" t="str">
            <v>AHORROS</v>
          </cell>
        </row>
        <row r="7414">
          <cell r="A7414">
            <v>72049278</v>
          </cell>
          <cell r="B7414" t="str">
            <v>CASAS BOLAÑO ARMANDO ENRIQUE</v>
          </cell>
          <cell r="C7414" t="str">
            <v>Piji#O Del Carmen (Mag)</v>
          </cell>
          <cell r="D7414">
            <v>604191700</v>
          </cell>
          <cell r="E7414" t="str">
            <v>Santa Marta (Mag)</v>
          </cell>
          <cell r="F7414" t="str">
            <v>BANCO BILBAO VIZCAYA BBVA COLOMBIA S.A.</v>
          </cell>
          <cell r="G7414" t="str">
            <v>AHORROS</v>
          </cell>
        </row>
        <row r="7415">
          <cell r="A7415">
            <v>72096157</v>
          </cell>
          <cell r="B7415" t="str">
            <v>ACEVEDO BARRIOS LACIDES ANTONIO</v>
          </cell>
          <cell r="C7415" t="str">
            <v>Sabanas De San Angel (Mag)</v>
          </cell>
          <cell r="D7415">
            <v>375236973</v>
          </cell>
          <cell r="E7415" t="str">
            <v>Santa Marta (Mag)</v>
          </cell>
          <cell r="F7415" t="str">
            <v>BANCO BILBAO VIZCAYA BBVA COLOMBIA S.A.</v>
          </cell>
          <cell r="G7415" t="str">
            <v>AHORROS</v>
          </cell>
        </row>
        <row r="7416">
          <cell r="A7416">
            <v>72130608</v>
          </cell>
          <cell r="B7416" t="str">
            <v>DE LA HOZ GUTIERREZ NELSON</v>
          </cell>
          <cell r="C7416" t="str">
            <v>Fundacion (Mag)</v>
          </cell>
          <cell r="D7416">
            <v>375137130</v>
          </cell>
          <cell r="E7416" t="str">
            <v>Santa Marta (Mag)</v>
          </cell>
          <cell r="F7416" t="str">
            <v>BANCO BILBAO VIZCAYA BBVA COLOMBIA S.A.</v>
          </cell>
          <cell r="G7416" t="str">
            <v>AHORROS</v>
          </cell>
        </row>
        <row r="7417">
          <cell r="A7417">
            <v>72147852</v>
          </cell>
          <cell r="B7417" t="str">
            <v>CAMACHO CUADRADO EVALDINO YESID</v>
          </cell>
          <cell r="C7417" t="str">
            <v>Tenerife (Mag)</v>
          </cell>
          <cell r="D7417">
            <v>719068942</v>
          </cell>
          <cell r="E7417" t="str">
            <v>Plato (Mag)</v>
          </cell>
          <cell r="F7417" t="str">
            <v>BANCO BILBAO VIZCAYA BBVA COLOMBIA S.A.</v>
          </cell>
          <cell r="G7417" t="str">
            <v>AHORROS</v>
          </cell>
        </row>
        <row r="7418">
          <cell r="A7418">
            <v>72151923</v>
          </cell>
          <cell r="B7418" t="str">
            <v>ARRIETA ZAPATA JOSE GUILLERMO</v>
          </cell>
          <cell r="C7418" t="str">
            <v>El Banco (Mag)</v>
          </cell>
          <cell r="D7418">
            <v>517194072</v>
          </cell>
          <cell r="E7418" t="str">
            <v>Santa Marta (Mag)</v>
          </cell>
          <cell r="F7418" t="str">
            <v>BANCO BILBAO VIZCAYA BBVA COLOMBIA S.A.</v>
          </cell>
          <cell r="G7418" t="str">
            <v>AHORROS</v>
          </cell>
        </row>
        <row r="7419">
          <cell r="A7419">
            <v>72153759</v>
          </cell>
          <cell r="B7419" t="str">
            <v>VIDES MORA JIMMIS</v>
          </cell>
          <cell r="C7419" t="str">
            <v>El Banco (Mag)</v>
          </cell>
          <cell r="D7419">
            <v>330076886</v>
          </cell>
          <cell r="E7419" t="str">
            <v>Santa Marta (Mag)</v>
          </cell>
          <cell r="F7419" t="str">
            <v>BANCO BILBAO VIZCAYA BBVA COLOMBIA S.A.</v>
          </cell>
          <cell r="G7419" t="str">
            <v>AHORROS</v>
          </cell>
        </row>
        <row r="7420">
          <cell r="A7420">
            <v>72158686</v>
          </cell>
          <cell r="B7420" t="str">
            <v>COLINA PAEZ ANDRES DE JESUS</v>
          </cell>
          <cell r="C7420" t="str">
            <v>Fundacion (Mag)</v>
          </cell>
          <cell r="D7420">
            <v>375212784</v>
          </cell>
          <cell r="E7420" t="str">
            <v>Santa Marta (Mag)</v>
          </cell>
          <cell r="F7420" t="str">
            <v>BANCO BILBAO VIZCAYA BBVA COLOMBIA S.A.</v>
          </cell>
          <cell r="G7420" t="str">
            <v>AHORROS</v>
          </cell>
        </row>
        <row r="7421">
          <cell r="A7421">
            <v>72159045</v>
          </cell>
          <cell r="B7421" t="str">
            <v>SANDOVAL ARIZA OSVALDO CESAR</v>
          </cell>
          <cell r="C7421" t="str">
            <v>Aracataca (Mag)</v>
          </cell>
          <cell r="D7421">
            <v>805304201</v>
          </cell>
          <cell r="E7421" t="str">
            <v>Santa Marta (Mag)</v>
          </cell>
          <cell r="F7421" t="str">
            <v>BANCO BILBAO VIZCAYA BBVA COLOMBIA S.A.</v>
          </cell>
          <cell r="G7421" t="str">
            <v>AHORROS</v>
          </cell>
        </row>
        <row r="7422">
          <cell r="A7422">
            <v>72164279</v>
          </cell>
          <cell r="B7422" t="str">
            <v>PALLARES DE LA HOZ FRANCISCO JOSE</v>
          </cell>
          <cell r="C7422" t="str">
            <v>Pivijay (Mag)</v>
          </cell>
          <cell r="D7422">
            <v>620208009</v>
          </cell>
          <cell r="E7422" t="str">
            <v>Barranquilla (Atl)</v>
          </cell>
          <cell r="F7422" t="str">
            <v>BANCO BILBAO VIZCAYA BBVA COLOMBIA S.A.</v>
          </cell>
          <cell r="G7422" t="str">
            <v>AHORROS</v>
          </cell>
        </row>
        <row r="7423">
          <cell r="A7423">
            <v>72171025</v>
          </cell>
          <cell r="B7423" t="str">
            <v>SANTAMARIA MADRIGAL JEAN CARLOS</v>
          </cell>
          <cell r="C7423" t="str">
            <v>Tenerife (Mag)</v>
          </cell>
          <cell r="D7423">
            <v>719157000</v>
          </cell>
          <cell r="E7423" t="str">
            <v>Santa Marta (Mag)</v>
          </cell>
          <cell r="F7423" t="str">
            <v>BANCO BILBAO VIZCAYA BBVA COLOMBIA S.A.</v>
          </cell>
          <cell r="G7423" t="str">
            <v>AHORROS</v>
          </cell>
        </row>
        <row r="7424">
          <cell r="A7424">
            <v>72176734</v>
          </cell>
          <cell r="B7424" t="str">
            <v>RONCALLO VISBAL ALVARO ARMANDO</v>
          </cell>
          <cell r="C7424" t="str">
            <v>Tenerife (Mag)</v>
          </cell>
          <cell r="D7424">
            <v>719220105</v>
          </cell>
          <cell r="E7424" t="str">
            <v>Santa Marta (Mag)</v>
          </cell>
          <cell r="F7424" t="str">
            <v>BANCO BILBAO VIZCAYA BBVA COLOMBIA S.A.</v>
          </cell>
          <cell r="G7424" t="str">
            <v>AHORROS</v>
          </cell>
        </row>
        <row r="7425">
          <cell r="A7425">
            <v>72179446</v>
          </cell>
          <cell r="B7425" t="str">
            <v>REDONDO ANGULO JUAN CARLOS</v>
          </cell>
          <cell r="C7425" t="str">
            <v>El Banco (Mag)</v>
          </cell>
          <cell r="D7425">
            <v>518100649</v>
          </cell>
          <cell r="E7425" t="str">
            <v>Santa Marta (Mag)</v>
          </cell>
          <cell r="F7425" t="str">
            <v>BANCO BILBAO VIZCAYA BBVA COLOMBIA S.A.</v>
          </cell>
          <cell r="G7425" t="str">
            <v>AHORROS</v>
          </cell>
        </row>
        <row r="7426">
          <cell r="A7426">
            <v>72179961</v>
          </cell>
          <cell r="B7426" t="str">
            <v>ESPAÑA RAMIREZ PEDRO PABLO</v>
          </cell>
          <cell r="C7426" t="str">
            <v>Plato (Mag)</v>
          </cell>
          <cell r="D7426">
            <v>719214801</v>
          </cell>
          <cell r="E7426" t="str">
            <v>Santa Marta (Mag)</v>
          </cell>
          <cell r="F7426" t="str">
            <v>BANCO BILBAO VIZCAYA BBVA COLOMBIA S.A.</v>
          </cell>
          <cell r="G7426" t="str">
            <v>AHORROS</v>
          </cell>
        </row>
        <row r="7427">
          <cell r="A7427">
            <v>72187479</v>
          </cell>
          <cell r="B7427" t="str">
            <v>RAMOS FERIA VLADIMIR</v>
          </cell>
          <cell r="C7427" t="str">
            <v>Fundacion (Mag)</v>
          </cell>
          <cell r="D7427">
            <v>518309711</v>
          </cell>
          <cell r="E7427" t="str">
            <v>Santa Marta (Mag)</v>
          </cell>
          <cell r="F7427" t="str">
            <v>BANCO BILBAO VIZCAYA BBVA COLOMBIA S.A.</v>
          </cell>
          <cell r="G7427" t="str">
            <v>AHORROS</v>
          </cell>
        </row>
        <row r="7428">
          <cell r="A7428">
            <v>72191585</v>
          </cell>
          <cell r="B7428" t="str">
            <v>BARRIOS RAMOS GUILLERMO ANTONIO</v>
          </cell>
          <cell r="C7428" t="str">
            <v>Plato (Mag)</v>
          </cell>
          <cell r="D7428">
            <v>517194130</v>
          </cell>
          <cell r="E7428" t="str">
            <v>Santa Marta (Mag)</v>
          </cell>
          <cell r="F7428" t="str">
            <v>BANCO BILBAO VIZCAYA BBVA COLOMBIA S.A.</v>
          </cell>
          <cell r="G7428" t="str">
            <v>AHORROS</v>
          </cell>
        </row>
        <row r="7429">
          <cell r="A7429">
            <v>72197435</v>
          </cell>
          <cell r="B7429" t="str">
            <v>DEL CASTILLO CORONADO JAIME ALBERTO</v>
          </cell>
          <cell r="C7429" t="str">
            <v>El Banco (Mag)</v>
          </cell>
          <cell r="D7429">
            <v>330157975</v>
          </cell>
          <cell r="E7429" t="str">
            <v>Santa Marta (Mag)</v>
          </cell>
          <cell r="F7429" t="str">
            <v>BANCO BILBAO VIZCAYA BBVA COLOMBIA S.A.</v>
          </cell>
          <cell r="G7429" t="str">
            <v>AHORROS</v>
          </cell>
        </row>
        <row r="7430">
          <cell r="A7430">
            <v>72202337</v>
          </cell>
          <cell r="B7430" t="str">
            <v>BARRANCO MELENDEZ HOLMAN GIOVANNI</v>
          </cell>
          <cell r="C7430" t="str">
            <v>Zona Bananera (Mag)</v>
          </cell>
          <cell r="D7430">
            <v>518113147</v>
          </cell>
          <cell r="E7430" t="str">
            <v>Santa Marta (Mag)</v>
          </cell>
          <cell r="F7430" t="str">
            <v>BANCO BILBAO VIZCAYA BBVA COLOMBIA S.A.</v>
          </cell>
          <cell r="G7430" t="str">
            <v>AHORROS</v>
          </cell>
        </row>
        <row r="7431">
          <cell r="A7431">
            <v>72209327</v>
          </cell>
          <cell r="B7431" t="str">
            <v>RODRIGUEZ JIMENEZ RICARDO ALFONSO</v>
          </cell>
          <cell r="C7431" t="str">
            <v>El Banco (Mag)</v>
          </cell>
          <cell r="D7431">
            <v>330064072</v>
          </cell>
          <cell r="E7431" t="str">
            <v>Santa Marta (Mag)</v>
          </cell>
          <cell r="F7431" t="str">
            <v>BANCO BILBAO VIZCAYA BBVA COLOMBIA S.A.</v>
          </cell>
          <cell r="G7431" t="str">
            <v>AHORROS</v>
          </cell>
        </row>
        <row r="7432">
          <cell r="A7432">
            <v>72216424</v>
          </cell>
          <cell r="B7432" t="str">
            <v>SAUMETH CAMARGO JAIME RAFAEL</v>
          </cell>
          <cell r="C7432" t="str">
            <v>Plato (Mag)</v>
          </cell>
          <cell r="D7432">
            <v>719178204</v>
          </cell>
          <cell r="E7432" t="str">
            <v>Santa Marta (Mag)</v>
          </cell>
          <cell r="F7432" t="str">
            <v>BANCO BILBAO VIZCAYA BBVA COLOMBIA S.A.</v>
          </cell>
          <cell r="G7432" t="str">
            <v>AHORROS</v>
          </cell>
        </row>
        <row r="7433">
          <cell r="A7433">
            <v>72233822</v>
          </cell>
          <cell r="B7433" t="str">
            <v>RUIZ OJEDA JULIO CESAR</v>
          </cell>
          <cell r="C7433" t="str">
            <v>Fundacion (Mag)</v>
          </cell>
          <cell r="D7433">
            <v>375213105</v>
          </cell>
          <cell r="E7433" t="str">
            <v>Santa Marta (Mag)</v>
          </cell>
          <cell r="F7433" t="str">
            <v>BANCO BILBAO VIZCAYA BBVA COLOMBIA S.A.</v>
          </cell>
          <cell r="G7433" t="str">
            <v>AHORROS</v>
          </cell>
        </row>
        <row r="7434">
          <cell r="A7434">
            <v>72239288</v>
          </cell>
          <cell r="B7434" t="str">
            <v>SOLANO MOLINA JORGE LUIS</v>
          </cell>
          <cell r="C7434" t="str">
            <v>El Banco (Mag)</v>
          </cell>
          <cell r="D7434">
            <v>91102749</v>
          </cell>
          <cell r="E7434" t="str">
            <v>Santa Marta (Mag)</v>
          </cell>
          <cell r="F7434" t="str">
            <v>BANCO BILBAO VIZCAYA BBVA COLOMBIA S.A.</v>
          </cell>
          <cell r="G7434" t="str">
            <v>AHORROS</v>
          </cell>
        </row>
        <row r="7435">
          <cell r="A7435">
            <v>72243497</v>
          </cell>
          <cell r="B7435" t="str">
            <v>JIMENEZ ZAPATA JULIO CESAR</v>
          </cell>
          <cell r="C7435" t="str">
            <v>Fundacion (Mag)</v>
          </cell>
          <cell r="D7435">
            <v>805340254</v>
          </cell>
          <cell r="E7435" t="str">
            <v>Santa Marta (Mag)</v>
          </cell>
          <cell r="F7435" t="str">
            <v>BANCO BILBAO VIZCAYA BBVA COLOMBIA S.A.</v>
          </cell>
          <cell r="G7435" t="str">
            <v>AHORROS</v>
          </cell>
        </row>
        <row r="7436">
          <cell r="A7436">
            <v>72247398</v>
          </cell>
          <cell r="B7436" t="str">
            <v>VARGAS ALVARADO DEAN ALEXANDER</v>
          </cell>
          <cell r="C7436" t="str">
            <v>El Banco (Mag)</v>
          </cell>
          <cell r="D7436">
            <v>330181520</v>
          </cell>
          <cell r="E7436" t="str">
            <v>Santa Marta (Mag)</v>
          </cell>
          <cell r="F7436" t="str">
            <v>BANCO BILBAO VIZCAYA BBVA COLOMBIA S.A.</v>
          </cell>
          <cell r="G7436" t="str">
            <v>AHORROS</v>
          </cell>
        </row>
        <row r="7437">
          <cell r="A7437">
            <v>72253738</v>
          </cell>
          <cell r="B7437" t="str">
            <v>MORA CADRAZCO JOSE LUIS</v>
          </cell>
          <cell r="C7437" t="str">
            <v>Puebloviejo (Mag)</v>
          </cell>
          <cell r="D7437">
            <v>518188081</v>
          </cell>
          <cell r="E7437" t="str">
            <v>Santa Marta (Mag)</v>
          </cell>
          <cell r="F7437" t="str">
            <v>BANCO BILBAO VIZCAYA BBVA COLOMBIA S.A.</v>
          </cell>
          <cell r="G7437" t="str">
            <v>AHORROS</v>
          </cell>
        </row>
        <row r="7438">
          <cell r="A7438">
            <v>72267188</v>
          </cell>
          <cell r="B7438" t="str">
            <v>OROZCO ANGARITA JOSE LUIS</v>
          </cell>
          <cell r="C7438" t="str">
            <v>Salamina (Mag)</v>
          </cell>
          <cell r="D7438">
            <v>430166389</v>
          </cell>
          <cell r="E7438" t="str">
            <v>Barranquilla (Atl)</v>
          </cell>
          <cell r="F7438" t="str">
            <v>BANCO BILBAO VIZCAYA BBVA COLOMBIA S.A.</v>
          </cell>
          <cell r="G7438" t="str">
            <v>AHORROS</v>
          </cell>
        </row>
        <row r="7439">
          <cell r="A7439">
            <v>72287305</v>
          </cell>
          <cell r="B7439" t="str">
            <v>MEDINA PEREZ MARIO ALBERTO</v>
          </cell>
          <cell r="C7439" t="str">
            <v>Santa Marta (Mag)</v>
          </cell>
          <cell r="D7439">
            <v>518085576</v>
          </cell>
          <cell r="E7439" t="str">
            <v>Santa Marta (Mag)</v>
          </cell>
          <cell r="F7439" t="str">
            <v>BANCO BILBAO VIZCAYA BBVA COLOMBIA S.A.</v>
          </cell>
          <cell r="G7439" t="str">
            <v>AHORROS</v>
          </cell>
        </row>
        <row r="7440">
          <cell r="A7440">
            <v>72301478</v>
          </cell>
          <cell r="B7440" t="str">
            <v>HORTA CERA JOHNNY ANTONIO</v>
          </cell>
          <cell r="C7440" t="str">
            <v>El Banco (Mag)</v>
          </cell>
          <cell r="D7440">
            <v>330069741</v>
          </cell>
          <cell r="E7440" t="str">
            <v>Santa Marta (Mag)</v>
          </cell>
          <cell r="F7440" t="str">
            <v>BANCO BILBAO VIZCAYA BBVA COLOMBIA S.A.</v>
          </cell>
          <cell r="G7440" t="str">
            <v>AHORROS</v>
          </cell>
        </row>
        <row r="7441">
          <cell r="A7441">
            <v>72303165</v>
          </cell>
          <cell r="B7441" t="str">
            <v>FRANCIA HERNANDEZ JOEL</v>
          </cell>
          <cell r="C7441" t="str">
            <v>Cerro San Antonio (Mag)</v>
          </cell>
          <cell r="D7441">
            <v>90332743</v>
          </cell>
          <cell r="E7441" t="str">
            <v>Santa Marta (Mag)</v>
          </cell>
          <cell r="F7441" t="str">
            <v>BANCO BILBAO VIZCAYA BBVA COLOMBIA S.A.</v>
          </cell>
          <cell r="G7441" t="str">
            <v>AHORROS</v>
          </cell>
        </row>
        <row r="7442">
          <cell r="A7442">
            <v>72307437</v>
          </cell>
          <cell r="B7442" t="str">
            <v>LARA MARIN HALBERT ENRIQUE</v>
          </cell>
          <cell r="C7442" t="str">
            <v>El Banco (Mag)</v>
          </cell>
          <cell r="D7442">
            <v>330169392</v>
          </cell>
          <cell r="E7442" t="str">
            <v>Santa Marta (Mag)</v>
          </cell>
          <cell r="F7442" t="str">
            <v>BANCO BILBAO VIZCAYA BBVA COLOMBIA S.A.</v>
          </cell>
          <cell r="G7442" t="str">
            <v>AHORROS</v>
          </cell>
        </row>
        <row r="7443">
          <cell r="A7443">
            <v>72312638</v>
          </cell>
          <cell r="B7443" t="str">
            <v>ROJAS DE LA ROSA REIDIL AMERICO</v>
          </cell>
          <cell r="C7443" t="str">
            <v>San Sebastian De Buenavista (M</v>
          </cell>
          <cell r="D7443">
            <v>604209080</v>
          </cell>
          <cell r="E7443" t="str">
            <v>Santa Marta (Mag)</v>
          </cell>
          <cell r="F7443" t="str">
            <v>BANCO BILBAO VIZCAYA BBVA COLOMBIA S.A.</v>
          </cell>
          <cell r="G7443" t="str">
            <v>AHORROS</v>
          </cell>
        </row>
        <row r="7444">
          <cell r="A7444">
            <v>72334321</v>
          </cell>
          <cell r="B7444" t="str">
            <v>SAADE LARA CESAR JULIO</v>
          </cell>
          <cell r="C7444" t="str">
            <v>Pivijay (Mag)</v>
          </cell>
          <cell r="D7444">
            <v>805355617</v>
          </cell>
          <cell r="E7444" t="str">
            <v>Santa Marta (Mag)</v>
          </cell>
          <cell r="F7444" t="str">
            <v>BANCO BILBAO VIZCAYA BBVA COLOMBIA S.A.</v>
          </cell>
          <cell r="G7444" t="str">
            <v>AHORROS</v>
          </cell>
        </row>
        <row r="7445">
          <cell r="A7445">
            <v>72346573</v>
          </cell>
          <cell r="B7445" t="str">
            <v>PERTUZ PALMERA ENEL HERNANDO</v>
          </cell>
          <cell r="C7445" t="str">
            <v>Zapayán (Mag)</v>
          </cell>
          <cell r="D7445">
            <v>90367061</v>
          </cell>
          <cell r="E7445" t="str">
            <v>Barranquilla (Atl)</v>
          </cell>
          <cell r="F7445" t="str">
            <v>BANCO BILBAO VIZCAYA BBVA COLOMBIA S.A.</v>
          </cell>
          <cell r="G7445" t="str">
            <v>AHORROS</v>
          </cell>
        </row>
        <row r="7446">
          <cell r="A7446">
            <v>73005934</v>
          </cell>
          <cell r="B7446" t="str">
            <v>GALEZO NUÑES OSCAR MIGUEL</v>
          </cell>
          <cell r="C7446" t="str">
            <v>El Banco (Mag)</v>
          </cell>
          <cell r="D7446">
            <v>330217704</v>
          </cell>
          <cell r="E7446" t="str">
            <v>El Banco (Mag)</v>
          </cell>
          <cell r="F7446" t="str">
            <v>BANCO BILBAO VIZCAYA BBVA COLOMBIA S.A.</v>
          </cell>
          <cell r="G7446" t="str">
            <v>AHORROS</v>
          </cell>
        </row>
        <row r="7447">
          <cell r="A7447">
            <v>73087975</v>
          </cell>
          <cell r="B7447" t="str">
            <v>JIMENEZ CANMERER NELSON</v>
          </cell>
          <cell r="C7447" t="str">
            <v>Fundacion (Mag)</v>
          </cell>
          <cell r="D7447">
            <v>375174398</v>
          </cell>
          <cell r="E7447" t="str">
            <v>Santa Marta (Mag)</v>
          </cell>
          <cell r="F7447" t="str">
            <v>BANCO BILBAO VIZCAYA BBVA COLOMBIA S.A.</v>
          </cell>
          <cell r="G7447" t="str">
            <v>AHORROS</v>
          </cell>
        </row>
        <row r="7448">
          <cell r="A7448">
            <v>73108628</v>
          </cell>
          <cell r="B7448" t="str">
            <v>PIMIENTA LARA HECTOR</v>
          </cell>
          <cell r="C7448" t="str">
            <v>El Banco (Mag)</v>
          </cell>
          <cell r="D7448">
            <v>330137928</v>
          </cell>
          <cell r="E7448" t="str">
            <v>El Banco (Mag)</v>
          </cell>
          <cell r="F7448" t="str">
            <v>BANCO BILBAO VIZCAYA BBVA COLOMBIA S.A.</v>
          </cell>
          <cell r="G7448" t="str">
            <v>AHORROS</v>
          </cell>
        </row>
        <row r="7449">
          <cell r="A7449">
            <v>73126310</v>
          </cell>
          <cell r="B7449" t="str">
            <v>PAVA HERRERA ANTONIO JOSE</v>
          </cell>
          <cell r="C7449" t="str">
            <v>Guamal (Mag)</v>
          </cell>
          <cell r="D7449">
            <v>604194308</v>
          </cell>
          <cell r="E7449" t="str">
            <v>Santa Marta (Mag)</v>
          </cell>
          <cell r="F7449" t="str">
            <v>BANCO BILBAO VIZCAYA BBVA COLOMBIA S.A.</v>
          </cell>
          <cell r="G7449" t="str">
            <v>AHORROS</v>
          </cell>
        </row>
        <row r="7450">
          <cell r="A7450">
            <v>73127439</v>
          </cell>
          <cell r="B7450" t="str">
            <v>DAGER OCHOA JAVIER</v>
          </cell>
          <cell r="C7450" t="str">
            <v>Plato (Mag)</v>
          </cell>
          <cell r="D7450">
            <v>719171910</v>
          </cell>
          <cell r="E7450" t="str">
            <v>Santa Marta (Mag)</v>
          </cell>
          <cell r="F7450" t="str">
            <v>BANCO BILBAO VIZCAYA BBVA COLOMBIA S.A.</v>
          </cell>
          <cell r="G7450" t="str">
            <v>AHORROS</v>
          </cell>
        </row>
        <row r="7451">
          <cell r="A7451">
            <v>73130944</v>
          </cell>
          <cell r="B7451" t="str">
            <v>PUELLO ORTEGA RODOLFO ANTONIO</v>
          </cell>
          <cell r="C7451" t="str">
            <v>Plato (Mag)</v>
          </cell>
          <cell r="D7451">
            <v>719159337</v>
          </cell>
          <cell r="E7451" t="str">
            <v>Plato (Mag)</v>
          </cell>
          <cell r="F7451" t="str">
            <v>BANCO BILBAO VIZCAYA BBVA COLOMBIA S.A.</v>
          </cell>
          <cell r="G7451" t="str">
            <v>AHORROS</v>
          </cell>
        </row>
        <row r="7452">
          <cell r="A7452">
            <v>73145223</v>
          </cell>
          <cell r="B7452" t="str">
            <v>MOYA MUÑOZ MARIANO</v>
          </cell>
          <cell r="C7452" t="str">
            <v>Guamal (Mag)</v>
          </cell>
          <cell r="D7452">
            <v>604227165</v>
          </cell>
          <cell r="E7452" t="str">
            <v>Santa Marta (Mag)</v>
          </cell>
          <cell r="F7452" t="str">
            <v>BANCO BILBAO VIZCAYA BBVA COLOMBIA S.A.</v>
          </cell>
          <cell r="G7452" t="str">
            <v>AHORROS</v>
          </cell>
        </row>
        <row r="7453">
          <cell r="A7453">
            <v>73151238</v>
          </cell>
          <cell r="B7453" t="str">
            <v>ECHEVERRIA ABUABARA HENRY</v>
          </cell>
          <cell r="C7453" t="str">
            <v>San Sebastian De Buenavista (M</v>
          </cell>
          <cell r="D7453">
            <v>604210187</v>
          </cell>
          <cell r="E7453" t="str">
            <v>Santa Marta (Mag)</v>
          </cell>
          <cell r="F7453" t="str">
            <v>BANCO BILBAO VIZCAYA BBVA COLOMBIA S.A.</v>
          </cell>
          <cell r="G7453" t="str">
            <v>AHORROS</v>
          </cell>
        </row>
        <row r="7454">
          <cell r="A7454">
            <v>73153189</v>
          </cell>
          <cell r="B7454" t="str">
            <v>SERRANO AGUIRRE DAVID JOSE</v>
          </cell>
          <cell r="C7454" t="str">
            <v>Fundacion (Mag)</v>
          </cell>
          <cell r="D7454">
            <v>375246923</v>
          </cell>
          <cell r="E7454" t="str">
            <v>Santa Marta (Mag)</v>
          </cell>
          <cell r="F7454" t="str">
            <v>BANCO BILBAO VIZCAYA BBVA COLOMBIA S.A.</v>
          </cell>
          <cell r="G7454" t="str">
            <v>AHORROS</v>
          </cell>
        </row>
        <row r="7455">
          <cell r="A7455">
            <v>73187945</v>
          </cell>
          <cell r="B7455" t="str">
            <v>CUETTO OSPINO ANDERSON JAVIER</v>
          </cell>
          <cell r="C7455" t="str">
            <v>Plato (Mag)</v>
          </cell>
          <cell r="D7455">
            <v>719164527</v>
          </cell>
          <cell r="E7455" t="str">
            <v>Santa Marta (Mag)</v>
          </cell>
          <cell r="F7455" t="str">
            <v>BANCO BILBAO VIZCAYA BBVA COLOMBIA S.A.</v>
          </cell>
          <cell r="G7455" t="str">
            <v>AHORROS</v>
          </cell>
        </row>
        <row r="7456">
          <cell r="A7456">
            <v>73236915</v>
          </cell>
          <cell r="B7456" t="str">
            <v>ORDOÑEZ MANJARRES RONALD RAFAEL</v>
          </cell>
          <cell r="C7456" t="str">
            <v>Aracataca (Mag)</v>
          </cell>
          <cell r="D7456">
            <v>518138771</v>
          </cell>
          <cell r="E7456" t="str">
            <v>Santa Marta (Mag)</v>
          </cell>
          <cell r="F7456" t="str">
            <v>BANCO BILBAO VIZCAYA BBVA COLOMBIA S.A.</v>
          </cell>
          <cell r="G7456" t="str">
            <v>AHORROS</v>
          </cell>
        </row>
        <row r="7457">
          <cell r="A7457">
            <v>73239886</v>
          </cell>
          <cell r="B7457" t="str">
            <v>CARO SALCEDO CANDELARIO ALFONSO</v>
          </cell>
          <cell r="C7457" t="str">
            <v>Santa Bárbara De Pinto (Mag)</v>
          </cell>
          <cell r="D7457">
            <v>530096197</v>
          </cell>
          <cell r="E7457" t="str">
            <v>Santa Marta (Mag)</v>
          </cell>
          <cell r="F7457" t="str">
            <v>BANCO BILBAO VIZCAYA BBVA COLOMBIA S.A.</v>
          </cell>
          <cell r="G7457" t="str">
            <v>AHORROS</v>
          </cell>
        </row>
        <row r="7458">
          <cell r="A7458">
            <v>73548816</v>
          </cell>
          <cell r="B7458" t="str">
            <v>GOMEZ MEDINA PEDRO JOSE</v>
          </cell>
          <cell r="C7458" t="str">
            <v>El Banco (Mag)</v>
          </cell>
          <cell r="D7458">
            <v>330087560</v>
          </cell>
          <cell r="E7458" t="str">
            <v>El Banco (Mag)</v>
          </cell>
          <cell r="F7458" t="str">
            <v>BANCO BILBAO VIZCAYA BBVA COLOMBIA S.A.</v>
          </cell>
          <cell r="G7458" t="str">
            <v>AHORROS</v>
          </cell>
        </row>
        <row r="7459">
          <cell r="A7459">
            <v>73562306</v>
          </cell>
          <cell r="B7459" t="str">
            <v>MACHACADO RODRIGUEZ FABIO ENRIQUE</v>
          </cell>
          <cell r="C7459" t="str">
            <v>El Banco (Mag)</v>
          </cell>
          <cell r="D7459">
            <v>330130022</v>
          </cell>
          <cell r="E7459" t="str">
            <v>Santa Marta (Mag)</v>
          </cell>
          <cell r="F7459" t="str">
            <v>BANCO BILBAO VIZCAYA BBVA COLOMBIA S.A.</v>
          </cell>
          <cell r="G7459" t="str">
            <v>AHORROS</v>
          </cell>
        </row>
        <row r="7460">
          <cell r="A7460">
            <v>77006531</v>
          </cell>
          <cell r="B7460" t="str">
            <v>ROJAS CAÑAS ROBERTO</v>
          </cell>
          <cell r="C7460" t="str">
            <v>Santa Ana (Mag)</v>
          </cell>
          <cell r="D7460">
            <v>604215152</v>
          </cell>
          <cell r="E7460" t="str">
            <v>Santa Marta (Mag)</v>
          </cell>
          <cell r="F7460" t="str">
            <v>BANCO BILBAO VIZCAYA BBVA COLOMBIA S.A.</v>
          </cell>
          <cell r="G7460" t="str">
            <v>AHORROS</v>
          </cell>
        </row>
        <row r="7461">
          <cell r="A7461">
            <v>77016216</v>
          </cell>
          <cell r="B7461" t="str">
            <v>CASTAÑEDA JIMENEZ IVAN ENRIQUE</v>
          </cell>
          <cell r="C7461" t="str">
            <v>El Banco (Mag)</v>
          </cell>
          <cell r="D7461">
            <v>330078346</v>
          </cell>
          <cell r="E7461" t="str">
            <v>Santa Marta (Mag)</v>
          </cell>
          <cell r="F7461" t="str">
            <v>BANCO BILBAO VIZCAYA BBVA COLOMBIA S.A.</v>
          </cell>
          <cell r="G7461" t="str">
            <v>AHORROS</v>
          </cell>
        </row>
        <row r="7462">
          <cell r="A7462">
            <v>77023643</v>
          </cell>
          <cell r="B7462" t="str">
            <v>ACOSTA ESCORCIA ALFREDO ALFONSO</v>
          </cell>
          <cell r="C7462" t="str">
            <v>Fundacion (Mag)</v>
          </cell>
          <cell r="D7462">
            <v>375176039</v>
          </cell>
          <cell r="E7462" t="str">
            <v>Santa Marta (Mag)</v>
          </cell>
          <cell r="F7462" t="str">
            <v>BANCO BILBAO VIZCAYA BBVA COLOMBIA S.A.</v>
          </cell>
          <cell r="G7462" t="str">
            <v>AHORROS</v>
          </cell>
        </row>
        <row r="7463">
          <cell r="A7463">
            <v>77037146</v>
          </cell>
          <cell r="B7463" t="str">
            <v>PADILLA SALCEDO MANUEL FRANCISCO</v>
          </cell>
          <cell r="C7463" t="str">
            <v>Zona Bananera (Mag)</v>
          </cell>
          <cell r="D7463">
            <v>805364635</v>
          </cell>
          <cell r="E7463" t="str">
            <v>Santa Marta (Mag)</v>
          </cell>
          <cell r="F7463" t="str">
            <v>BANCO BILBAO VIZCAYA BBVA COLOMBIA S.A.</v>
          </cell>
          <cell r="G7463" t="str">
            <v>AHORROS</v>
          </cell>
        </row>
        <row r="7464">
          <cell r="A7464">
            <v>77037196</v>
          </cell>
          <cell r="B7464" t="str">
            <v>VASQUEZ OÃTE IVER DE JESUS</v>
          </cell>
          <cell r="C7464" t="str">
            <v>Piji#O Del Carmen (Mag)</v>
          </cell>
          <cell r="D7464">
            <v>604252650</v>
          </cell>
          <cell r="E7464" t="str">
            <v>Santa Marta (Mag)</v>
          </cell>
          <cell r="F7464" t="str">
            <v>BANCO BILBAO VIZCAYA BBVA COLOMBIA S.A.</v>
          </cell>
          <cell r="G7464" t="str">
            <v>AHORROS</v>
          </cell>
        </row>
        <row r="7465">
          <cell r="A7465">
            <v>77039085</v>
          </cell>
          <cell r="B7465" t="str">
            <v>MONTERO GONZALEZ GUSTAVO ADOLFO</v>
          </cell>
          <cell r="C7465" t="str">
            <v>El Banco (Mag)</v>
          </cell>
          <cell r="D7465">
            <v>330154691</v>
          </cell>
          <cell r="E7465" t="str">
            <v>Santa Marta (Mag)</v>
          </cell>
          <cell r="F7465" t="str">
            <v>BANCO BILBAO VIZCAYA BBVA COLOMBIA S.A.</v>
          </cell>
          <cell r="G7465" t="str">
            <v>AHORROS</v>
          </cell>
        </row>
        <row r="7466">
          <cell r="A7466">
            <v>77080079</v>
          </cell>
          <cell r="B7466" t="str">
            <v>ZAPATA PEREZ OSWALDO</v>
          </cell>
          <cell r="C7466" t="str">
            <v>Fundacion (Mag)</v>
          </cell>
          <cell r="D7466">
            <v>805128725</v>
          </cell>
          <cell r="E7466" t="str">
            <v>Santa Marta (Mag)</v>
          </cell>
          <cell r="F7466" t="str">
            <v>BANCO BILBAO VIZCAYA BBVA COLOMBIA S.A.</v>
          </cell>
          <cell r="G7466" t="str">
            <v>AHORROS</v>
          </cell>
        </row>
        <row r="7467">
          <cell r="A7467">
            <v>77090053</v>
          </cell>
          <cell r="B7467" t="str">
            <v>BELTRAN ARMENTA JOSE ROSELINO</v>
          </cell>
          <cell r="C7467" t="str">
            <v>Fundacion (Mag)</v>
          </cell>
          <cell r="D7467">
            <v>375214632</v>
          </cell>
          <cell r="E7467" t="str">
            <v>Santa Marta (Mag)</v>
          </cell>
          <cell r="F7467" t="str">
            <v>BANCO BILBAO VIZCAYA BBVA COLOMBIA S.A.</v>
          </cell>
          <cell r="G7467" t="str">
            <v>AHORROS</v>
          </cell>
        </row>
        <row r="7468">
          <cell r="A7468">
            <v>77101890</v>
          </cell>
          <cell r="B7468" t="str">
            <v>REALES PEREZ PEDRO ANTONIO</v>
          </cell>
          <cell r="C7468" t="str">
            <v>El Banco (Mag)</v>
          </cell>
          <cell r="D7468">
            <v>330143033</v>
          </cell>
          <cell r="E7468" t="str">
            <v>El Banco (Mag)</v>
          </cell>
          <cell r="F7468" t="str">
            <v>BANCO BILBAO VIZCAYA BBVA COLOMBIA S.A.</v>
          </cell>
          <cell r="G7468" t="str">
            <v>AHORROS</v>
          </cell>
        </row>
        <row r="7469">
          <cell r="A7469">
            <v>77141887</v>
          </cell>
          <cell r="B7469" t="str">
            <v>ROBLES FLOREZ ALVARO</v>
          </cell>
          <cell r="C7469" t="str">
            <v>San Sebastian De Buenavista (M</v>
          </cell>
          <cell r="D7469">
            <v>604109405</v>
          </cell>
          <cell r="E7469" t="str">
            <v>Santa Marta (Mag)</v>
          </cell>
          <cell r="F7469" t="str">
            <v>BANCO BILBAO VIZCAYA BBVA COLOMBIA S.A.</v>
          </cell>
          <cell r="G7469" t="str">
            <v>AHORROS</v>
          </cell>
        </row>
        <row r="7470">
          <cell r="A7470">
            <v>77142225</v>
          </cell>
          <cell r="B7470" t="str">
            <v>PEREZ PEREZ ISIDRO</v>
          </cell>
          <cell r="C7470" t="str">
            <v>Guamal (Mag)</v>
          </cell>
          <cell r="D7470">
            <v>604242024</v>
          </cell>
          <cell r="E7470" t="str">
            <v>Santa Marta (Mag)</v>
          </cell>
          <cell r="F7470" t="str">
            <v>BANCO BILBAO VIZCAYA BBVA COLOMBIA S.A.</v>
          </cell>
          <cell r="G7470" t="str">
            <v>AHORROS</v>
          </cell>
        </row>
        <row r="7471">
          <cell r="A7471">
            <v>77163457</v>
          </cell>
          <cell r="B7471" t="str">
            <v>RESTREPO RODRIGUEZ IVAN ENRIQUE</v>
          </cell>
          <cell r="C7471" t="str">
            <v>Sabanas De San Angel (Mag)</v>
          </cell>
          <cell r="D7471">
            <v>375245651</v>
          </cell>
          <cell r="E7471" t="str">
            <v>Santa Marta (Mag)</v>
          </cell>
          <cell r="F7471" t="str">
            <v>BANCO BILBAO VIZCAYA BBVA COLOMBIA S.A.</v>
          </cell>
          <cell r="G7471" t="str">
            <v>AHORROS</v>
          </cell>
        </row>
        <row r="7472">
          <cell r="A7472">
            <v>77163961</v>
          </cell>
          <cell r="B7472" t="str">
            <v>NUÑEZ SIERRA ARMANDO CELESTINO</v>
          </cell>
          <cell r="C7472" t="str">
            <v>Fundacion (Mag)</v>
          </cell>
          <cell r="D7472">
            <v>375253242</v>
          </cell>
          <cell r="E7472" t="str">
            <v>Santa Marta (Mag)</v>
          </cell>
          <cell r="F7472" t="str">
            <v>BANCO BILBAO VIZCAYA BBVA COLOMBIA S.A.</v>
          </cell>
          <cell r="G7472" t="str">
            <v>AHORROS</v>
          </cell>
        </row>
        <row r="7473">
          <cell r="A7473">
            <v>77166670</v>
          </cell>
          <cell r="B7473" t="str">
            <v>CHARRIS GARCIA JAIME LUIS</v>
          </cell>
          <cell r="C7473" t="str">
            <v>Algarrobo (Mag)</v>
          </cell>
          <cell r="D7473">
            <v>375197217</v>
          </cell>
          <cell r="E7473" t="str">
            <v>Algarrobo (Mag)</v>
          </cell>
          <cell r="F7473" t="str">
            <v>BANCO BILBAO VIZCAYA BBVA COLOMBIA S.A.</v>
          </cell>
          <cell r="G7473" t="str">
            <v>AHORROS</v>
          </cell>
        </row>
        <row r="7474">
          <cell r="A7474">
            <v>77172163</v>
          </cell>
          <cell r="B7474" t="str">
            <v>TORRES CONRADO OMAR</v>
          </cell>
          <cell r="C7474" t="str">
            <v>Fundacion (Mag)</v>
          </cell>
          <cell r="D7474">
            <v>805128907</v>
          </cell>
          <cell r="E7474" t="str">
            <v>Santa Marta (Mag)</v>
          </cell>
          <cell r="F7474" t="str">
            <v>BANCO BILBAO VIZCAYA BBVA COLOMBIA S.A.</v>
          </cell>
          <cell r="G7474" t="str">
            <v>AHORROS</v>
          </cell>
        </row>
        <row r="7475">
          <cell r="A7475">
            <v>77183713</v>
          </cell>
          <cell r="B7475" t="str">
            <v>MESTRE ARIAS ALEXANDER</v>
          </cell>
          <cell r="C7475" t="str">
            <v>Fundacion (Mag)</v>
          </cell>
          <cell r="D7475">
            <v>375214640</v>
          </cell>
          <cell r="E7475" t="str">
            <v>Santa Marta (Mag)</v>
          </cell>
          <cell r="F7475" t="str">
            <v>BANCO BILBAO VIZCAYA BBVA COLOMBIA S.A.</v>
          </cell>
          <cell r="G7475" t="str">
            <v>AHORROS</v>
          </cell>
        </row>
        <row r="7476">
          <cell r="A7476">
            <v>77184834</v>
          </cell>
          <cell r="B7476" t="str">
            <v>ARIAS TORRES JUSTO VALDES</v>
          </cell>
          <cell r="C7476" t="str">
            <v>Fundacion (Mag)</v>
          </cell>
          <cell r="D7476">
            <v>940161300</v>
          </cell>
          <cell r="E7476" t="str">
            <v>Santa Marta (Mag)</v>
          </cell>
          <cell r="F7476" t="str">
            <v>BANCO BILBAO VIZCAYA BBVA COLOMBIA S.A.</v>
          </cell>
          <cell r="G7476" t="str">
            <v>AHORROS</v>
          </cell>
        </row>
        <row r="7477">
          <cell r="A7477">
            <v>77185170</v>
          </cell>
          <cell r="B7477" t="str">
            <v>OSPINO ACOSTA LUIS ALFONSO</v>
          </cell>
          <cell r="C7477" t="str">
            <v>Plato (Mag)</v>
          </cell>
          <cell r="D7477">
            <v>719163461</v>
          </cell>
          <cell r="E7477" t="str">
            <v>Santa Marta (Mag)</v>
          </cell>
          <cell r="F7477" t="str">
            <v>BANCO BILBAO VIZCAYA BBVA COLOMBIA S.A.</v>
          </cell>
          <cell r="G7477" t="str">
            <v>AHORROS</v>
          </cell>
        </row>
        <row r="7478">
          <cell r="A7478">
            <v>77188168</v>
          </cell>
          <cell r="B7478" t="str">
            <v>ARIAS PEREZ HECTOR ABRAHAM</v>
          </cell>
          <cell r="C7478" t="str">
            <v>Fundacion (Mag)</v>
          </cell>
          <cell r="D7478">
            <v>805128709</v>
          </cell>
          <cell r="E7478" t="str">
            <v>Santa Marta (Mag)</v>
          </cell>
          <cell r="F7478" t="str">
            <v>BANCO BILBAO VIZCAYA BBVA COLOMBIA S.A.</v>
          </cell>
          <cell r="G7478" t="str">
            <v>AHORROS</v>
          </cell>
        </row>
        <row r="7479">
          <cell r="A7479">
            <v>77191088</v>
          </cell>
          <cell r="B7479" t="str">
            <v>OVALLE RODRIGUEZ CARLOS ALBERTO</v>
          </cell>
          <cell r="C7479" t="str">
            <v>Fundacion (Mag)</v>
          </cell>
          <cell r="D7479">
            <v>805484060</v>
          </cell>
          <cell r="E7479" t="str">
            <v>Santa Marta (Mag)</v>
          </cell>
          <cell r="F7479" t="str">
            <v>BANCO BILBAO VIZCAYA BBVA COLOMBIA S.A.</v>
          </cell>
          <cell r="G7479" t="str">
            <v>AHORROS</v>
          </cell>
        </row>
        <row r="7480">
          <cell r="A7480">
            <v>77195802</v>
          </cell>
          <cell r="B7480" t="str">
            <v>CASTIBLANCO MERCADO JOSE GREGORIO</v>
          </cell>
          <cell r="C7480" t="str">
            <v>Fundacion (Mag)</v>
          </cell>
          <cell r="D7480">
            <v>375253135</v>
          </cell>
          <cell r="E7480" t="str">
            <v>Fundacion (Mag)</v>
          </cell>
          <cell r="F7480" t="str">
            <v>BANCO BILBAO VIZCAYA BBVA COLOMBIA S.A.</v>
          </cell>
          <cell r="G7480" t="str">
            <v>AHORROS</v>
          </cell>
        </row>
        <row r="7481">
          <cell r="A7481">
            <v>78021782</v>
          </cell>
          <cell r="B7481" t="str">
            <v>PEREZ PALACIO DAVID</v>
          </cell>
          <cell r="C7481" t="str">
            <v>Santa Marta (Mag)</v>
          </cell>
          <cell r="D7481">
            <v>805394426</v>
          </cell>
          <cell r="E7481" t="str">
            <v>Santa Marta (Mag)</v>
          </cell>
          <cell r="F7481" t="str">
            <v>BANCO BILBAO VIZCAYA BBVA COLOMBIA S.A.</v>
          </cell>
          <cell r="G7481" t="str">
            <v>AHORROS</v>
          </cell>
        </row>
        <row r="7482">
          <cell r="A7482">
            <v>78302445</v>
          </cell>
          <cell r="B7482" t="str">
            <v>PACHECO TORRES HERNAN DARIO</v>
          </cell>
          <cell r="C7482" t="str">
            <v>Fundacion (Mag)</v>
          </cell>
          <cell r="D7482">
            <v>375339066</v>
          </cell>
          <cell r="E7482" t="str">
            <v>Santa Marta (Mag)</v>
          </cell>
          <cell r="F7482" t="str">
            <v>BANCO BILBAO VIZCAYA BBVA COLOMBIA S.A.</v>
          </cell>
          <cell r="G7482" t="str">
            <v>AHORROS</v>
          </cell>
        </row>
        <row r="7483">
          <cell r="A7483">
            <v>78711617</v>
          </cell>
          <cell r="B7483" t="str">
            <v>PICO BEDOYA PEDRO JOSE</v>
          </cell>
          <cell r="C7483" t="str">
            <v>Puebloviejo (Mag)</v>
          </cell>
          <cell r="D7483">
            <v>805344017</v>
          </cell>
          <cell r="E7483" t="str">
            <v>Santa Marta (Mag)</v>
          </cell>
          <cell r="F7483" t="str">
            <v>BANCO BILBAO VIZCAYA BBVA COLOMBIA S.A.</v>
          </cell>
          <cell r="G7483" t="str">
            <v>AHORROS</v>
          </cell>
        </row>
        <row r="7484">
          <cell r="A7484">
            <v>79398421</v>
          </cell>
          <cell r="B7484" t="str">
            <v>PEREZ ALFARO YOSEL HERNANDO</v>
          </cell>
          <cell r="C7484" t="str">
            <v>Zona Bananera (Mag)</v>
          </cell>
          <cell r="D7484">
            <v>375213782</v>
          </cell>
          <cell r="E7484" t="str">
            <v>Santa Marta (Mag)</v>
          </cell>
          <cell r="F7484" t="str">
            <v>BANCO BILBAO VIZCAYA BBVA COLOMBIA S.A.</v>
          </cell>
          <cell r="G7484" t="str">
            <v>AHORROS</v>
          </cell>
        </row>
        <row r="7485">
          <cell r="A7485">
            <v>79454763</v>
          </cell>
          <cell r="B7485" t="str">
            <v>ORTIZ IBAÑEZ DAGOBERTO</v>
          </cell>
          <cell r="C7485" t="str">
            <v>Sabanas De San Angel (Mag)</v>
          </cell>
          <cell r="D7485">
            <v>375014958</v>
          </cell>
          <cell r="E7485" t="str">
            <v>Santa Marta (Mag)</v>
          </cell>
          <cell r="F7485" t="str">
            <v>BANCO BILBAO VIZCAYA BBVA COLOMBIA S.A.</v>
          </cell>
          <cell r="G7485" t="str">
            <v>AHORROS</v>
          </cell>
        </row>
        <row r="7486">
          <cell r="A7486">
            <v>79485332</v>
          </cell>
          <cell r="B7486" t="str">
            <v>ARGUELLO GUEVARA JOSE LUIS</v>
          </cell>
          <cell r="C7486" t="str">
            <v>Guamal (Mag)</v>
          </cell>
          <cell r="D7486">
            <v>604191247</v>
          </cell>
          <cell r="E7486" t="str">
            <v>Santa Marta (Mag)</v>
          </cell>
          <cell r="F7486" t="str">
            <v>BANCO BILBAO VIZCAYA BBVA COLOMBIA S.A.</v>
          </cell>
          <cell r="G7486" t="str">
            <v>AHORROS</v>
          </cell>
        </row>
        <row r="7487">
          <cell r="A7487">
            <v>79529562</v>
          </cell>
          <cell r="B7487" t="str">
            <v>RIPOLL DIAZ OMAR ENRIQUE</v>
          </cell>
          <cell r="C7487" t="str">
            <v>Plato (Mag)</v>
          </cell>
          <cell r="D7487">
            <v>517194122</v>
          </cell>
          <cell r="E7487" t="str">
            <v>Santa Marta (Mag)</v>
          </cell>
          <cell r="F7487" t="str">
            <v>BANCO BILBAO VIZCAYA BBVA COLOMBIA S.A.</v>
          </cell>
          <cell r="G7487" t="str">
            <v>AHORROS</v>
          </cell>
        </row>
        <row r="7488">
          <cell r="A7488">
            <v>79618030</v>
          </cell>
          <cell r="B7488" t="str">
            <v>MORALES SANCHEZ JORGE HUMBERTO</v>
          </cell>
          <cell r="C7488" t="str">
            <v>Guamal (Mag)</v>
          </cell>
          <cell r="D7488">
            <v>604198283</v>
          </cell>
          <cell r="E7488" t="str">
            <v>Santa Marta (Mag)</v>
          </cell>
          <cell r="F7488" t="str">
            <v>BANCO BILBAO VIZCAYA BBVA COLOMBIA S.A.</v>
          </cell>
          <cell r="G7488" t="str">
            <v>AHORROS</v>
          </cell>
        </row>
        <row r="7489">
          <cell r="A7489">
            <v>79738050</v>
          </cell>
          <cell r="B7489" t="str">
            <v>FANDIÑO MARTINEZ JAIRO ALEXANDER</v>
          </cell>
          <cell r="C7489" t="str">
            <v>Fundacion (Mag)</v>
          </cell>
          <cell r="D7489">
            <v>375214285</v>
          </cell>
          <cell r="E7489" t="str">
            <v>Santa Marta (Mag)</v>
          </cell>
          <cell r="F7489" t="str">
            <v>BANCO BILBAO VIZCAYA BBVA COLOMBIA S.A.</v>
          </cell>
          <cell r="G7489" t="str">
            <v>AHORROS</v>
          </cell>
        </row>
        <row r="7490">
          <cell r="A7490">
            <v>79950425</v>
          </cell>
          <cell r="B7490" t="str">
            <v>SAUCEDO TORRES SIMON</v>
          </cell>
          <cell r="C7490" t="str">
            <v>Guamal (Mag)</v>
          </cell>
          <cell r="D7490">
            <v>604192229</v>
          </cell>
          <cell r="E7490" t="str">
            <v>Santa Marta (Mag)</v>
          </cell>
          <cell r="F7490" t="str">
            <v>BANCO BILBAO VIZCAYA BBVA COLOMBIA S.A.</v>
          </cell>
          <cell r="G7490" t="str">
            <v>AHORROS</v>
          </cell>
        </row>
        <row r="7491">
          <cell r="A7491">
            <v>79951646</v>
          </cell>
          <cell r="B7491" t="str">
            <v>MEDINA DIAZ GRANADOS MAURICIO ANDRES</v>
          </cell>
          <cell r="C7491" t="str">
            <v>Zona Bananera (Mag)</v>
          </cell>
          <cell r="D7491">
            <v>518101860</v>
          </cell>
          <cell r="E7491" t="str">
            <v>Santa Marta (Mag)</v>
          </cell>
          <cell r="F7491" t="str">
            <v>BANCO BILBAO VIZCAYA BBVA COLOMBIA S.A.</v>
          </cell>
          <cell r="G7491" t="str">
            <v>AHORROS</v>
          </cell>
        </row>
        <row r="7492">
          <cell r="A7492">
            <v>80085641</v>
          </cell>
          <cell r="B7492" t="str">
            <v>ALVARADO VILLAFAÑE LUIS EDUARDO</v>
          </cell>
          <cell r="C7492" t="str">
            <v>Guamal (Mag)</v>
          </cell>
          <cell r="D7492">
            <v>604202358</v>
          </cell>
          <cell r="E7492" t="str">
            <v>Santa Marta (Mag)</v>
          </cell>
          <cell r="F7492" t="str">
            <v>BANCO BILBAO VIZCAYA BBVA COLOMBIA S.A.</v>
          </cell>
          <cell r="G7492" t="str">
            <v>AHORROS</v>
          </cell>
        </row>
        <row r="7493">
          <cell r="A7493">
            <v>80180895</v>
          </cell>
          <cell r="B7493" t="str">
            <v>GIL NACOGUI ALBERTO</v>
          </cell>
          <cell r="C7493" t="str">
            <v>Aracataca (Mag)</v>
          </cell>
          <cell r="D7493">
            <v>518139472</v>
          </cell>
          <cell r="E7493" t="str">
            <v>Santa Marta (Mag)</v>
          </cell>
          <cell r="F7493" t="str">
            <v>BANCO BILBAO VIZCAYA BBVA COLOMBIA S.A.</v>
          </cell>
          <cell r="G7493" t="str">
            <v>AHORROS</v>
          </cell>
        </row>
        <row r="7494">
          <cell r="A7494">
            <v>84090478</v>
          </cell>
          <cell r="B7494" t="str">
            <v>PEÑARANDA OLIVEROS ALVARO DAVID</v>
          </cell>
          <cell r="C7494" t="str">
            <v>El Banco (Mag)</v>
          </cell>
          <cell r="D7494">
            <v>330161811</v>
          </cell>
          <cell r="E7494" t="str">
            <v>Santa Marta (Mag)</v>
          </cell>
          <cell r="F7494" t="str">
            <v>BANCO BILBAO VIZCAYA BBVA COLOMBIA S.A.</v>
          </cell>
          <cell r="G7494" t="str">
            <v>AHORROS</v>
          </cell>
        </row>
        <row r="7495">
          <cell r="A7495">
            <v>84101496</v>
          </cell>
          <cell r="B7495" t="str">
            <v>TORRES SAURITH JONNY</v>
          </cell>
          <cell r="C7495" t="str">
            <v>El Banco (Mag)</v>
          </cell>
          <cell r="D7495">
            <v>330142290</v>
          </cell>
          <cell r="E7495" t="str">
            <v>El Banco (Mag)</v>
          </cell>
          <cell r="F7495" t="str">
            <v>BANCO BILBAO VIZCAYA BBVA COLOMBIA S.A.</v>
          </cell>
          <cell r="G7495" t="str">
            <v>AHORROS</v>
          </cell>
        </row>
        <row r="7496">
          <cell r="A7496">
            <v>84450578</v>
          </cell>
          <cell r="B7496" t="str">
            <v>LOPEZ OLIVERO CHRISTIAN DAVID</v>
          </cell>
          <cell r="C7496" t="str">
            <v>Fundacion (Mag)</v>
          </cell>
          <cell r="D7496">
            <v>375197746</v>
          </cell>
          <cell r="E7496" t="str">
            <v>Fundacion (Mag)</v>
          </cell>
          <cell r="F7496" t="str">
            <v>BANCO BILBAO VIZCAYA BBVA COLOMBIA S.A.</v>
          </cell>
          <cell r="G7496" t="str">
            <v>AHORROS</v>
          </cell>
        </row>
        <row r="7497">
          <cell r="A7497">
            <v>84452080</v>
          </cell>
          <cell r="B7497" t="str">
            <v>SALAH LLANES JORGE ELIAS</v>
          </cell>
          <cell r="C7497" t="str">
            <v>Puebloviejo (Mag)</v>
          </cell>
          <cell r="D7497">
            <v>805323045</v>
          </cell>
          <cell r="E7497" t="str">
            <v>Santa Marta (Mag)</v>
          </cell>
          <cell r="F7497" t="str">
            <v>BANCO BILBAO VIZCAYA BBVA COLOMBIA S.A.</v>
          </cell>
          <cell r="G7497" t="str">
            <v>AHORROS</v>
          </cell>
        </row>
        <row r="7498">
          <cell r="A7498">
            <v>84452301</v>
          </cell>
          <cell r="B7498" t="str">
            <v>ELJADUE AGUILAR YASSER ALEJANDRO</v>
          </cell>
          <cell r="C7498" t="str">
            <v>El Reten (Mag)</v>
          </cell>
          <cell r="D7498">
            <v>604063685</v>
          </cell>
          <cell r="E7498" t="str">
            <v>Santa Marta (Mag)</v>
          </cell>
          <cell r="F7498" t="str">
            <v>BANCO BILBAO VIZCAYA BBVA COLOMBIA S.A.</v>
          </cell>
          <cell r="G7498" t="str">
            <v>AHORROS</v>
          </cell>
        </row>
        <row r="7499">
          <cell r="A7499">
            <v>84452816</v>
          </cell>
          <cell r="B7499" t="str">
            <v>GOMEZ LOZANO JHON ELKIN</v>
          </cell>
          <cell r="C7499" t="str">
            <v>Fundacion (Mag)</v>
          </cell>
          <cell r="D7499">
            <v>375233376</v>
          </cell>
          <cell r="E7499" t="str">
            <v>Santa Marta (Mag)</v>
          </cell>
          <cell r="F7499" t="str">
            <v>BANCO BILBAO VIZCAYA BBVA COLOMBIA S.A.</v>
          </cell>
          <cell r="G7499" t="str">
            <v>AHORROS</v>
          </cell>
        </row>
        <row r="7500">
          <cell r="A7500">
            <v>84453686</v>
          </cell>
          <cell r="B7500" t="str">
            <v>VILARDY GARCIA CARLOS AUGUSTO</v>
          </cell>
          <cell r="C7500" t="str">
            <v>El Banco (Mag)</v>
          </cell>
          <cell r="D7500">
            <v>330081357</v>
          </cell>
          <cell r="E7500" t="str">
            <v>Santa Marta (Mag)</v>
          </cell>
          <cell r="F7500" t="str">
            <v>BANCO BILBAO VIZCAYA BBVA COLOMBIA S.A.</v>
          </cell>
          <cell r="G7500" t="str">
            <v>AHORROS</v>
          </cell>
        </row>
        <row r="7501">
          <cell r="A7501">
            <v>84456556</v>
          </cell>
          <cell r="B7501" t="str">
            <v>MONTENEGRO MALDONADO VICTOR JOSE</v>
          </cell>
          <cell r="C7501" t="str">
            <v>Fundacion (Mag)</v>
          </cell>
          <cell r="D7501">
            <v>375194842</v>
          </cell>
          <cell r="E7501" t="str">
            <v>El Banco (Mag)</v>
          </cell>
          <cell r="F7501" t="str">
            <v>BANCO BILBAO VIZCAYA BBVA COLOMBIA S.A.</v>
          </cell>
          <cell r="G7501" t="str">
            <v>AHORROS</v>
          </cell>
        </row>
        <row r="7502">
          <cell r="A7502">
            <v>84457147</v>
          </cell>
          <cell r="B7502" t="str">
            <v>PEREZ TORRES MIGUEL ANGEL</v>
          </cell>
          <cell r="C7502" t="str">
            <v>Santa Marta (Mag)</v>
          </cell>
          <cell r="D7502">
            <v>518212634</v>
          </cell>
          <cell r="E7502" t="str">
            <v>Santa Marta (Mag)</v>
          </cell>
          <cell r="F7502" t="str">
            <v>BANCO BILBAO VIZCAYA BBVA COLOMBIA S.A.</v>
          </cell>
          <cell r="G7502" t="str">
            <v>AHORROS</v>
          </cell>
        </row>
        <row r="7503">
          <cell r="A7503">
            <v>84457691</v>
          </cell>
          <cell r="B7503" t="str">
            <v>RONCALLO VILLALBA CARLOS DAVID</v>
          </cell>
          <cell r="C7503" t="str">
            <v>Tenerife (Mag)</v>
          </cell>
          <cell r="D7503">
            <v>719193104</v>
          </cell>
          <cell r="E7503" t="str">
            <v>Santa Marta (Mag)</v>
          </cell>
          <cell r="F7503" t="str">
            <v>BANCO BILBAO VIZCAYA BBVA COLOMBIA S.A.</v>
          </cell>
          <cell r="G7503" t="str">
            <v>AHORROS</v>
          </cell>
        </row>
        <row r="7504">
          <cell r="A7504">
            <v>84457738</v>
          </cell>
          <cell r="B7504" t="str">
            <v>VELASQUEZ CORVACHO CARLOS JUNIOR</v>
          </cell>
          <cell r="C7504" t="str">
            <v>Zona Bananera (Mag)</v>
          </cell>
          <cell r="D7504">
            <v>518286570</v>
          </cell>
          <cell r="E7504" t="str">
            <v>Santa Marta (Mag)</v>
          </cell>
          <cell r="F7504" t="str">
            <v>BANCO BILBAO VIZCAYA BBVA COLOMBIA S.A.</v>
          </cell>
          <cell r="G7504" t="str">
            <v>AHORROS</v>
          </cell>
        </row>
        <row r="7505">
          <cell r="A7505">
            <v>84457858</v>
          </cell>
          <cell r="B7505" t="str">
            <v>MAIGUEL CARDENAS JOSE DE JESUS</v>
          </cell>
          <cell r="C7505" t="str">
            <v>Fundacion (Mag)</v>
          </cell>
          <cell r="D7505">
            <v>375292083</v>
          </cell>
          <cell r="E7505" t="str">
            <v>Fundacion (Mag)</v>
          </cell>
          <cell r="F7505" t="str">
            <v>BANCO BILBAO VIZCAYA BBVA COLOMBIA S.A.</v>
          </cell>
          <cell r="G7505" t="str">
            <v>AHORROS</v>
          </cell>
        </row>
        <row r="7506">
          <cell r="A7506">
            <v>85010121</v>
          </cell>
          <cell r="B7506" t="str">
            <v>HENAO CASTILLO EFRAIN ENRIQUE</v>
          </cell>
          <cell r="C7506" t="str">
            <v>Nueva Granada (Mag)</v>
          </cell>
          <cell r="D7506">
            <v>719172900</v>
          </cell>
          <cell r="E7506" t="str">
            <v>Santa Marta (Mag)</v>
          </cell>
          <cell r="F7506" t="str">
            <v>BANCO BILBAO VIZCAYA BBVA COLOMBIA S.A.</v>
          </cell>
          <cell r="G7506" t="str">
            <v>AHORROS</v>
          </cell>
        </row>
        <row r="7507">
          <cell r="A7507">
            <v>85010143</v>
          </cell>
          <cell r="B7507" t="str">
            <v>QUEVEDO BORRERO JORGE MIGUEL</v>
          </cell>
          <cell r="C7507" t="str">
            <v>Plato (Mag)</v>
          </cell>
          <cell r="D7507">
            <v>719156259</v>
          </cell>
          <cell r="E7507" t="str">
            <v>Plato (Mag)</v>
          </cell>
          <cell r="F7507" t="str">
            <v>BANCO BILBAO VIZCAYA BBVA COLOMBIA S.A.</v>
          </cell>
          <cell r="G7507" t="str">
            <v>AHORROS</v>
          </cell>
        </row>
        <row r="7508">
          <cell r="A7508">
            <v>85082449</v>
          </cell>
          <cell r="B7508" t="str">
            <v>GUERRERO HERNANDEZ MILTON DE JESUS</v>
          </cell>
          <cell r="C7508" t="str">
            <v>Sitionuevo (Mag)</v>
          </cell>
          <cell r="D7508">
            <v>518342001</v>
          </cell>
          <cell r="E7508" t="str">
            <v>Santa Marta (Mag)</v>
          </cell>
          <cell r="F7508" t="str">
            <v>BANCO BILBAO VIZCAYA BBVA COLOMBIA S.A.</v>
          </cell>
          <cell r="G7508" t="str">
            <v>AHORROS</v>
          </cell>
        </row>
        <row r="7509">
          <cell r="A7509">
            <v>85126009</v>
          </cell>
          <cell r="B7509" t="str">
            <v>CASTRO COLON MARTIN EMILIO</v>
          </cell>
          <cell r="C7509" t="str">
            <v>Concordia (Mag)</v>
          </cell>
          <cell r="D7509">
            <v>422093385</v>
          </cell>
          <cell r="E7509" t="str">
            <v>Santa Marta (Mag)</v>
          </cell>
          <cell r="F7509" t="str">
            <v>BANCO BILBAO VIZCAYA BBVA COLOMBIA S.A.</v>
          </cell>
          <cell r="G7509" t="str">
            <v>AHORROS</v>
          </cell>
        </row>
        <row r="7510">
          <cell r="A7510">
            <v>85126477</v>
          </cell>
          <cell r="B7510" t="str">
            <v>VARELA SALINA SANTIAGO ANTONIO</v>
          </cell>
          <cell r="C7510" t="str">
            <v>Cerro San Antonio (Mag)</v>
          </cell>
          <cell r="D7510">
            <v>620366922</v>
          </cell>
          <cell r="E7510" t="str">
            <v>Santa Marta (Mag)</v>
          </cell>
          <cell r="F7510" t="str">
            <v>BANCO BILBAO VIZCAYA BBVA COLOMBIA S.A.</v>
          </cell>
          <cell r="G7510" t="str">
            <v>AHORROS</v>
          </cell>
        </row>
        <row r="7511">
          <cell r="A7511">
            <v>85126590</v>
          </cell>
          <cell r="B7511" t="str">
            <v>ESCALANTE MUÑOZ JORGE</v>
          </cell>
          <cell r="C7511" t="str">
            <v>Concordia (Mag)</v>
          </cell>
          <cell r="D7511">
            <v>805458007</v>
          </cell>
          <cell r="E7511" t="str">
            <v>Santa Marta (Mag)</v>
          </cell>
          <cell r="F7511" t="str">
            <v>BANCO BILBAO VIZCAYA BBVA COLOMBIA S.A.</v>
          </cell>
          <cell r="G7511" t="str">
            <v>AHORROS</v>
          </cell>
        </row>
        <row r="7512">
          <cell r="A7512">
            <v>85127099</v>
          </cell>
          <cell r="B7512" t="str">
            <v>CAMPO SALAS JUAN CARLOS</v>
          </cell>
          <cell r="C7512" t="str">
            <v>Concordia (Mag)</v>
          </cell>
          <cell r="D7512">
            <v>90370115</v>
          </cell>
          <cell r="E7512" t="str">
            <v>Barranquilla (Atl)</v>
          </cell>
          <cell r="F7512" t="str">
            <v>BANCO BILBAO VIZCAYA BBVA COLOMBIA S.A.</v>
          </cell>
          <cell r="G7512" t="str">
            <v>AHORROS</v>
          </cell>
        </row>
        <row r="7513">
          <cell r="A7513">
            <v>85127420</v>
          </cell>
          <cell r="B7513" t="str">
            <v>JIMENEZ MUÑOZ LUIS RAFAEL</v>
          </cell>
          <cell r="C7513" t="str">
            <v>Concordia (Mag)</v>
          </cell>
          <cell r="D7513">
            <v>518638200</v>
          </cell>
          <cell r="E7513" t="str">
            <v>Santa Marta (Mag)</v>
          </cell>
          <cell r="F7513" t="str">
            <v>BANCO BILBAO VIZCAYA BBVA COLOMBIA S.A.</v>
          </cell>
          <cell r="G7513" t="str">
            <v>AHORROS</v>
          </cell>
        </row>
        <row r="7514">
          <cell r="A7514">
            <v>85127797</v>
          </cell>
          <cell r="B7514" t="str">
            <v>HERNANDEZ POLO EDUARDO JESUS</v>
          </cell>
          <cell r="C7514" t="str">
            <v>Cerro San Antonio (Mag)</v>
          </cell>
          <cell r="D7514">
            <v>805304524</v>
          </cell>
          <cell r="E7514" t="str">
            <v>Santa Marta (Mag)</v>
          </cell>
          <cell r="F7514" t="str">
            <v>BANCO BILBAO VIZCAYA BBVA COLOMBIA S.A.</v>
          </cell>
          <cell r="G7514" t="str">
            <v>AHORROS</v>
          </cell>
        </row>
        <row r="7515">
          <cell r="A7515">
            <v>85151238</v>
          </cell>
          <cell r="B7515" t="str">
            <v>AGUILAR ANDRADE LUIS CARLOS</v>
          </cell>
          <cell r="C7515" t="str">
            <v>Santa Marta (Mag)</v>
          </cell>
          <cell r="D7515">
            <v>517067807</v>
          </cell>
          <cell r="E7515" t="str">
            <v>Santa Marta (Mag)</v>
          </cell>
          <cell r="F7515" t="str">
            <v>BANCO BILBAO VIZCAYA BBVA COLOMBIA S.A.</v>
          </cell>
          <cell r="G7515" t="str">
            <v>AHORROS</v>
          </cell>
        </row>
        <row r="7516">
          <cell r="A7516">
            <v>85151769</v>
          </cell>
          <cell r="B7516" t="str">
            <v>SILVERA BERDUGO MIGUEL ANGEL</v>
          </cell>
          <cell r="C7516" t="str">
            <v>El Banco (Mag)</v>
          </cell>
          <cell r="D7516">
            <v>330080565</v>
          </cell>
          <cell r="E7516" t="str">
            <v>Santa Marta (Mag)</v>
          </cell>
          <cell r="F7516" t="str">
            <v>BANCO BILBAO VIZCAYA BBVA COLOMBIA S.A.</v>
          </cell>
          <cell r="G7516" t="str">
            <v>AHORROS</v>
          </cell>
        </row>
        <row r="7517">
          <cell r="A7517">
            <v>85153907</v>
          </cell>
          <cell r="B7517" t="str">
            <v>ESCORCIA PENSO JOEL JOSE</v>
          </cell>
          <cell r="C7517" t="str">
            <v>Concordia (Mag)</v>
          </cell>
          <cell r="D7517">
            <v>518290176</v>
          </cell>
          <cell r="E7517" t="str">
            <v>Santa Marta (Mag)</v>
          </cell>
          <cell r="F7517" t="str">
            <v>BANCO BILBAO VIZCAYA BBVA COLOMBIA S.A.</v>
          </cell>
          <cell r="G7517" t="str">
            <v>AHORROS</v>
          </cell>
        </row>
        <row r="7518">
          <cell r="A7518">
            <v>85155038</v>
          </cell>
          <cell r="B7518" t="str">
            <v>DE LA CRUZ GOMEZ NELSON ENRIQUE</v>
          </cell>
          <cell r="C7518" t="str">
            <v>El Reten (Mag)</v>
          </cell>
          <cell r="D7518">
            <v>805125085</v>
          </cell>
          <cell r="E7518" t="str">
            <v>Santa Marta (Mag)</v>
          </cell>
          <cell r="F7518" t="str">
            <v>BANCO BILBAO VIZCAYA BBVA COLOMBIA S.A.</v>
          </cell>
          <cell r="G7518" t="str">
            <v>AHORROS</v>
          </cell>
        </row>
        <row r="7519">
          <cell r="A7519">
            <v>85160097</v>
          </cell>
          <cell r="B7519" t="str">
            <v>BAENA MOYA RAMON ARTURO</v>
          </cell>
          <cell r="C7519" t="str">
            <v>Zona Bananera (Mag)</v>
          </cell>
          <cell r="D7519">
            <v>805304771</v>
          </cell>
          <cell r="E7519" t="str">
            <v>Santa Marta (Mag)</v>
          </cell>
          <cell r="F7519" t="str">
            <v>BANCO BILBAO VIZCAYA BBVA COLOMBIA S.A.</v>
          </cell>
          <cell r="G7519" t="str">
            <v>AHORROS</v>
          </cell>
        </row>
        <row r="7520">
          <cell r="A7520">
            <v>85160251</v>
          </cell>
          <cell r="B7520" t="str">
            <v>MORON RANGEL RAFAEL VICENTE</v>
          </cell>
          <cell r="C7520" t="str">
            <v>Guamal (Mag)</v>
          </cell>
          <cell r="D7520">
            <v>604013326</v>
          </cell>
          <cell r="E7520" t="str">
            <v>Santa Marta (Mag)</v>
          </cell>
          <cell r="F7520" t="str">
            <v>BANCO BILBAO VIZCAYA BBVA COLOMBIA S.A.</v>
          </cell>
          <cell r="G7520" t="str">
            <v>AHORROS</v>
          </cell>
        </row>
        <row r="7521">
          <cell r="A7521">
            <v>85160381</v>
          </cell>
          <cell r="B7521" t="str">
            <v>CANTILLO CRESPO WILLIAM</v>
          </cell>
          <cell r="C7521" t="str">
            <v>San Sebastian De Buenavista (M</v>
          </cell>
          <cell r="D7521">
            <v>604074013</v>
          </cell>
          <cell r="E7521" t="str">
            <v>Mompos (Bol)</v>
          </cell>
          <cell r="F7521" t="str">
            <v>BANCO BILBAO VIZCAYA BBVA COLOMBIA S.A.</v>
          </cell>
          <cell r="G7521" t="str">
            <v>AHORROS</v>
          </cell>
        </row>
        <row r="7522">
          <cell r="A7522">
            <v>85160566</v>
          </cell>
          <cell r="B7522" t="str">
            <v>MORALES SANCHEZ SALVADOR</v>
          </cell>
          <cell r="C7522" t="str">
            <v>El Banco (Mag)</v>
          </cell>
          <cell r="D7522">
            <v>330078726</v>
          </cell>
          <cell r="E7522" t="str">
            <v>Santa Marta (Mag)</v>
          </cell>
          <cell r="F7522" t="str">
            <v>BANCO BILBAO VIZCAYA BBVA COLOMBIA S.A.</v>
          </cell>
          <cell r="G7522" t="str">
            <v>AHORROS</v>
          </cell>
        </row>
        <row r="7523">
          <cell r="A7523">
            <v>85160613</v>
          </cell>
          <cell r="B7523" t="str">
            <v>SIERRA MORA LEOVIGILDO</v>
          </cell>
          <cell r="C7523" t="str">
            <v>Guamal (Mag)</v>
          </cell>
          <cell r="D7523">
            <v>604249185</v>
          </cell>
          <cell r="E7523" t="str">
            <v>Santa Marta (Mag)</v>
          </cell>
          <cell r="F7523" t="str">
            <v>BANCO BILBAO VIZCAYA BBVA COLOMBIA S.A.</v>
          </cell>
          <cell r="G7523" t="str">
            <v>AHORROS</v>
          </cell>
        </row>
        <row r="7524">
          <cell r="A7524">
            <v>85160834</v>
          </cell>
          <cell r="B7524" t="str">
            <v>ARANGO AVILA MARBEL</v>
          </cell>
          <cell r="C7524" t="str">
            <v>Guamal (Mag)</v>
          </cell>
          <cell r="D7524">
            <v>604190306</v>
          </cell>
          <cell r="E7524" t="str">
            <v>Santa Marta (Mag)</v>
          </cell>
          <cell r="F7524" t="str">
            <v>BANCO BILBAO VIZCAYA BBVA COLOMBIA S.A.</v>
          </cell>
          <cell r="G7524" t="str">
            <v>AHORROS</v>
          </cell>
        </row>
        <row r="7525">
          <cell r="A7525">
            <v>85160835</v>
          </cell>
          <cell r="B7525" t="str">
            <v>QUINTERO MORENO EUSEBIO</v>
          </cell>
          <cell r="C7525" t="str">
            <v>Guamal (Mag)</v>
          </cell>
          <cell r="D7525">
            <v>604168575</v>
          </cell>
          <cell r="E7525" t="str">
            <v>Santa Marta (Mag)</v>
          </cell>
          <cell r="F7525" t="str">
            <v>BANCO BILBAO VIZCAYA BBVA COLOMBIA S.A.</v>
          </cell>
          <cell r="G7525" t="str">
            <v>AHORROS</v>
          </cell>
        </row>
        <row r="7526">
          <cell r="A7526">
            <v>85161068</v>
          </cell>
          <cell r="B7526" t="str">
            <v>FLORIAN ACONCHA ANAXIMENES</v>
          </cell>
          <cell r="C7526" t="str">
            <v>El Banco (Mag)</v>
          </cell>
          <cell r="D7526">
            <v>330079179</v>
          </cell>
          <cell r="E7526" t="str">
            <v>Santa Marta (Mag)</v>
          </cell>
          <cell r="F7526" t="str">
            <v>BANCO BILBAO VIZCAYA BBVA COLOMBIA S.A.</v>
          </cell>
          <cell r="G7526" t="str">
            <v>AHORROS</v>
          </cell>
        </row>
        <row r="7527">
          <cell r="A7527">
            <v>85161070</v>
          </cell>
          <cell r="B7527" t="str">
            <v>RODRIGUEZ RANGEL RAUL</v>
          </cell>
          <cell r="C7527" t="str">
            <v>Guamal (Mag)</v>
          </cell>
          <cell r="D7527">
            <v>604213488</v>
          </cell>
          <cell r="E7527" t="str">
            <v>Santa Marta (Mag)</v>
          </cell>
          <cell r="F7527" t="str">
            <v>BANCO BILBAO VIZCAYA BBVA COLOMBIA S.A.</v>
          </cell>
          <cell r="G7527" t="str">
            <v>AHORROS</v>
          </cell>
        </row>
        <row r="7528">
          <cell r="A7528">
            <v>85161126</v>
          </cell>
          <cell r="B7528" t="str">
            <v>MERCADO ARDILA EFREN</v>
          </cell>
          <cell r="C7528" t="str">
            <v>El Banco (Mag)</v>
          </cell>
          <cell r="D7528">
            <v>330131954</v>
          </cell>
          <cell r="E7528" t="str">
            <v>El Banco (Mag)</v>
          </cell>
          <cell r="F7528" t="str">
            <v>BANCO BILBAO VIZCAYA BBVA COLOMBIA S.A.</v>
          </cell>
          <cell r="G7528" t="str">
            <v>AHORROS</v>
          </cell>
        </row>
        <row r="7529">
          <cell r="A7529">
            <v>85161470</v>
          </cell>
          <cell r="B7529" t="str">
            <v>YEPEZ GUTIERREZ ELIUT</v>
          </cell>
          <cell r="C7529" t="str">
            <v>San Sebastian De Buenavista (M</v>
          </cell>
          <cell r="D7529">
            <v>604200774</v>
          </cell>
          <cell r="E7529" t="str">
            <v>Santa Marta (Mag)</v>
          </cell>
          <cell r="F7529" t="str">
            <v>BANCO BILBAO VIZCAYA BBVA COLOMBIA S.A.</v>
          </cell>
          <cell r="G7529" t="str">
            <v>AHORROS</v>
          </cell>
        </row>
        <row r="7530">
          <cell r="A7530">
            <v>85161487</v>
          </cell>
          <cell r="B7530" t="str">
            <v>QUIROZ PEREZ OSWALDO</v>
          </cell>
          <cell r="C7530" t="str">
            <v>Guamal (Mag)</v>
          </cell>
          <cell r="D7530">
            <v>604225789</v>
          </cell>
          <cell r="E7530" t="str">
            <v>Santa Marta (Mag)</v>
          </cell>
          <cell r="F7530" t="str">
            <v>BANCO BILBAO VIZCAYA BBVA COLOMBIA S.A.</v>
          </cell>
          <cell r="G7530" t="str">
            <v>AHORROS</v>
          </cell>
        </row>
        <row r="7531">
          <cell r="A7531">
            <v>85161519</v>
          </cell>
          <cell r="B7531" t="str">
            <v>GONZALEZ ROJAS PABLO</v>
          </cell>
          <cell r="C7531" t="str">
            <v>Guamal (Mag)</v>
          </cell>
          <cell r="D7531">
            <v>604188763</v>
          </cell>
          <cell r="E7531" t="str">
            <v>Santa Marta (Mag)</v>
          </cell>
          <cell r="F7531" t="str">
            <v>BANCO BILBAO VIZCAYA BBVA COLOMBIA S.A.</v>
          </cell>
          <cell r="G7531" t="str">
            <v>AHORROS</v>
          </cell>
        </row>
        <row r="7532">
          <cell r="A7532">
            <v>85161525</v>
          </cell>
          <cell r="B7532" t="str">
            <v>AGUILAR CARRERA ALVARO</v>
          </cell>
          <cell r="C7532" t="str">
            <v>Guamal (Mag)</v>
          </cell>
          <cell r="D7532">
            <v>604199703</v>
          </cell>
          <cell r="E7532" t="str">
            <v>Santa Marta (Mag)</v>
          </cell>
          <cell r="F7532" t="str">
            <v>BANCO BILBAO VIZCAYA BBVA COLOMBIA S.A.</v>
          </cell>
          <cell r="G7532" t="str">
            <v>AHORROS</v>
          </cell>
        </row>
        <row r="7533">
          <cell r="A7533">
            <v>85161558</v>
          </cell>
          <cell r="B7533" t="str">
            <v>MEJIA MENCO RODRIGO</v>
          </cell>
          <cell r="C7533" t="str">
            <v>Guamal (Mag)</v>
          </cell>
          <cell r="D7533">
            <v>604234344</v>
          </cell>
          <cell r="E7533" t="str">
            <v>Santa Marta (Mag)</v>
          </cell>
          <cell r="F7533" t="str">
            <v>BANCO BILBAO VIZCAYA BBVA COLOMBIA S.A.</v>
          </cell>
          <cell r="G7533" t="str">
            <v>AHORROS</v>
          </cell>
        </row>
        <row r="7534">
          <cell r="A7534">
            <v>85161632</v>
          </cell>
          <cell r="B7534" t="str">
            <v>GUERRA BORJA FIDEL</v>
          </cell>
          <cell r="C7534" t="str">
            <v>Guamal (Mag)</v>
          </cell>
          <cell r="D7534">
            <v>604200576</v>
          </cell>
          <cell r="E7534" t="str">
            <v>Santa Marta (Mag)</v>
          </cell>
          <cell r="F7534" t="str">
            <v>BANCO BILBAO VIZCAYA BBVA COLOMBIA S.A.</v>
          </cell>
          <cell r="G7534" t="str">
            <v>AHORROS</v>
          </cell>
        </row>
        <row r="7535">
          <cell r="A7535">
            <v>85161661</v>
          </cell>
          <cell r="B7535" t="str">
            <v>GUERRA FERREIRA GABRIEL</v>
          </cell>
          <cell r="C7535" t="str">
            <v>Guamal (Mag)</v>
          </cell>
          <cell r="D7535">
            <v>604201483</v>
          </cell>
          <cell r="E7535" t="str">
            <v>Santa Marta (Mag)</v>
          </cell>
          <cell r="F7535" t="str">
            <v>BANCO BILBAO VIZCAYA BBVA COLOMBIA S.A.</v>
          </cell>
          <cell r="G7535" t="str">
            <v>AHORROS</v>
          </cell>
        </row>
        <row r="7536">
          <cell r="A7536">
            <v>85161765</v>
          </cell>
          <cell r="B7536" t="str">
            <v>NARVAEZ MOYA HERMEDITH</v>
          </cell>
          <cell r="C7536" t="str">
            <v>El Banco (Mag)</v>
          </cell>
          <cell r="D7536">
            <v>330078320</v>
          </cell>
          <cell r="E7536" t="str">
            <v>Santa Marta (Mag)</v>
          </cell>
          <cell r="F7536" t="str">
            <v>BANCO BILBAO VIZCAYA BBVA COLOMBIA S.A.</v>
          </cell>
          <cell r="G7536" t="str">
            <v>AHORROS</v>
          </cell>
        </row>
        <row r="7537">
          <cell r="A7537">
            <v>85162012</v>
          </cell>
          <cell r="B7537" t="str">
            <v>SAUCEDO ZAMBRANO TOMAS</v>
          </cell>
          <cell r="C7537" t="str">
            <v>Guamal (Mag)</v>
          </cell>
          <cell r="D7537">
            <v>517069928</v>
          </cell>
          <cell r="E7537" t="str">
            <v>Santa Marta (Mag)</v>
          </cell>
          <cell r="F7537" t="str">
            <v>BANCO BILBAO VIZCAYA BBVA COLOMBIA S.A.</v>
          </cell>
          <cell r="G7537" t="str">
            <v>AHORROS</v>
          </cell>
        </row>
        <row r="7538">
          <cell r="A7538">
            <v>85162040</v>
          </cell>
          <cell r="B7538" t="str">
            <v>MARTINEZ ALCENDRA LEONIS</v>
          </cell>
          <cell r="C7538" t="str">
            <v>Guamal (Mag)</v>
          </cell>
          <cell r="D7538">
            <v>604190819</v>
          </cell>
          <cell r="E7538" t="str">
            <v>Santa Marta (Mag)</v>
          </cell>
          <cell r="F7538" t="str">
            <v>BANCO BILBAO VIZCAYA BBVA COLOMBIA S.A.</v>
          </cell>
          <cell r="G7538" t="str">
            <v>AHORROS</v>
          </cell>
        </row>
        <row r="7539">
          <cell r="A7539">
            <v>85162301</v>
          </cell>
          <cell r="B7539" t="str">
            <v>NARVAEZ ARIAS ADELSO</v>
          </cell>
          <cell r="C7539" t="str">
            <v>Guamal (Mag)</v>
          </cell>
          <cell r="D7539">
            <v>604197160</v>
          </cell>
          <cell r="E7539" t="str">
            <v>Santa Marta (Mag)</v>
          </cell>
          <cell r="F7539" t="str">
            <v>BANCO BILBAO VIZCAYA BBVA COLOMBIA S.A.</v>
          </cell>
          <cell r="G7539" t="str">
            <v>AHORROS</v>
          </cell>
        </row>
        <row r="7540">
          <cell r="A7540">
            <v>85162360</v>
          </cell>
          <cell r="B7540" t="str">
            <v>TORRES RUIDIAZ EDER</v>
          </cell>
          <cell r="C7540" t="str">
            <v>Guamal (Mag)</v>
          </cell>
          <cell r="D7540">
            <v>604179374</v>
          </cell>
          <cell r="E7540" t="str">
            <v>Santa Marta (Mag)</v>
          </cell>
          <cell r="F7540" t="str">
            <v>BANCO BILBAO VIZCAYA BBVA COLOMBIA S.A.</v>
          </cell>
          <cell r="G7540" t="str">
            <v>AHORROS</v>
          </cell>
        </row>
        <row r="7541">
          <cell r="A7541">
            <v>85162533</v>
          </cell>
          <cell r="B7541" t="str">
            <v>RANGEL PADILLA EUSEBIO</v>
          </cell>
          <cell r="C7541" t="str">
            <v>Guamal (Mag)</v>
          </cell>
          <cell r="D7541">
            <v>330154451</v>
          </cell>
          <cell r="E7541" t="str">
            <v>Santa Marta (Mag)</v>
          </cell>
          <cell r="F7541" t="str">
            <v>BANCO BILBAO VIZCAYA BBVA COLOMBIA S.A.</v>
          </cell>
          <cell r="G7541" t="str">
            <v>AHORROS</v>
          </cell>
        </row>
        <row r="7542">
          <cell r="A7542">
            <v>85162619</v>
          </cell>
          <cell r="B7542" t="str">
            <v>GUZMAN HERNANDEZ HELMIN ELIECER</v>
          </cell>
          <cell r="C7542" t="str">
            <v>Guamal (Mag)</v>
          </cell>
          <cell r="D7542">
            <v>604187393</v>
          </cell>
          <cell r="E7542" t="str">
            <v>Mompos (Bol)</v>
          </cell>
          <cell r="F7542" t="str">
            <v>BANCO BILBAO VIZCAYA BBVA COLOMBIA S.A.</v>
          </cell>
          <cell r="G7542" t="str">
            <v>AHORROS</v>
          </cell>
        </row>
        <row r="7543">
          <cell r="A7543">
            <v>85162678</v>
          </cell>
          <cell r="B7543" t="str">
            <v>FUENTES RODRIGUEZ JUAN</v>
          </cell>
          <cell r="C7543" t="str">
            <v>El Banco (Mag)</v>
          </cell>
          <cell r="D7543">
            <v>330078759</v>
          </cell>
          <cell r="E7543" t="str">
            <v>Santa Marta (Mag)</v>
          </cell>
          <cell r="F7543" t="str">
            <v>BANCO BILBAO VIZCAYA BBVA COLOMBIA S.A.</v>
          </cell>
          <cell r="G7543" t="str">
            <v>AHORROS</v>
          </cell>
        </row>
        <row r="7544">
          <cell r="A7544">
            <v>85162719</v>
          </cell>
          <cell r="B7544" t="str">
            <v>FLORIAN ACONCHA ADOLFO</v>
          </cell>
          <cell r="C7544" t="str">
            <v>Guamal (Mag)</v>
          </cell>
          <cell r="D7544">
            <v>330077892</v>
          </cell>
          <cell r="E7544" t="str">
            <v>Santa Marta (Mag)</v>
          </cell>
          <cell r="F7544" t="str">
            <v>BANCO BILBAO VIZCAYA BBVA COLOMBIA S.A.</v>
          </cell>
          <cell r="G7544" t="str">
            <v>AHORROS</v>
          </cell>
        </row>
        <row r="7545">
          <cell r="A7545">
            <v>85162723</v>
          </cell>
          <cell r="B7545" t="str">
            <v>SAUCEDO CADENA ALFREDO</v>
          </cell>
          <cell r="C7545" t="str">
            <v>Guamal (Mag)</v>
          </cell>
          <cell r="D7545">
            <v>604268821</v>
          </cell>
          <cell r="E7545" t="str">
            <v>Santa Marta (Mag)</v>
          </cell>
          <cell r="F7545" t="str">
            <v>BANCO BILBAO VIZCAYA BBVA COLOMBIA S.A.</v>
          </cell>
          <cell r="G7545" t="str">
            <v>AHORROS</v>
          </cell>
        </row>
        <row r="7546">
          <cell r="A7546">
            <v>85162831</v>
          </cell>
          <cell r="B7546" t="str">
            <v>CASTRO PUELLO EVITELIO</v>
          </cell>
          <cell r="C7546" t="str">
            <v>Guamal (Mag)</v>
          </cell>
          <cell r="D7546">
            <v>330256801</v>
          </cell>
          <cell r="E7546" t="str">
            <v>Santa Marta (Mag)</v>
          </cell>
          <cell r="F7546" t="str">
            <v>BANCO BILBAO VIZCAYA BBVA COLOMBIA S.A.</v>
          </cell>
          <cell r="G7546" t="str">
            <v>AHORROS</v>
          </cell>
        </row>
        <row r="7547">
          <cell r="A7547">
            <v>85163240</v>
          </cell>
          <cell r="B7547" t="str">
            <v>OSPINO MOYA FELIPE SANTIAGO</v>
          </cell>
          <cell r="C7547" t="str">
            <v>Guamal (Mag)</v>
          </cell>
          <cell r="D7547">
            <v>604235226</v>
          </cell>
          <cell r="E7547" t="str">
            <v>Santa Marta (Mag)</v>
          </cell>
          <cell r="F7547" t="str">
            <v>BANCO BILBAO VIZCAYA BBVA COLOMBIA S.A.</v>
          </cell>
          <cell r="G7547" t="str">
            <v>AHORROS</v>
          </cell>
        </row>
        <row r="7548">
          <cell r="A7548">
            <v>85163268</v>
          </cell>
          <cell r="B7548" t="str">
            <v>ACONCHA PINEDA FRANCISCO SEGUNDO</v>
          </cell>
          <cell r="C7548" t="str">
            <v>Guamal (Mag)</v>
          </cell>
          <cell r="D7548">
            <v>517067575</v>
          </cell>
          <cell r="E7548" t="str">
            <v>Santa Marta (Mag)</v>
          </cell>
          <cell r="F7548" t="str">
            <v>BANCO BILBAO VIZCAYA BBVA COLOMBIA S.A.</v>
          </cell>
          <cell r="G7548" t="str">
            <v>AHORROS</v>
          </cell>
        </row>
        <row r="7549">
          <cell r="A7549">
            <v>85163315</v>
          </cell>
          <cell r="B7549" t="str">
            <v>CASTRO CASTRO CAMILO LELIS</v>
          </cell>
          <cell r="C7549" t="str">
            <v>Guamal (Mag)</v>
          </cell>
          <cell r="D7549">
            <v>604187666</v>
          </cell>
          <cell r="E7549" t="str">
            <v>Santa Marta (Mag)</v>
          </cell>
          <cell r="F7549" t="str">
            <v>BANCO BILBAO VIZCAYA BBVA COLOMBIA S.A.</v>
          </cell>
          <cell r="G7549" t="str">
            <v>AHORROS</v>
          </cell>
        </row>
        <row r="7550">
          <cell r="A7550">
            <v>85163454</v>
          </cell>
          <cell r="B7550" t="str">
            <v>GUTIERREZ PEDROZO LUIS EDUARDO</v>
          </cell>
          <cell r="C7550" t="str">
            <v>Guamal (Mag)</v>
          </cell>
          <cell r="D7550">
            <v>604190868</v>
          </cell>
          <cell r="E7550" t="str">
            <v>Santa Marta (Mag)</v>
          </cell>
          <cell r="F7550" t="str">
            <v>BANCO BILBAO VIZCAYA BBVA COLOMBIA S.A.</v>
          </cell>
          <cell r="G7550" t="str">
            <v>AHORROS</v>
          </cell>
        </row>
        <row r="7551">
          <cell r="A7551">
            <v>85163468</v>
          </cell>
          <cell r="B7551" t="str">
            <v>CANTILLO PEREZ BIANOR</v>
          </cell>
          <cell r="C7551" t="str">
            <v>El Banco (Mag)</v>
          </cell>
          <cell r="D7551">
            <v>604189548</v>
          </cell>
          <cell r="E7551" t="str">
            <v>Santa Marta (Mag)</v>
          </cell>
          <cell r="F7551" t="str">
            <v>BANCO BILBAO VIZCAYA BBVA COLOMBIA S.A.</v>
          </cell>
          <cell r="G7551" t="str">
            <v>AHORROS</v>
          </cell>
        </row>
        <row r="7552">
          <cell r="A7552">
            <v>85163517</v>
          </cell>
          <cell r="B7552" t="str">
            <v>FUENTES RODRIGUEZ ALEJANDRO</v>
          </cell>
          <cell r="C7552" t="str">
            <v>El Banco (Mag)</v>
          </cell>
          <cell r="D7552">
            <v>330077827</v>
          </cell>
          <cell r="E7552" t="str">
            <v>Santa Marta (Mag)</v>
          </cell>
          <cell r="F7552" t="str">
            <v>BANCO BILBAO VIZCAYA BBVA COLOMBIA S.A.</v>
          </cell>
          <cell r="G7552" t="str">
            <v>AHORROS</v>
          </cell>
        </row>
        <row r="7553">
          <cell r="A7553">
            <v>85163578</v>
          </cell>
          <cell r="B7553" t="str">
            <v>PEDROZO OLIVEROS CARLOS ALBERTO</v>
          </cell>
          <cell r="C7553" t="str">
            <v>Guamal (Mag)</v>
          </cell>
          <cell r="D7553">
            <v>604227025</v>
          </cell>
          <cell r="E7553" t="str">
            <v>Santa Marta (Mag)</v>
          </cell>
          <cell r="F7553" t="str">
            <v>BANCO BILBAO VIZCAYA BBVA COLOMBIA S.A.</v>
          </cell>
          <cell r="G7553" t="str">
            <v>AHORROS</v>
          </cell>
        </row>
        <row r="7554">
          <cell r="A7554">
            <v>85163714</v>
          </cell>
          <cell r="B7554" t="str">
            <v>SANCHEZ ALFARO PARMENIDES</v>
          </cell>
          <cell r="C7554" t="str">
            <v>San Sebastian De Buenavista (M</v>
          </cell>
          <cell r="D7554">
            <v>604174060</v>
          </cell>
          <cell r="E7554" t="str">
            <v>Santa Marta (Mag)</v>
          </cell>
          <cell r="F7554" t="str">
            <v>BANCO BILBAO VIZCAYA BBVA COLOMBIA S.A.</v>
          </cell>
          <cell r="G7554" t="str">
            <v>AHORROS</v>
          </cell>
        </row>
        <row r="7555">
          <cell r="A7555">
            <v>85163760</v>
          </cell>
          <cell r="B7555" t="str">
            <v>TINOCO ANGARITA EVERALDO</v>
          </cell>
          <cell r="C7555" t="str">
            <v>Guamal (Mag)</v>
          </cell>
          <cell r="D7555">
            <v>604217786</v>
          </cell>
          <cell r="E7555" t="str">
            <v>Santa Marta (Mag)</v>
          </cell>
          <cell r="F7555" t="str">
            <v>BANCO BILBAO VIZCAYA BBVA COLOMBIA S.A.</v>
          </cell>
          <cell r="G7555" t="str">
            <v>AHORROS</v>
          </cell>
        </row>
        <row r="7556">
          <cell r="A7556">
            <v>85163816</v>
          </cell>
          <cell r="B7556" t="str">
            <v>ALVEAR MIRANDA EVERALDO</v>
          </cell>
          <cell r="C7556" t="str">
            <v>Guamal (Mag)</v>
          </cell>
          <cell r="D7556">
            <v>604192138</v>
          </cell>
          <cell r="E7556" t="str">
            <v>Santa Marta (Mag)</v>
          </cell>
          <cell r="F7556" t="str">
            <v>BANCO BILBAO VIZCAYA BBVA COLOMBIA S.A.</v>
          </cell>
          <cell r="G7556" t="str">
            <v>AHORROS</v>
          </cell>
        </row>
        <row r="7557">
          <cell r="A7557">
            <v>85163857</v>
          </cell>
          <cell r="B7557" t="str">
            <v>FLORIAN MARTINEZ NAYER</v>
          </cell>
          <cell r="C7557" t="str">
            <v>Guamal (Mag)</v>
          </cell>
          <cell r="D7557">
            <v>604183244</v>
          </cell>
          <cell r="E7557" t="str">
            <v>Santa Marta (Mag)</v>
          </cell>
          <cell r="F7557" t="str">
            <v>BANCO BILBAO VIZCAYA BBVA COLOMBIA S.A.</v>
          </cell>
          <cell r="G7557" t="str">
            <v>AHORROS</v>
          </cell>
        </row>
        <row r="7558">
          <cell r="A7558">
            <v>85163861</v>
          </cell>
          <cell r="B7558" t="str">
            <v>MIRANDA ALFARO FRANCISCO</v>
          </cell>
          <cell r="C7558" t="str">
            <v>Guamal (Mag)</v>
          </cell>
          <cell r="D7558">
            <v>517078937</v>
          </cell>
          <cell r="E7558" t="str">
            <v>Santa Marta (Mag)</v>
          </cell>
          <cell r="F7558" t="str">
            <v>BANCO BILBAO VIZCAYA BBVA COLOMBIA S.A.</v>
          </cell>
          <cell r="G7558" t="str">
            <v>AHORROS</v>
          </cell>
        </row>
        <row r="7559">
          <cell r="A7559">
            <v>85163863</v>
          </cell>
          <cell r="B7559" t="str">
            <v>ALVEAR PADILLA JAIRO</v>
          </cell>
          <cell r="C7559" t="str">
            <v>Zona Bananera (Mag)</v>
          </cell>
          <cell r="D7559">
            <v>517161782</v>
          </cell>
          <cell r="E7559" t="str">
            <v>Santa Marta (Mag)</v>
          </cell>
          <cell r="F7559" t="str">
            <v>BANCO BILBAO VIZCAYA BBVA COLOMBIA S.A.</v>
          </cell>
          <cell r="G7559" t="str">
            <v>AHORROS</v>
          </cell>
        </row>
        <row r="7560">
          <cell r="A7560">
            <v>85163895</v>
          </cell>
          <cell r="B7560" t="str">
            <v>QUIROZ OLANO ELEISI</v>
          </cell>
          <cell r="C7560" t="str">
            <v>Guamal (Mag)</v>
          </cell>
          <cell r="D7560">
            <v>330215781</v>
          </cell>
          <cell r="E7560" t="str">
            <v>Santa Marta (Mag)</v>
          </cell>
          <cell r="F7560" t="str">
            <v>BANCO BILBAO VIZCAYA BBVA COLOMBIA S.A.</v>
          </cell>
          <cell r="G7560" t="str">
            <v>AHORROS</v>
          </cell>
        </row>
        <row r="7561">
          <cell r="A7561">
            <v>85164145</v>
          </cell>
          <cell r="B7561" t="str">
            <v>ROCHA GUILLEN YASMIN</v>
          </cell>
          <cell r="C7561" t="str">
            <v>San Sebastian De Buenavista (M</v>
          </cell>
          <cell r="D7561">
            <v>604109249</v>
          </cell>
          <cell r="E7561" t="str">
            <v>Santa Marta (Mag)</v>
          </cell>
          <cell r="F7561" t="str">
            <v>BANCO BILBAO VIZCAYA BBVA COLOMBIA S.A.</v>
          </cell>
          <cell r="G7561" t="str">
            <v>AHORROS</v>
          </cell>
        </row>
        <row r="7562">
          <cell r="A7562">
            <v>85164226</v>
          </cell>
          <cell r="B7562" t="str">
            <v>PONCE OCHOA HUBER</v>
          </cell>
          <cell r="C7562" t="str">
            <v>Guamal (Mag)</v>
          </cell>
          <cell r="D7562">
            <v>604190488</v>
          </cell>
          <cell r="E7562" t="str">
            <v>Santa Marta (Mag)</v>
          </cell>
          <cell r="F7562" t="str">
            <v>BANCO BILBAO VIZCAYA BBVA COLOMBIA S.A.</v>
          </cell>
          <cell r="G7562" t="str">
            <v>AHORROS</v>
          </cell>
        </row>
        <row r="7563">
          <cell r="A7563">
            <v>85164269</v>
          </cell>
          <cell r="B7563" t="str">
            <v>MARTINEZ RUIDIAZ RENE</v>
          </cell>
          <cell r="C7563" t="str">
            <v>Guamal (Mag)</v>
          </cell>
          <cell r="D7563">
            <v>604188540</v>
          </cell>
          <cell r="E7563" t="str">
            <v>Santa Marta (Mag)</v>
          </cell>
          <cell r="F7563" t="str">
            <v>BANCO BILBAO VIZCAYA BBVA COLOMBIA S.A.</v>
          </cell>
          <cell r="G7563" t="str">
            <v>AHORROS</v>
          </cell>
        </row>
        <row r="7564">
          <cell r="A7564">
            <v>85164449</v>
          </cell>
          <cell r="B7564" t="str">
            <v>RANGEL FLOREZ ANTONIO CARLOS</v>
          </cell>
          <cell r="C7564" t="str">
            <v>El Banco (Mag)</v>
          </cell>
          <cell r="D7564">
            <v>330081209</v>
          </cell>
          <cell r="E7564" t="str">
            <v>Santa Marta (Mag)</v>
          </cell>
          <cell r="F7564" t="str">
            <v>BANCO BILBAO VIZCAYA BBVA COLOMBIA S.A.</v>
          </cell>
          <cell r="G7564" t="str">
            <v>AHORROS</v>
          </cell>
        </row>
        <row r="7565">
          <cell r="A7565">
            <v>85164478</v>
          </cell>
          <cell r="B7565" t="str">
            <v>GUERRA FERNANDEZ EDWIN</v>
          </cell>
          <cell r="C7565" t="str">
            <v>Pivijay (Mag)</v>
          </cell>
          <cell r="D7565">
            <v>518292115</v>
          </cell>
          <cell r="E7565" t="str">
            <v>Santa Marta (Mag)</v>
          </cell>
          <cell r="F7565" t="str">
            <v>BANCO BILBAO VIZCAYA BBVA COLOMBIA S.A.</v>
          </cell>
          <cell r="G7565" t="str">
            <v>AHORROS</v>
          </cell>
        </row>
        <row r="7566">
          <cell r="A7566">
            <v>85164548</v>
          </cell>
          <cell r="B7566" t="str">
            <v>HERRERA JIMENEZ MILCIADES</v>
          </cell>
          <cell r="C7566" t="str">
            <v>Guamal (Mag)</v>
          </cell>
          <cell r="D7566">
            <v>604187401</v>
          </cell>
          <cell r="E7566" t="str">
            <v>Mompos (Bol)</v>
          </cell>
          <cell r="F7566" t="str">
            <v>BANCO BILBAO VIZCAYA BBVA COLOMBIA S.A.</v>
          </cell>
          <cell r="G7566" t="str">
            <v>AHORROS</v>
          </cell>
        </row>
        <row r="7567">
          <cell r="A7567">
            <v>85164587</v>
          </cell>
          <cell r="B7567" t="str">
            <v>FUENTES GUERRA OMAR JOSE</v>
          </cell>
          <cell r="C7567" t="str">
            <v>Guamal (Mag)</v>
          </cell>
          <cell r="D7567">
            <v>604245530</v>
          </cell>
          <cell r="E7567" t="str">
            <v>Santa Marta (Mag)</v>
          </cell>
          <cell r="F7567" t="str">
            <v>BANCO BILBAO VIZCAYA BBVA COLOMBIA S.A.</v>
          </cell>
          <cell r="G7567" t="str">
            <v>AHORROS</v>
          </cell>
        </row>
        <row r="7568">
          <cell r="A7568">
            <v>85164688</v>
          </cell>
          <cell r="B7568" t="str">
            <v>ROJAS CRESPO MARIO</v>
          </cell>
          <cell r="C7568" t="str">
            <v>Guamal (Mag)</v>
          </cell>
          <cell r="D7568">
            <v>604197665</v>
          </cell>
          <cell r="E7568" t="str">
            <v>Santa Marta (Mag)</v>
          </cell>
          <cell r="F7568" t="str">
            <v>BANCO BILBAO VIZCAYA BBVA COLOMBIA S.A.</v>
          </cell>
          <cell r="G7568" t="str">
            <v>AHORROS</v>
          </cell>
        </row>
        <row r="7569">
          <cell r="A7569">
            <v>85164698</v>
          </cell>
          <cell r="B7569" t="str">
            <v>FLOREZ LAGUNA YONEIRO</v>
          </cell>
          <cell r="C7569" t="str">
            <v>Guamal (Mag)</v>
          </cell>
          <cell r="D7569">
            <v>604187096</v>
          </cell>
          <cell r="E7569" t="str">
            <v>Santa Marta (Mag)</v>
          </cell>
          <cell r="F7569" t="str">
            <v>BANCO BILBAO VIZCAYA BBVA COLOMBIA S.A.</v>
          </cell>
          <cell r="G7569" t="str">
            <v>AHORROS</v>
          </cell>
        </row>
        <row r="7570">
          <cell r="A7570">
            <v>85164709</v>
          </cell>
          <cell r="B7570" t="str">
            <v>FERREIRA ALFARO LUIS ALFONSO</v>
          </cell>
          <cell r="C7570" t="str">
            <v>Guamal (Mag)</v>
          </cell>
          <cell r="D7570">
            <v>604187013</v>
          </cell>
          <cell r="E7570" t="str">
            <v>Mompos (Bol)</v>
          </cell>
          <cell r="F7570" t="str">
            <v>BANCO BILBAO VIZCAYA BBVA COLOMBIA S.A.</v>
          </cell>
          <cell r="G7570" t="str">
            <v>AHORROS</v>
          </cell>
        </row>
        <row r="7571">
          <cell r="A7571">
            <v>85164828</v>
          </cell>
          <cell r="B7571" t="str">
            <v>VILLARRUEL RANGEL AGAPITO</v>
          </cell>
          <cell r="C7571" t="str">
            <v>El Banco (Mag)</v>
          </cell>
          <cell r="D7571">
            <v>330081332</v>
          </cell>
          <cell r="E7571" t="str">
            <v>Santa Marta (Mag)</v>
          </cell>
          <cell r="F7571" t="str">
            <v>BANCO BILBAO VIZCAYA BBVA COLOMBIA S.A.</v>
          </cell>
          <cell r="G7571" t="str">
            <v>AHORROS</v>
          </cell>
        </row>
        <row r="7572">
          <cell r="A7572">
            <v>85164931</v>
          </cell>
          <cell r="B7572" t="str">
            <v>LOPEZ RANGEL ALEXANDER JOSE</v>
          </cell>
          <cell r="C7572" t="str">
            <v>Guamal (Mag)</v>
          </cell>
          <cell r="D7572">
            <v>604191577</v>
          </cell>
          <cell r="E7572" t="str">
            <v>Santa Marta (Mag)</v>
          </cell>
          <cell r="F7572" t="str">
            <v>BANCO BILBAO VIZCAYA BBVA COLOMBIA S.A.</v>
          </cell>
          <cell r="G7572" t="str">
            <v>AHORROS</v>
          </cell>
        </row>
        <row r="7573">
          <cell r="A7573">
            <v>85164944</v>
          </cell>
          <cell r="B7573" t="str">
            <v>RUIDIAZ RIVERA ALEXANDER</v>
          </cell>
          <cell r="C7573" t="str">
            <v>Guamal (Mag)</v>
          </cell>
          <cell r="D7573">
            <v>604188383</v>
          </cell>
          <cell r="E7573" t="str">
            <v>Santa Marta (Mag)</v>
          </cell>
          <cell r="F7573" t="str">
            <v>BANCO BILBAO VIZCAYA BBVA COLOMBIA S.A.</v>
          </cell>
          <cell r="G7573" t="str">
            <v>AHORROS</v>
          </cell>
        </row>
        <row r="7574">
          <cell r="A7574">
            <v>85165255</v>
          </cell>
          <cell r="B7574" t="str">
            <v>RANGEL HERRERA KENYS JHOEL</v>
          </cell>
          <cell r="C7574" t="str">
            <v>Guamal (Mag)</v>
          </cell>
          <cell r="D7574">
            <v>604256164</v>
          </cell>
          <cell r="E7574" t="str">
            <v>Santa Marta (Mag)</v>
          </cell>
          <cell r="F7574" t="str">
            <v>BANCO BILBAO VIZCAYA BBVA COLOMBIA S.A.</v>
          </cell>
          <cell r="G7574" t="str">
            <v>AHORROS</v>
          </cell>
        </row>
        <row r="7575">
          <cell r="A7575">
            <v>85165626</v>
          </cell>
          <cell r="B7575" t="str">
            <v>PEDROZO MIRANDA ABDON</v>
          </cell>
          <cell r="C7575" t="str">
            <v>Guamal (Mag)</v>
          </cell>
          <cell r="D7575">
            <v>604186718</v>
          </cell>
          <cell r="E7575" t="str">
            <v>Santa Marta (Mag)</v>
          </cell>
          <cell r="F7575" t="str">
            <v>BANCO BILBAO VIZCAYA BBVA COLOMBIA S.A.</v>
          </cell>
          <cell r="G7575" t="str">
            <v>AHORROS</v>
          </cell>
        </row>
        <row r="7576">
          <cell r="A7576">
            <v>85165731</v>
          </cell>
          <cell r="B7576" t="str">
            <v>JIMENEZ JIMENEZ JAIDER</v>
          </cell>
          <cell r="C7576" t="str">
            <v>El Banco (Mag)</v>
          </cell>
          <cell r="D7576">
            <v>330168519</v>
          </cell>
          <cell r="E7576" t="str">
            <v>Santa Marta (Mag)</v>
          </cell>
          <cell r="F7576" t="str">
            <v>BANCO BILBAO VIZCAYA BBVA COLOMBIA S.A.</v>
          </cell>
          <cell r="G7576" t="str">
            <v>AHORROS</v>
          </cell>
        </row>
        <row r="7577">
          <cell r="A7577">
            <v>85165901</v>
          </cell>
          <cell r="B7577" t="str">
            <v>MEJIA SANCHEZ FERNANDO</v>
          </cell>
          <cell r="C7577" t="str">
            <v>El Banco (Mag)</v>
          </cell>
          <cell r="D7577">
            <v>604189068</v>
          </cell>
          <cell r="E7577" t="str">
            <v>Santa Marta (Mag)</v>
          </cell>
          <cell r="F7577" t="str">
            <v>BANCO BILBAO VIZCAYA BBVA COLOMBIA S.A.</v>
          </cell>
          <cell r="G7577" t="str">
            <v>AHORROS</v>
          </cell>
        </row>
        <row r="7578">
          <cell r="A7578">
            <v>85166123</v>
          </cell>
          <cell r="B7578" t="str">
            <v>RICO NIETO RUDESINDO</v>
          </cell>
          <cell r="C7578" t="str">
            <v>El Banco (Mag)</v>
          </cell>
          <cell r="D7578">
            <v>330083981</v>
          </cell>
          <cell r="E7578" t="str">
            <v>Santa Marta (Mag)</v>
          </cell>
          <cell r="F7578" t="str">
            <v>BANCO BILBAO VIZCAYA BBVA COLOMBIA S.A.</v>
          </cell>
          <cell r="G7578" t="str">
            <v>AHORROS</v>
          </cell>
        </row>
        <row r="7579">
          <cell r="A7579">
            <v>85166358</v>
          </cell>
          <cell r="B7579" t="str">
            <v>ALVARADO VILLAFAÑE JHON JAIDER</v>
          </cell>
          <cell r="C7579" t="str">
            <v>Guamal (Mag)</v>
          </cell>
          <cell r="D7579">
            <v>517072310</v>
          </cell>
          <cell r="E7579" t="str">
            <v>Santa Marta (Mag)</v>
          </cell>
          <cell r="F7579" t="str">
            <v>BANCO BILBAO VIZCAYA BBVA COLOMBIA S.A.</v>
          </cell>
          <cell r="G7579" t="str">
            <v>AHORROS</v>
          </cell>
        </row>
        <row r="7580">
          <cell r="A7580">
            <v>85166486</v>
          </cell>
          <cell r="B7580" t="str">
            <v>VILLAREAL MARTINEZ JAMES</v>
          </cell>
          <cell r="C7580" t="str">
            <v>Guamal (Mag)</v>
          </cell>
          <cell r="D7580">
            <v>604228031</v>
          </cell>
          <cell r="E7580" t="str">
            <v>Santa Marta (Mag)</v>
          </cell>
          <cell r="F7580" t="str">
            <v>BANCO BILBAO VIZCAYA BBVA COLOMBIA S.A.</v>
          </cell>
          <cell r="G7580" t="str">
            <v>AHORROS</v>
          </cell>
        </row>
        <row r="7581">
          <cell r="A7581">
            <v>85166825</v>
          </cell>
          <cell r="B7581" t="str">
            <v>VEGA ALCENDRA EMILIO JOSE</v>
          </cell>
          <cell r="C7581" t="str">
            <v>Guamal (Mag)</v>
          </cell>
          <cell r="D7581">
            <v>604225169</v>
          </cell>
          <cell r="E7581" t="str">
            <v>Santa Marta (Mag)</v>
          </cell>
          <cell r="F7581" t="str">
            <v>BANCO BILBAO VIZCAYA BBVA COLOMBIA S.A.</v>
          </cell>
          <cell r="G7581" t="str">
            <v>AHORROS</v>
          </cell>
        </row>
        <row r="7582">
          <cell r="A7582">
            <v>85166844</v>
          </cell>
          <cell r="B7582" t="str">
            <v>FONSECA RUIDIAZ FRADDY</v>
          </cell>
          <cell r="C7582" t="str">
            <v>El Banco (Mag)</v>
          </cell>
          <cell r="D7582">
            <v>330089558</v>
          </cell>
          <cell r="E7582" t="str">
            <v>El Banco (Mag)</v>
          </cell>
          <cell r="F7582" t="str">
            <v>BANCO BILBAO VIZCAYA BBVA COLOMBIA S.A.</v>
          </cell>
          <cell r="G7582" t="str">
            <v>AHORROS</v>
          </cell>
        </row>
        <row r="7583">
          <cell r="A7583">
            <v>85167097</v>
          </cell>
          <cell r="B7583" t="str">
            <v>TORRES LEON FERNANDO</v>
          </cell>
          <cell r="C7583" t="str">
            <v>El Banco (Mag)</v>
          </cell>
          <cell r="D7583">
            <v>330139007</v>
          </cell>
          <cell r="E7583" t="str">
            <v>El Banco (Mag)</v>
          </cell>
          <cell r="F7583" t="str">
            <v>BANCO BILBAO VIZCAYA BBVA COLOMBIA S.A.</v>
          </cell>
          <cell r="G7583" t="str">
            <v>AHORROS</v>
          </cell>
        </row>
        <row r="7584">
          <cell r="A7584">
            <v>85167136</v>
          </cell>
          <cell r="B7584" t="str">
            <v>RIVERAS ACONCHA HERNANDO</v>
          </cell>
          <cell r="C7584" t="str">
            <v>Guamal (Mag)</v>
          </cell>
          <cell r="D7584">
            <v>330137787</v>
          </cell>
          <cell r="E7584" t="str">
            <v>El Banco (Mag)</v>
          </cell>
          <cell r="F7584" t="str">
            <v>BANCO BILBAO VIZCAYA BBVA COLOMBIA S.A.</v>
          </cell>
          <cell r="G7584" t="str">
            <v>AHORROS</v>
          </cell>
        </row>
        <row r="7585">
          <cell r="A7585">
            <v>85167357</v>
          </cell>
          <cell r="B7585" t="str">
            <v>RICAURTE CADENA CORNELIO ENRIQUE</v>
          </cell>
          <cell r="C7585" t="str">
            <v>Guamal (Mag)</v>
          </cell>
          <cell r="D7585">
            <v>604209106</v>
          </cell>
          <cell r="E7585" t="str">
            <v>Santa Marta (Mag)</v>
          </cell>
          <cell r="F7585" t="str">
            <v>BANCO BILBAO VIZCAYA BBVA COLOMBIA S.A.</v>
          </cell>
          <cell r="G7585" t="str">
            <v>AHORROS</v>
          </cell>
        </row>
        <row r="7586">
          <cell r="A7586">
            <v>85167860</v>
          </cell>
          <cell r="B7586" t="str">
            <v>CASTRO CANTILLO CARLOS ALBERTO</v>
          </cell>
          <cell r="C7586" t="str">
            <v>El Banco (Mag)</v>
          </cell>
          <cell r="D7586">
            <v>330158163</v>
          </cell>
          <cell r="E7586" t="str">
            <v>Santa Marta (Mag)</v>
          </cell>
          <cell r="F7586" t="str">
            <v>BANCO BILBAO VIZCAYA BBVA COLOMBIA S.A.</v>
          </cell>
          <cell r="G7586" t="str">
            <v>AHORROS</v>
          </cell>
        </row>
        <row r="7587">
          <cell r="A7587">
            <v>85168792</v>
          </cell>
          <cell r="B7587" t="str">
            <v>RAMOS SILVA EDER</v>
          </cell>
          <cell r="C7587" t="str">
            <v>Guamal (Mag)</v>
          </cell>
          <cell r="D7587">
            <v>604191635</v>
          </cell>
          <cell r="E7587" t="str">
            <v>Santa Marta (Mag)</v>
          </cell>
          <cell r="F7587" t="str">
            <v>BANCO BILBAO VIZCAYA BBVA COLOMBIA S.A.</v>
          </cell>
          <cell r="G7587" t="str">
            <v>AHORROS</v>
          </cell>
        </row>
        <row r="7588">
          <cell r="A7588">
            <v>85200886</v>
          </cell>
          <cell r="B7588" t="str">
            <v>FUENTES SALAS RUBEN</v>
          </cell>
          <cell r="C7588" t="str">
            <v>Santa Ana (Mag)</v>
          </cell>
          <cell r="D7588">
            <v>604214403</v>
          </cell>
          <cell r="E7588" t="str">
            <v>Santa Marta (Mag)</v>
          </cell>
          <cell r="F7588" t="str">
            <v>BANCO BILBAO VIZCAYA BBVA COLOMBIA S.A.</v>
          </cell>
          <cell r="G7588" t="str">
            <v>AHORROS</v>
          </cell>
        </row>
        <row r="7589">
          <cell r="A7589">
            <v>85201041</v>
          </cell>
          <cell r="B7589" t="str">
            <v>ACOSTA PADILLA BERNARDO JOSE</v>
          </cell>
          <cell r="C7589" t="str">
            <v>Santa Ana (Mag)</v>
          </cell>
          <cell r="D7589">
            <v>604129627</v>
          </cell>
          <cell r="E7589" t="str">
            <v>Santa Marta (Mag)</v>
          </cell>
          <cell r="F7589" t="str">
            <v>BANCO BILBAO VIZCAYA BBVA COLOMBIA S.A.</v>
          </cell>
          <cell r="G7589" t="str">
            <v>AHORROS</v>
          </cell>
        </row>
        <row r="7590">
          <cell r="A7590">
            <v>85201532</v>
          </cell>
          <cell r="B7590" t="str">
            <v>GIL JARABA LUIS CARLOS</v>
          </cell>
          <cell r="C7590" t="str">
            <v>Santa Ana (Mag)</v>
          </cell>
          <cell r="D7590">
            <v>604175059</v>
          </cell>
          <cell r="E7590" t="str">
            <v>Santa Marta (Mag)</v>
          </cell>
          <cell r="F7590" t="str">
            <v>BANCO BILBAO VIZCAYA BBVA COLOMBIA S.A.</v>
          </cell>
          <cell r="G7590" t="str">
            <v>AHORROS</v>
          </cell>
        </row>
        <row r="7591">
          <cell r="A7591">
            <v>85201620</v>
          </cell>
          <cell r="B7591" t="str">
            <v>JIMENEZ OLIVEROS HECTOR DAVID</v>
          </cell>
          <cell r="C7591" t="str">
            <v>Fundacion (Mag)</v>
          </cell>
          <cell r="D7591">
            <v>375121837</v>
          </cell>
          <cell r="E7591" t="str">
            <v>Santa Marta (Mag)</v>
          </cell>
          <cell r="F7591" t="str">
            <v>BANCO BILBAO VIZCAYA BBVA COLOMBIA S.A.</v>
          </cell>
          <cell r="G7591" t="str">
            <v>AHORROS</v>
          </cell>
        </row>
        <row r="7592">
          <cell r="A7592">
            <v>85201650</v>
          </cell>
          <cell r="B7592" t="str">
            <v>SINNING ATUESTA EVERTH MANUEL</v>
          </cell>
          <cell r="C7592" t="str">
            <v>Fundacion (Mag)</v>
          </cell>
          <cell r="D7592">
            <v>375139219</v>
          </cell>
          <cell r="E7592" t="str">
            <v>Santa Marta (Mag)</v>
          </cell>
          <cell r="F7592" t="str">
            <v>BANCO BILBAO VIZCAYA BBVA COLOMBIA S.A.</v>
          </cell>
          <cell r="G7592" t="str">
            <v>AHORROS</v>
          </cell>
        </row>
        <row r="7593">
          <cell r="A7593">
            <v>85201822</v>
          </cell>
          <cell r="B7593" t="str">
            <v>JIMENEZ DELGADO ALEX ALBERTO</v>
          </cell>
          <cell r="C7593" t="str">
            <v>Santa Ana (Mag)</v>
          </cell>
          <cell r="D7593">
            <v>604163048</v>
          </cell>
          <cell r="E7593" t="str">
            <v>Santa Marta (Mag)</v>
          </cell>
          <cell r="F7593" t="str">
            <v>BANCO BILBAO VIZCAYA BBVA COLOMBIA S.A.</v>
          </cell>
          <cell r="G7593" t="str">
            <v>AHORROS</v>
          </cell>
        </row>
        <row r="7594">
          <cell r="A7594">
            <v>85201853</v>
          </cell>
          <cell r="B7594" t="str">
            <v>GOMEZ MANCERA ALVARO SIMON</v>
          </cell>
          <cell r="C7594" t="str">
            <v>Santa Ana (Mag)</v>
          </cell>
          <cell r="D7594">
            <v>604211052</v>
          </cell>
          <cell r="E7594" t="str">
            <v>Santa Marta (Mag)</v>
          </cell>
          <cell r="F7594" t="str">
            <v>BANCO BILBAO VIZCAYA BBVA COLOMBIA S.A.</v>
          </cell>
          <cell r="G7594" t="str">
            <v>AHORROS</v>
          </cell>
        </row>
        <row r="7595">
          <cell r="A7595">
            <v>85201878</v>
          </cell>
          <cell r="B7595" t="str">
            <v>PABA CONTRERAS JAIR DE JESUS</v>
          </cell>
          <cell r="C7595" t="str">
            <v>Santa Ana (Mag)</v>
          </cell>
          <cell r="D7595">
            <v>604239319</v>
          </cell>
          <cell r="E7595" t="str">
            <v>Santa Marta (Mag)</v>
          </cell>
          <cell r="F7595" t="str">
            <v>BANCO BILBAO VIZCAYA BBVA COLOMBIA S.A.</v>
          </cell>
          <cell r="G7595" t="str">
            <v>AHORROS</v>
          </cell>
        </row>
        <row r="7596">
          <cell r="A7596">
            <v>85201902</v>
          </cell>
          <cell r="B7596" t="str">
            <v>BENAVIDES RODERO WILFRIDO</v>
          </cell>
          <cell r="C7596" t="str">
            <v>Santa Ana (Mag)</v>
          </cell>
          <cell r="D7596">
            <v>604193938</v>
          </cell>
          <cell r="E7596" t="str">
            <v>Santa Marta (Mag)</v>
          </cell>
          <cell r="F7596" t="str">
            <v>BANCO BILBAO VIZCAYA BBVA COLOMBIA S.A.</v>
          </cell>
          <cell r="G7596" t="str">
            <v>AHORROS</v>
          </cell>
        </row>
        <row r="7597">
          <cell r="A7597">
            <v>85201973</v>
          </cell>
          <cell r="B7597" t="str">
            <v>GOMEZ OLIVEROS JOSE GREGORIO</v>
          </cell>
          <cell r="C7597" t="str">
            <v>Santa Ana (Mag)</v>
          </cell>
          <cell r="D7597">
            <v>604202614</v>
          </cell>
          <cell r="E7597" t="str">
            <v>Santa Marta (Mag)</v>
          </cell>
          <cell r="F7597" t="str">
            <v>BANCO BILBAO VIZCAYA BBVA COLOMBIA S.A.</v>
          </cell>
          <cell r="G7597" t="str">
            <v>AHORROS</v>
          </cell>
        </row>
        <row r="7598">
          <cell r="A7598">
            <v>85202066</v>
          </cell>
          <cell r="B7598" t="str">
            <v>RUIZ GARCIA ROBINSON MANUEL</v>
          </cell>
          <cell r="C7598" t="str">
            <v>Santa Ana (Mag)</v>
          </cell>
          <cell r="D7598">
            <v>604169540</v>
          </cell>
          <cell r="E7598" t="str">
            <v>Mompos (Bol)</v>
          </cell>
          <cell r="F7598" t="str">
            <v>BANCO BILBAO VIZCAYA BBVA COLOMBIA S.A.</v>
          </cell>
          <cell r="G7598" t="str">
            <v>AHORROS</v>
          </cell>
        </row>
        <row r="7599">
          <cell r="A7599">
            <v>85202129</v>
          </cell>
          <cell r="B7599" t="str">
            <v>GUTIERREZ RODERO PABLO EDUARDO</v>
          </cell>
          <cell r="C7599" t="str">
            <v>Santa Ana (Mag)</v>
          </cell>
          <cell r="D7599">
            <v>604178590</v>
          </cell>
          <cell r="E7599" t="str">
            <v>Santa Marta (Mag)</v>
          </cell>
          <cell r="F7599" t="str">
            <v>BANCO BILBAO VIZCAYA BBVA COLOMBIA S.A.</v>
          </cell>
          <cell r="G7599" t="str">
            <v>AHORROS</v>
          </cell>
        </row>
        <row r="7600">
          <cell r="A7600">
            <v>85202207</v>
          </cell>
          <cell r="B7600" t="str">
            <v>ACUÃ YEPEZ GREGORIO DE JESUS</v>
          </cell>
          <cell r="C7600" t="str">
            <v>Santa Bárbara De Pinto (Mag)</v>
          </cell>
          <cell r="D7600">
            <v>604263863</v>
          </cell>
          <cell r="E7600" t="str">
            <v>Santa Marta (Mag)</v>
          </cell>
          <cell r="F7600" t="str">
            <v>BANCO BILBAO VIZCAYA BBVA COLOMBIA S.A.</v>
          </cell>
          <cell r="G7600" t="str">
            <v>AHORROS</v>
          </cell>
        </row>
        <row r="7601">
          <cell r="A7601">
            <v>85202208</v>
          </cell>
          <cell r="B7601" t="str">
            <v>GOMEZ OLIVEROS JULIAN DARIO</v>
          </cell>
          <cell r="C7601" t="str">
            <v>Santa Ana (Mag)</v>
          </cell>
          <cell r="D7601">
            <v>604179606</v>
          </cell>
          <cell r="E7601" t="str">
            <v>Santa Marta (Mag)</v>
          </cell>
          <cell r="F7601" t="str">
            <v>BANCO BILBAO VIZCAYA BBVA COLOMBIA S.A.</v>
          </cell>
          <cell r="G7601" t="str">
            <v>AHORROS</v>
          </cell>
        </row>
        <row r="7602">
          <cell r="A7602">
            <v>85203286</v>
          </cell>
          <cell r="B7602" t="str">
            <v>BENAVIDES PINO JERIMBER JOSE</v>
          </cell>
          <cell r="C7602" t="str">
            <v>Santa Bárbara De Pinto (Mag)</v>
          </cell>
          <cell r="D7602">
            <v>530223494</v>
          </cell>
          <cell r="E7602" t="str">
            <v>Magangue (Bol)</v>
          </cell>
          <cell r="F7602" t="str">
            <v>BANCO BILBAO VIZCAYA BBVA COLOMBIA S.A.</v>
          </cell>
          <cell r="G7602" t="str">
            <v>AHORROS</v>
          </cell>
        </row>
        <row r="7603">
          <cell r="A7603">
            <v>85270263</v>
          </cell>
          <cell r="B7603" t="str">
            <v>MEJIA SANTANDER WILBER</v>
          </cell>
          <cell r="C7603" t="str">
            <v>El Banco (Mag)</v>
          </cell>
          <cell r="D7603">
            <v>330129024</v>
          </cell>
          <cell r="E7603" t="str">
            <v>El Banco (Mag)</v>
          </cell>
          <cell r="F7603" t="str">
            <v>BANCO BILBAO VIZCAYA BBVA COLOMBIA S.A.</v>
          </cell>
          <cell r="G7603" t="str">
            <v>AHORROS</v>
          </cell>
        </row>
        <row r="7604">
          <cell r="A7604">
            <v>85270341</v>
          </cell>
          <cell r="B7604" t="str">
            <v>FERNANDEZ HERRERA FABIAN ENRIQUE</v>
          </cell>
          <cell r="C7604" t="str">
            <v>El Banco (Mag)</v>
          </cell>
          <cell r="D7604">
            <v>330198888</v>
          </cell>
          <cell r="E7604" t="str">
            <v>El Banco (Mag)</v>
          </cell>
          <cell r="F7604" t="str">
            <v>BANCO BILBAO VIZCAYA BBVA COLOMBIA S.A.</v>
          </cell>
          <cell r="G7604" t="str">
            <v>AHORROS</v>
          </cell>
        </row>
        <row r="7605">
          <cell r="A7605">
            <v>85270711</v>
          </cell>
          <cell r="B7605" t="str">
            <v>MORA VERDUGO SAMUEL JARIB</v>
          </cell>
          <cell r="C7605" t="str">
            <v>El Banco (Mag)</v>
          </cell>
          <cell r="D7605">
            <v>330180092</v>
          </cell>
          <cell r="E7605" t="str">
            <v>El Banco (Mag)</v>
          </cell>
          <cell r="F7605" t="str">
            <v>BANCO BILBAO VIZCAYA BBVA COLOMBIA S.A.</v>
          </cell>
          <cell r="G7605" t="str">
            <v>AHORROS</v>
          </cell>
        </row>
        <row r="7606">
          <cell r="A7606">
            <v>85270722</v>
          </cell>
          <cell r="B7606" t="str">
            <v>GOMEZ RANGEL JEAN PAUL</v>
          </cell>
          <cell r="C7606" t="str">
            <v>El Banco (Mag)</v>
          </cell>
          <cell r="D7606">
            <v>330124819</v>
          </cell>
          <cell r="E7606" t="str">
            <v>El Banco (Mag)</v>
          </cell>
          <cell r="F7606" t="str">
            <v>BANCO BILBAO VIZCAYA BBVA COLOMBIA S.A.</v>
          </cell>
          <cell r="G7606" t="str">
            <v>AHORROS</v>
          </cell>
        </row>
        <row r="7607">
          <cell r="A7607">
            <v>85270928</v>
          </cell>
          <cell r="B7607" t="str">
            <v>FLORIAN CARRASCAL EDWIN</v>
          </cell>
          <cell r="C7607" t="str">
            <v>El Banco (Mag)</v>
          </cell>
          <cell r="D7607">
            <v>330194499</v>
          </cell>
          <cell r="E7607" t="str">
            <v>El Banco (Mag)</v>
          </cell>
          <cell r="F7607" t="str">
            <v>BANCO BILBAO VIZCAYA BBVA COLOMBIA S.A.</v>
          </cell>
          <cell r="G7607" t="str">
            <v>AHORROS</v>
          </cell>
        </row>
        <row r="7608">
          <cell r="A7608">
            <v>85271111</v>
          </cell>
          <cell r="B7608" t="str">
            <v>GONZALEZ CANTILLO RONAL ALBERTO</v>
          </cell>
          <cell r="C7608" t="str">
            <v>El Banco (Mag)</v>
          </cell>
          <cell r="D7608">
            <v>330165002</v>
          </cell>
          <cell r="E7608" t="str">
            <v>Santa Marta (Mag)</v>
          </cell>
          <cell r="F7608" t="str">
            <v>BANCO BILBAO VIZCAYA BBVA COLOMBIA S.A.</v>
          </cell>
          <cell r="G7608" t="str">
            <v>AHORROS</v>
          </cell>
        </row>
        <row r="7609">
          <cell r="A7609">
            <v>85271209</v>
          </cell>
          <cell r="B7609" t="str">
            <v>PEDROZO LOPEZ DANIEL ANDRES</v>
          </cell>
          <cell r="C7609" t="str">
            <v>El Banco (Mag)</v>
          </cell>
          <cell r="D7609">
            <v>330185372</v>
          </cell>
          <cell r="E7609" t="str">
            <v>El Banco (Mag)</v>
          </cell>
          <cell r="F7609" t="str">
            <v>BANCO BILBAO VIZCAYA BBVA COLOMBIA S.A.</v>
          </cell>
          <cell r="G7609" t="str">
            <v>AHORROS</v>
          </cell>
        </row>
        <row r="7610">
          <cell r="A7610">
            <v>85271874</v>
          </cell>
          <cell r="B7610" t="str">
            <v>TORRES LOPEZ WILSON</v>
          </cell>
          <cell r="C7610" t="str">
            <v>El Banco (Mag)</v>
          </cell>
          <cell r="D7610">
            <v>330191511</v>
          </cell>
          <cell r="E7610" t="str">
            <v>El Banco (Mag)</v>
          </cell>
          <cell r="F7610" t="str">
            <v>BANCO BILBAO VIZCAYA BBVA COLOMBIA S.A.</v>
          </cell>
          <cell r="G7610" t="str">
            <v>AHORROS</v>
          </cell>
        </row>
        <row r="7611">
          <cell r="A7611">
            <v>85272171</v>
          </cell>
          <cell r="B7611" t="str">
            <v>CURE SALTAREN LUIS ALBERTO</v>
          </cell>
          <cell r="C7611" t="str">
            <v>El Banco (Mag)</v>
          </cell>
          <cell r="D7611">
            <v>330194796</v>
          </cell>
          <cell r="E7611" t="str">
            <v>El Banco (Mag)</v>
          </cell>
          <cell r="F7611" t="str">
            <v>BANCO BILBAO VIZCAYA BBVA COLOMBIA S.A.</v>
          </cell>
          <cell r="G7611" t="str">
            <v>AHORROS</v>
          </cell>
        </row>
        <row r="7612">
          <cell r="A7612">
            <v>85272365</v>
          </cell>
          <cell r="B7612" t="str">
            <v>QUINTERO BLANCO DAVID</v>
          </cell>
          <cell r="C7612" t="str">
            <v>El Banco (Mag)</v>
          </cell>
          <cell r="D7612">
            <v>330168790</v>
          </cell>
          <cell r="E7612" t="str">
            <v>Santa Marta (Mag)</v>
          </cell>
          <cell r="F7612" t="str">
            <v>BANCO BILBAO VIZCAYA BBVA COLOMBIA S.A.</v>
          </cell>
          <cell r="G7612" t="str">
            <v>AHORROS</v>
          </cell>
        </row>
        <row r="7613">
          <cell r="A7613">
            <v>85272407</v>
          </cell>
          <cell r="B7613" t="str">
            <v>ARDILA RAMOS OSCAR ERASMO</v>
          </cell>
          <cell r="C7613" t="str">
            <v>El Banco (Mag)</v>
          </cell>
          <cell r="D7613">
            <v>330235797</v>
          </cell>
          <cell r="E7613" t="str">
            <v>El Banco (Mag)</v>
          </cell>
          <cell r="F7613" t="str">
            <v>BANCO BILBAO VIZCAYA BBVA COLOMBIA S.A.</v>
          </cell>
          <cell r="G7613" t="str">
            <v>AHORROS</v>
          </cell>
        </row>
        <row r="7614">
          <cell r="A7614">
            <v>85272523</v>
          </cell>
          <cell r="B7614" t="str">
            <v>GUERRERO MACHUCA JOSE DOMINGO</v>
          </cell>
          <cell r="C7614" t="str">
            <v>El Banco (Mag)</v>
          </cell>
          <cell r="D7614">
            <v>330158494</v>
          </cell>
          <cell r="E7614" t="str">
            <v>Santa Marta (Mag)</v>
          </cell>
          <cell r="F7614" t="str">
            <v>BANCO BILBAO VIZCAYA BBVA COLOMBIA S.A.</v>
          </cell>
          <cell r="G7614" t="str">
            <v>AHORROS</v>
          </cell>
        </row>
        <row r="7615">
          <cell r="A7615">
            <v>85273043</v>
          </cell>
          <cell r="B7615" t="str">
            <v>VARGAS RADA JAIRO JOSE</v>
          </cell>
          <cell r="C7615" t="str">
            <v>El Banco (Mag)</v>
          </cell>
          <cell r="D7615">
            <v>330257197</v>
          </cell>
          <cell r="E7615" t="str">
            <v>Santa Marta (Mag)</v>
          </cell>
          <cell r="F7615" t="str">
            <v>BANCO BILBAO VIZCAYA BBVA COLOMBIA S.A.</v>
          </cell>
          <cell r="G7615" t="str">
            <v>AHORROS</v>
          </cell>
        </row>
        <row r="7616">
          <cell r="A7616">
            <v>85372496</v>
          </cell>
          <cell r="B7616" t="str">
            <v>RETAMOZO MALDONADO BREINER JOSE</v>
          </cell>
          <cell r="C7616" t="str">
            <v>Puebloviejo (Mag)</v>
          </cell>
          <cell r="D7616">
            <v>805321528</v>
          </cell>
          <cell r="E7616" t="str">
            <v>Santa Marta (Mag)</v>
          </cell>
          <cell r="F7616" t="str">
            <v>BANCO BILBAO VIZCAYA BBVA COLOMBIA S.A.</v>
          </cell>
          <cell r="G7616" t="str">
            <v>AHORROS</v>
          </cell>
        </row>
        <row r="7617">
          <cell r="A7617">
            <v>85433390</v>
          </cell>
          <cell r="B7617" t="str">
            <v>GONZALEZ MARTINEZ LUIS</v>
          </cell>
          <cell r="C7617" t="str">
            <v>El Banco (Mag)</v>
          </cell>
          <cell r="D7617">
            <v>330079344</v>
          </cell>
          <cell r="E7617" t="str">
            <v>Santa Marta (Mag)</v>
          </cell>
          <cell r="F7617" t="str">
            <v>BANCO BILBAO VIZCAYA BBVA COLOMBIA S.A.</v>
          </cell>
          <cell r="G7617" t="str">
            <v>AHORROS</v>
          </cell>
        </row>
        <row r="7618">
          <cell r="A7618">
            <v>85433459</v>
          </cell>
          <cell r="B7618" t="str">
            <v>MORON GAONA ALVARO</v>
          </cell>
          <cell r="C7618" t="str">
            <v>El Banco (Mag)</v>
          </cell>
          <cell r="D7618">
            <v>330128463</v>
          </cell>
          <cell r="E7618" t="str">
            <v>Santa Marta (Mag)</v>
          </cell>
          <cell r="F7618" t="str">
            <v>BANCO BILBAO VIZCAYA BBVA COLOMBIA S.A.</v>
          </cell>
          <cell r="G7618" t="str">
            <v>AHORROS</v>
          </cell>
        </row>
        <row r="7619">
          <cell r="A7619">
            <v>85433724</v>
          </cell>
          <cell r="B7619" t="str">
            <v>MORA RAMOS ANSELMO</v>
          </cell>
          <cell r="C7619" t="str">
            <v>El Banco (Mag)</v>
          </cell>
          <cell r="D7619">
            <v>330078650</v>
          </cell>
          <cell r="E7619" t="str">
            <v>Santa Marta (Mag)</v>
          </cell>
          <cell r="F7619" t="str">
            <v>BANCO BILBAO VIZCAYA BBVA COLOMBIA S.A.</v>
          </cell>
          <cell r="G7619" t="str">
            <v>AHORROS</v>
          </cell>
        </row>
        <row r="7620">
          <cell r="A7620">
            <v>85433774</v>
          </cell>
          <cell r="B7620" t="str">
            <v>PAZ ESPARRAGOZA EDGAR</v>
          </cell>
          <cell r="C7620" t="str">
            <v>El Banco (Mag)</v>
          </cell>
          <cell r="D7620">
            <v>330120353</v>
          </cell>
          <cell r="E7620" t="str">
            <v>Santa Marta (Mag)</v>
          </cell>
          <cell r="F7620" t="str">
            <v>BANCO BILBAO VIZCAYA BBVA COLOMBIA S.A.</v>
          </cell>
          <cell r="G7620" t="str">
            <v>AHORROS</v>
          </cell>
        </row>
        <row r="7621">
          <cell r="A7621">
            <v>85433851</v>
          </cell>
          <cell r="B7621" t="str">
            <v>MARTINEZ TINOCO ANTONIO JOSE</v>
          </cell>
          <cell r="C7621" t="str">
            <v>El Banco (Mag)</v>
          </cell>
          <cell r="D7621">
            <v>330077942</v>
          </cell>
          <cell r="E7621" t="str">
            <v>Santa Marta (Mag)</v>
          </cell>
          <cell r="F7621" t="str">
            <v>BANCO BILBAO VIZCAYA BBVA COLOMBIA S.A.</v>
          </cell>
          <cell r="G7621" t="str">
            <v>AHORROS</v>
          </cell>
        </row>
        <row r="7622">
          <cell r="A7622">
            <v>85434009</v>
          </cell>
          <cell r="B7622" t="str">
            <v>SABALLET HOYOS LANCASTER RAMON</v>
          </cell>
          <cell r="C7622" t="str">
            <v>Fundacion (Mag)</v>
          </cell>
          <cell r="D7622">
            <v>805396785</v>
          </cell>
          <cell r="E7622" t="str">
            <v>Santa Marta (Mag)</v>
          </cell>
          <cell r="F7622" t="str">
            <v>BANCO BILBAO VIZCAYA BBVA COLOMBIA S.A.</v>
          </cell>
          <cell r="G7622" t="str">
            <v>AHORROS</v>
          </cell>
        </row>
        <row r="7623">
          <cell r="A7623">
            <v>85434010</v>
          </cell>
          <cell r="B7623" t="str">
            <v>FLORIAN BELEÑO LUIS IGNACIO</v>
          </cell>
          <cell r="C7623" t="str">
            <v>El Banco (Mag)</v>
          </cell>
          <cell r="D7623">
            <v>330076878</v>
          </cell>
          <cell r="E7623" t="str">
            <v>Santa Marta (Mag)</v>
          </cell>
          <cell r="F7623" t="str">
            <v>BANCO BILBAO VIZCAYA BBVA COLOMBIA S.A.</v>
          </cell>
          <cell r="G7623" t="str">
            <v>AHORROS</v>
          </cell>
        </row>
        <row r="7624">
          <cell r="A7624">
            <v>85434149</v>
          </cell>
          <cell r="B7624" t="str">
            <v>RODRIGUEZ VILLEGAS EDGAR ENRIQUE</v>
          </cell>
          <cell r="C7624" t="str">
            <v>El Banco (Mag)</v>
          </cell>
          <cell r="D7624">
            <v>330126418</v>
          </cell>
          <cell r="E7624" t="str">
            <v>Santa Marta (Mag)</v>
          </cell>
          <cell r="F7624" t="str">
            <v>BANCO BILBAO VIZCAYA BBVA COLOMBIA S.A.</v>
          </cell>
          <cell r="G7624" t="str">
            <v>AHORROS</v>
          </cell>
        </row>
        <row r="7625">
          <cell r="A7625">
            <v>85434159</v>
          </cell>
          <cell r="B7625" t="str">
            <v>MARTINEZ CAMARGO MARCIAL</v>
          </cell>
          <cell r="C7625" t="str">
            <v>El Banco (Mag)</v>
          </cell>
          <cell r="D7625">
            <v>330078353</v>
          </cell>
          <cell r="E7625" t="str">
            <v>Santa Marta (Mag)</v>
          </cell>
          <cell r="F7625" t="str">
            <v>BANCO BILBAO VIZCAYA BBVA COLOMBIA S.A.</v>
          </cell>
          <cell r="G7625" t="str">
            <v>AHORROS</v>
          </cell>
        </row>
        <row r="7626">
          <cell r="A7626">
            <v>85434252</v>
          </cell>
          <cell r="B7626" t="str">
            <v>CAMARGO TORRES BOLIVAR</v>
          </cell>
          <cell r="C7626" t="str">
            <v>El Banco (Mag)</v>
          </cell>
          <cell r="D7626">
            <v>330079310</v>
          </cell>
          <cell r="E7626" t="str">
            <v>Santa Marta (Mag)</v>
          </cell>
          <cell r="F7626" t="str">
            <v>BANCO BILBAO VIZCAYA BBVA COLOMBIA S.A.</v>
          </cell>
          <cell r="G7626" t="str">
            <v>AHORROS</v>
          </cell>
        </row>
        <row r="7627">
          <cell r="A7627">
            <v>85434378</v>
          </cell>
          <cell r="B7627" t="str">
            <v>CANTILLO SEGOVIA NAYME</v>
          </cell>
          <cell r="C7627" t="str">
            <v>San Sebastian De Buenavista (M</v>
          </cell>
          <cell r="D7627">
            <v>604172627</v>
          </cell>
          <cell r="E7627" t="str">
            <v>Santa Marta (Mag)</v>
          </cell>
          <cell r="F7627" t="str">
            <v>BANCO BILBAO VIZCAYA BBVA COLOMBIA S.A.</v>
          </cell>
          <cell r="G7627" t="str">
            <v>AHORROS</v>
          </cell>
        </row>
        <row r="7628">
          <cell r="A7628">
            <v>85434461</v>
          </cell>
          <cell r="B7628" t="str">
            <v>MARTINEZ RICO EDUARDO</v>
          </cell>
          <cell r="C7628" t="str">
            <v>El Banco (Mag)</v>
          </cell>
          <cell r="D7628">
            <v>330126384</v>
          </cell>
          <cell r="E7628" t="str">
            <v>Santa Marta (Mag)</v>
          </cell>
          <cell r="F7628" t="str">
            <v>BANCO BILBAO VIZCAYA BBVA COLOMBIA S.A.</v>
          </cell>
          <cell r="G7628" t="str">
            <v>AHORROS</v>
          </cell>
        </row>
        <row r="7629">
          <cell r="A7629">
            <v>85434943</v>
          </cell>
          <cell r="B7629" t="str">
            <v>OSPINO DIAZ DELMIDES</v>
          </cell>
          <cell r="C7629" t="str">
            <v>El Banco (Mag)</v>
          </cell>
          <cell r="D7629">
            <v>330002296</v>
          </cell>
          <cell r="E7629" t="str">
            <v>Santa Marta (Mag)</v>
          </cell>
          <cell r="F7629" t="str">
            <v>BANCO BILBAO VIZCAYA BBVA COLOMBIA S.A.</v>
          </cell>
          <cell r="G7629" t="str">
            <v>AHORROS</v>
          </cell>
        </row>
        <row r="7630">
          <cell r="A7630">
            <v>85435174</v>
          </cell>
          <cell r="B7630" t="str">
            <v>PAVA MARTINEZ JOSE LUIS</v>
          </cell>
          <cell r="C7630" t="str">
            <v>El Banco (Mag)</v>
          </cell>
          <cell r="D7630">
            <v>330064155</v>
          </cell>
          <cell r="E7630" t="str">
            <v>Santa Marta (Mag)</v>
          </cell>
          <cell r="F7630" t="str">
            <v>BANCO BILBAO VIZCAYA BBVA COLOMBIA S.A.</v>
          </cell>
          <cell r="G7630" t="str">
            <v>AHORROS</v>
          </cell>
        </row>
        <row r="7631">
          <cell r="A7631">
            <v>85435249</v>
          </cell>
          <cell r="B7631" t="str">
            <v>LOPEZ ARANGO JAVIER</v>
          </cell>
          <cell r="C7631" t="str">
            <v>El Banco (Mag)</v>
          </cell>
          <cell r="D7631">
            <v>330078718</v>
          </cell>
          <cell r="E7631" t="str">
            <v>Santa Marta (Mag)</v>
          </cell>
          <cell r="F7631" t="str">
            <v>BANCO BILBAO VIZCAYA BBVA COLOMBIA S.A.</v>
          </cell>
          <cell r="G7631" t="str">
            <v>AHORROS</v>
          </cell>
        </row>
        <row r="7632">
          <cell r="A7632">
            <v>85435273</v>
          </cell>
          <cell r="B7632" t="str">
            <v>TINOCO FLOREZ ALEXI</v>
          </cell>
          <cell r="C7632" t="str">
            <v>Guamal (Mag)</v>
          </cell>
          <cell r="D7632">
            <v>604258723</v>
          </cell>
          <cell r="E7632" t="str">
            <v>Santa Marta (Mag)</v>
          </cell>
          <cell r="F7632" t="str">
            <v>BANCO BILBAO VIZCAYA BBVA COLOMBIA S.A.</v>
          </cell>
          <cell r="G7632" t="str">
            <v>AHORROS</v>
          </cell>
        </row>
        <row r="7633">
          <cell r="A7633">
            <v>85435320</v>
          </cell>
          <cell r="B7633" t="str">
            <v>VIADERO RIOS RAFAEL</v>
          </cell>
          <cell r="C7633" t="str">
            <v>El Banco (Mag)</v>
          </cell>
          <cell r="D7633">
            <v>330117516</v>
          </cell>
          <cell r="E7633" t="str">
            <v>Santa Marta (Mag)</v>
          </cell>
          <cell r="F7633" t="str">
            <v>BANCO BILBAO VIZCAYA BBVA COLOMBIA S.A.</v>
          </cell>
          <cell r="G7633" t="str">
            <v>AHORROS</v>
          </cell>
        </row>
        <row r="7634">
          <cell r="A7634">
            <v>85435370</v>
          </cell>
          <cell r="B7634" t="str">
            <v>DAZA NOYA ALBEIRO</v>
          </cell>
          <cell r="C7634" t="str">
            <v>El Banco (Mag)</v>
          </cell>
          <cell r="D7634">
            <v>330089004</v>
          </cell>
          <cell r="E7634" t="str">
            <v>El Banco (Mag)</v>
          </cell>
          <cell r="F7634" t="str">
            <v>BANCO BILBAO VIZCAYA BBVA COLOMBIA S.A.</v>
          </cell>
          <cell r="G7634" t="str">
            <v>AHORROS</v>
          </cell>
        </row>
        <row r="7635">
          <cell r="A7635">
            <v>85435419</v>
          </cell>
          <cell r="B7635" t="str">
            <v>JACOME SEPULVEDA JOHNNY ENRIQUE</v>
          </cell>
          <cell r="C7635" t="str">
            <v>El Banco (Mag)</v>
          </cell>
          <cell r="D7635">
            <v>330116765</v>
          </cell>
          <cell r="E7635" t="str">
            <v>Santa Marta (Mag)</v>
          </cell>
          <cell r="F7635" t="str">
            <v>BANCO BILBAO VIZCAYA BBVA COLOMBIA S.A.</v>
          </cell>
          <cell r="G7635" t="str">
            <v>AHORROS</v>
          </cell>
        </row>
        <row r="7636">
          <cell r="A7636">
            <v>85435584</v>
          </cell>
          <cell r="B7636" t="str">
            <v>RAMIREZ OSPINO EGIDIO ABAD</v>
          </cell>
          <cell r="C7636" t="str">
            <v>El Banco (Mag)</v>
          </cell>
          <cell r="D7636">
            <v>330079088</v>
          </cell>
          <cell r="E7636" t="str">
            <v>Santa Marta (Mag)</v>
          </cell>
          <cell r="F7636" t="str">
            <v>BANCO BILBAO VIZCAYA BBVA COLOMBIA S.A.</v>
          </cell>
          <cell r="G7636" t="str">
            <v>AHORROS</v>
          </cell>
        </row>
        <row r="7637">
          <cell r="A7637">
            <v>85435700</v>
          </cell>
          <cell r="B7637" t="str">
            <v>SAUCEDO RANGEL EDUARDO</v>
          </cell>
          <cell r="C7637" t="str">
            <v>El Banco (Mag)</v>
          </cell>
          <cell r="D7637">
            <v>330079351</v>
          </cell>
          <cell r="E7637" t="str">
            <v>Santa Marta (Mag)</v>
          </cell>
          <cell r="F7637" t="str">
            <v>BANCO BILBAO VIZCAYA BBVA COLOMBIA S.A.</v>
          </cell>
          <cell r="G7637" t="str">
            <v>AHORROS</v>
          </cell>
        </row>
        <row r="7638">
          <cell r="A7638">
            <v>85436098</v>
          </cell>
          <cell r="B7638" t="str">
            <v>MORENO LEON JULIO CESAR</v>
          </cell>
          <cell r="C7638" t="str">
            <v>El Banco (Mag)</v>
          </cell>
          <cell r="D7638">
            <v>330080433</v>
          </cell>
          <cell r="E7638" t="str">
            <v>Santa Marta (Mag)</v>
          </cell>
          <cell r="F7638" t="str">
            <v>BANCO BILBAO VIZCAYA BBVA COLOMBIA S.A.</v>
          </cell>
          <cell r="G7638" t="str">
            <v>AHORROS</v>
          </cell>
        </row>
        <row r="7639">
          <cell r="A7639">
            <v>85436163</v>
          </cell>
          <cell r="B7639" t="str">
            <v>MOLINA COGOLLO HENRY MANUEL</v>
          </cell>
          <cell r="C7639" t="str">
            <v>El Banco (Mag)</v>
          </cell>
          <cell r="D7639">
            <v>330076985</v>
          </cell>
          <cell r="E7639" t="str">
            <v>Santa Marta (Mag)</v>
          </cell>
          <cell r="F7639" t="str">
            <v>BANCO BILBAO VIZCAYA BBVA COLOMBIA S.A.</v>
          </cell>
          <cell r="G7639" t="str">
            <v>AHORROS</v>
          </cell>
        </row>
        <row r="7640">
          <cell r="A7640">
            <v>85436254</v>
          </cell>
          <cell r="B7640" t="str">
            <v>ARREGOCES PEREZ ALONSO</v>
          </cell>
          <cell r="C7640" t="str">
            <v>El Banco (Mag)</v>
          </cell>
          <cell r="D7640">
            <v>330088972</v>
          </cell>
          <cell r="E7640" t="str">
            <v>El Banco (Mag)</v>
          </cell>
          <cell r="F7640" t="str">
            <v>BANCO BILBAO VIZCAYA BBVA COLOMBIA S.A.</v>
          </cell>
          <cell r="G7640" t="str">
            <v>AHORROS</v>
          </cell>
        </row>
        <row r="7641">
          <cell r="A7641">
            <v>85436300</v>
          </cell>
          <cell r="B7641" t="str">
            <v>PEÑA NARVAEZ ADALBERTO</v>
          </cell>
          <cell r="C7641" t="str">
            <v>El Banco (Mag)</v>
          </cell>
          <cell r="D7641">
            <v>330194358</v>
          </cell>
          <cell r="E7641" t="str">
            <v>El Banco (Mag)</v>
          </cell>
          <cell r="F7641" t="str">
            <v>BANCO BILBAO VIZCAYA BBVA COLOMBIA S.A.</v>
          </cell>
          <cell r="G7641" t="str">
            <v>AHORROS</v>
          </cell>
        </row>
        <row r="7642">
          <cell r="A7642">
            <v>85436386</v>
          </cell>
          <cell r="B7642" t="str">
            <v>ARANGO NARVAEZ MARTIN GREGORIO</v>
          </cell>
          <cell r="C7642" t="str">
            <v>El Banco (Mag)</v>
          </cell>
          <cell r="D7642">
            <v>330129503</v>
          </cell>
          <cell r="E7642" t="str">
            <v>Santa Marta (Mag)</v>
          </cell>
          <cell r="F7642" t="str">
            <v>BANCO BILBAO VIZCAYA BBVA COLOMBIA S.A.</v>
          </cell>
          <cell r="G7642" t="str">
            <v>AHORROS</v>
          </cell>
        </row>
        <row r="7643">
          <cell r="A7643">
            <v>85436498</v>
          </cell>
          <cell r="B7643" t="str">
            <v>LORDUY MILANES RAFAEL ALBERTO</v>
          </cell>
          <cell r="C7643" t="str">
            <v>El Banco (Mag)</v>
          </cell>
          <cell r="D7643">
            <v>330128224</v>
          </cell>
          <cell r="E7643" t="str">
            <v>Santa Marta (Mag)</v>
          </cell>
          <cell r="F7643" t="str">
            <v>BANCO BILBAO VIZCAYA BBVA COLOMBIA S.A.</v>
          </cell>
          <cell r="G7643" t="str">
            <v>AHORROS</v>
          </cell>
        </row>
        <row r="7644">
          <cell r="A7644">
            <v>85436638</v>
          </cell>
          <cell r="B7644" t="str">
            <v>MARTINEZ PEREZ BOLIVAR</v>
          </cell>
          <cell r="C7644" t="str">
            <v>El Banco (Mag)</v>
          </cell>
          <cell r="D7644">
            <v>330078684</v>
          </cell>
          <cell r="E7644" t="str">
            <v>Santa Marta (Mag)</v>
          </cell>
          <cell r="F7644" t="str">
            <v>BANCO BILBAO VIZCAYA BBVA COLOMBIA S.A.</v>
          </cell>
          <cell r="G7644" t="str">
            <v>AHORROS</v>
          </cell>
        </row>
        <row r="7645">
          <cell r="A7645">
            <v>85436759</v>
          </cell>
          <cell r="B7645" t="str">
            <v>LOPEZ HERRERA WILLIAM RAFAEL</v>
          </cell>
          <cell r="C7645" t="str">
            <v>El Banco (Mag)</v>
          </cell>
          <cell r="D7645">
            <v>330056383</v>
          </cell>
          <cell r="E7645" t="str">
            <v>Santa Marta (Mag)</v>
          </cell>
          <cell r="F7645" t="str">
            <v>BANCO BILBAO VIZCAYA BBVA COLOMBIA S.A.</v>
          </cell>
          <cell r="G7645" t="str">
            <v>AHORROS</v>
          </cell>
        </row>
        <row r="7646">
          <cell r="A7646">
            <v>85436793</v>
          </cell>
          <cell r="B7646" t="str">
            <v>MEJIA MIER CARLOS ALBERTO</v>
          </cell>
          <cell r="C7646" t="str">
            <v>El Banco (Mag)</v>
          </cell>
          <cell r="D7646">
            <v>330085663</v>
          </cell>
          <cell r="E7646" t="str">
            <v>El Banco (Mag)</v>
          </cell>
          <cell r="F7646" t="str">
            <v>BANCO BILBAO VIZCAYA BBVA COLOMBIA S.A.</v>
          </cell>
          <cell r="G7646" t="str">
            <v>AHORROS</v>
          </cell>
        </row>
        <row r="7647">
          <cell r="A7647">
            <v>85437152</v>
          </cell>
          <cell r="B7647" t="str">
            <v>ZAMBRANO SAUCEDO ELVIS</v>
          </cell>
          <cell r="C7647" t="str">
            <v>El Banco (Mag)</v>
          </cell>
          <cell r="D7647">
            <v>330171190</v>
          </cell>
          <cell r="E7647" t="str">
            <v>Santa Marta (Mag)</v>
          </cell>
          <cell r="F7647" t="str">
            <v>BANCO BILBAO VIZCAYA BBVA COLOMBIA S.A.</v>
          </cell>
          <cell r="G7647" t="str">
            <v>AHORROS</v>
          </cell>
        </row>
        <row r="7648">
          <cell r="A7648">
            <v>85437550</v>
          </cell>
          <cell r="B7648" t="str">
            <v>ROCHA ROJAS ETALIDES</v>
          </cell>
          <cell r="C7648" t="str">
            <v>El Banco (Mag)</v>
          </cell>
          <cell r="D7648">
            <v>330192063</v>
          </cell>
          <cell r="E7648" t="str">
            <v>El Banco (Mag)</v>
          </cell>
          <cell r="F7648" t="str">
            <v>BANCO BILBAO VIZCAYA BBVA COLOMBIA S.A.</v>
          </cell>
          <cell r="G7648" t="str">
            <v>AHORROS</v>
          </cell>
        </row>
        <row r="7649">
          <cell r="A7649">
            <v>85437687</v>
          </cell>
          <cell r="B7649" t="str">
            <v>POSADA MUÑOZ EFRAIN GREGORIO</v>
          </cell>
          <cell r="C7649" t="str">
            <v>El Banco (Mag)</v>
          </cell>
          <cell r="D7649">
            <v>330102302</v>
          </cell>
          <cell r="E7649" t="str">
            <v>Santa Marta (Mag)</v>
          </cell>
          <cell r="F7649" t="str">
            <v>BANCO BILBAO VIZCAYA BBVA COLOMBIA S.A.</v>
          </cell>
          <cell r="G7649" t="str">
            <v>AHORROS</v>
          </cell>
        </row>
        <row r="7650">
          <cell r="A7650">
            <v>85437789</v>
          </cell>
          <cell r="B7650" t="str">
            <v>SARQUIS RICAURTE JOSE</v>
          </cell>
          <cell r="C7650" t="str">
            <v>El Banco (Mag)</v>
          </cell>
          <cell r="D7650">
            <v>330081670</v>
          </cell>
          <cell r="E7650" t="str">
            <v>Santa Marta (Mag)</v>
          </cell>
          <cell r="F7650" t="str">
            <v>BANCO BILBAO VIZCAYA BBVA COLOMBIA S.A.</v>
          </cell>
          <cell r="G7650" t="str">
            <v>AHORROS</v>
          </cell>
        </row>
        <row r="7651">
          <cell r="A7651">
            <v>85437865</v>
          </cell>
          <cell r="B7651" t="str">
            <v>BLANCO QUINTERO JANER</v>
          </cell>
          <cell r="C7651" t="str">
            <v>El Banco (Mag)</v>
          </cell>
          <cell r="D7651">
            <v>330089137</v>
          </cell>
          <cell r="E7651" t="str">
            <v>El Banco (Mag)</v>
          </cell>
          <cell r="F7651" t="str">
            <v>BANCO BILBAO VIZCAYA BBVA COLOMBIA S.A.</v>
          </cell>
          <cell r="G7651" t="str">
            <v>AHORROS</v>
          </cell>
        </row>
        <row r="7652">
          <cell r="A7652">
            <v>85437943</v>
          </cell>
          <cell r="B7652" t="str">
            <v>FERNANDEZ MULET JORGE LUIS</v>
          </cell>
          <cell r="C7652" t="str">
            <v>El Banco (Mag)</v>
          </cell>
          <cell r="D7652">
            <v>330253741</v>
          </cell>
          <cell r="E7652" t="str">
            <v>Santa Marta (Mag)</v>
          </cell>
          <cell r="F7652" t="str">
            <v>BANCO BILBAO VIZCAYA BBVA COLOMBIA S.A.</v>
          </cell>
          <cell r="G7652" t="str">
            <v>AHORROS</v>
          </cell>
        </row>
        <row r="7653">
          <cell r="A7653">
            <v>85437952</v>
          </cell>
          <cell r="B7653" t="str">
            <v>MORALES RODELO JOSE GREGORIO</v>
          </cell>
          <cell r="C7653" t="str">
            <v>El Banco (Mag)</v>
          </cell>
          <cell r="D7653">
            <v>330078312</v>
          </cell>
          <cell r="E7653" t="str">
            <v>Santa Marta (Mag)</v>
          </cell>
          <cell r="F7653" t="str">
            <v>BANCO BILBAO VIZCAYA BBVA COLOMBIA S.A.</v>
          </cell>
          <cell r="G7653" t="str">
            <v>AHORROS</v>
          </cell>
        </row>
        <row r="7654">
          <cell r="A7654">
            <v>85438085</v>
          </cell>
          <cell r="B7654" t="str">
            <v>MARTINEZ CHIMENTY LEONARDO</v>
          </cell>
          <cell r="C7654" t="str">
            <v>El Banco (Mag)</v>
          </cell>
          <cell r="D7654">
            <v>330140583</v>
          </cell>
          <cell r="E7654" t="str">
            <v>Santa Marta (Mag)</v>
          </cell>
          <cell r="F7654" t="str">
            <v>BANCO BILBAO VIZCAYA BBVA COLOMBIA S.A.</v>
          </cell>
          <cell r="G7654" t="str">
            <v>AHORROS</v>
          </cell>
        </row>
        <row r="7655">
          <cell r="A7655">
            <v>85438193</v>
          </cell>
          <cell r="B7655" t="str">
            <v>RANGEL VILLARRUEL ISMAEL</v>
          </cell>
          <cell r="C7655" t="str">
            <v>El Banco (Mag)</v>
          </cell>
          <cell r="D7655">
            <v>330077470</v>
          </cell>
          <cell r="E7655" t="str">
            <v>Santa Marta (Mag)</v>
          </cell>
          <cell r="F7655" t="str">
            <v>BANCO BILBAO VIZCAYA BBVA COLOMBIA S.A.</v>
          </cell>
          <cell r="G7655" t="str">
            <v>AHORROS</v>
          </cell>
        </row>
        <row r="7656">
          <cell r="A7656">
            <v>85438465</v>
          </cell>
          <cell r="B7656" t="str">
            <v>LASCARRO MERIÑO EDIEE</v>
          </cell>
          <cell r="C7656" t="str">
            <v>El Banco (Mag)</v>
          </cell>
          <cell r="D7656">
            <v>330198599</v>
          </cell>
          <cell r="E7656" t="str">
            <v>El Banco (Mag)</v>
          </cell>
          <cell r="F7656" t="str">
            <v>BANCO BILBAO VIZCAYA BBVA COLOMBIA S.A.</v>
          </cell>
          <cell r="G7656" t="str">
            <v>AHORROS</v>
          </cell>
        </row>
        <row r="7657">
          <cell r="A7657">
            <v>85438613</v>
          </cell>
          <cell r="B7657" t="str">
            <v>DURAN PUPO RODOLFO</v>
          </cell>
          <cell r="C7657" t="str">
            <v>El Banco (Mag)</v>
          </cell>
          <cell r="D7657">
            <v>330139064</v>
          </cell>
          <cell r="E7657" t="str">
            <v>El Banco (Mag)</v>
          </cell>
          <cell r="F7657" t="str">
            <v>BANCO BILBAO VIZCAYA BBVA COLOMBIA S.A.</v>
          </cell>
          <cell r="G7657" t="str">
            <v>AHORROS</v>
          </cell>
        </row>
        <row r="7658">
          <cell r="A7658">
            <v>85438751</v>
          </cell>
          <cell r="B7658" t="str">
            <v>FONSECA CUESTA NILSON</v>
          </cell>
          <cell r="C7658" t="str">
            <v>El Banco (Mag)</v>
          </cell>
          <cell r="D7658">
            <v>330009788</v>
          </cell>
          <cell r="E7658" t="str">
            <v>Santa Marta (Mag)</v>
          </cell>
          <cell r="F7658" t="str">
            <v>BANCO BILBAO VIZCAYA BBVA COLOMBIA S.A.</v>
          </cell>
          <cell r="G7658" t="str">
            <v>AHORROS</v>
          </cell>
        </row>
        <row r="7659">
          <cell r="A7659">
            <v>85438963</v>
          </cell>
          <cell r="B7659" t="str">
            <v>JACOME CENTENO GUSTAVO</v>
          </cell>
          <cell r="C7659" t="str">
            <v>El Banco (Mag)</v>
          </cell>
          <cell r="D7659">
            <v>330089160</v>
          </cell>
          <cell r="E7659" t="str">
            <v>El Banco (Mag)</v>
          </cell>
          <cell r="F7659" t="str">
            <v>BANCO BILBAO VIZCAYA BBVA COLOMBIA S.A.</v>
          </cell>
          <cell r="G7659" t="str">
            <v>AHORROS</v>
          </cell>
        </row>
        <row r="7660">
          <cell r="A7660">
            <v>85439087</v>
          </cell>
          <cell r="B7660" t="str">
            <v>CADENA RANGEL GUSTAVO ADOLFO</v>
          </cell>
          <cell r="C7660" t="str">
            <v>El Banco (Mag)</v>
          </cell>
          <cell r="D7660">
            <v>330177171</v>
          </cell>
          <cell r="E7660" t="str">
            <v>Santa Marta (Mag)</v>
          </cell>
          <cell r="F7660" t="str">
            <v>BANCO BILBAO VIZCAYA BBVA COLOMBIA S.A.</v>
          </cell>
          <cell r="G7660" t="str">
            <v>AHORROS</v>
          </cell>
        </row>
        <row r="7661">
          <cell r="A7661">
            <v>85439536</v>
          </cell>
          <cell r="B7661" t="str">
            <v>CASTRO AREVALO NORBERTO</v>
          </cell>
          <cell r="C7661" t="str">
            <v>El Banco (Mag)</v>
          </cell>
          <cell r="D7661">
            <v>330078809</v>
          </cell>
          <cell r="E7661" t="str">
            <v>Santa Marta (Mag)</v>
          </cell>
          <cell r="F7661" t="str">
            <v>BANCO BILBAO VIZCAYA BBVA COLOMBIA S.A.</v>
          </cell>
          <cell r="G7661" t="str">
            <v>AHORROS</v>
          </cell>
        </row>
        <row r="7662">
          <cell r="A7662">
            <v>85439662</v>
          </cell>
          <cell r="B7662" t="str">
            <v>GALEZO MARTINEZ ADAMO</v>
          </cell>
          <cell r="C7662" t="str">
            <v>El Banco (Mag)</v>
          </cell>
          <cell r="D7662">
            <v>330130899</v>
          </cell>
          <cell r="E7662" t="str">
            <v>Santa Marta (Mag)</v>
          </cell>
          <cell r="F7662" t="str">
            <v>BANCO BILBAO VIZCAYA BBVA COLOMBIA S.A.</v>
          </cell>
          <cell r="G7662" t="str">
            <v>AHORROS</v>
          </cell>
        </row>
        <row r="7663">
          <cell r="A7663">
            <v>85439700</v>
          </cell>
          <cell r="B7663" t="str">
            <v>OSPINO TOLOZA JUAN CARLOS</v>
          </cell>
          <cell r="C7663" t="str">
            <v>El Banco (Mag)</v>
          </cell>
          <cell r="D7663">
            <v>330081407</v>
          </cell>
          <cell r="E7663" t="str">
            <v>Santa Marta (Mag)</v>
          </cell>
          <cell r="F7663" t="str">
            <v>BANCO BILBAO VIZCAYA BBVA COLOMBIA S.A.</v>
          </cell>
          <cell r="G7663" t="str">
            <v>AHORROS</v>
          </cell>
        </row>
        <row r="7664">
          <cell r="A7664">
            <v>85439716</v>
          </cell>
          <cell r="B7664" t="str">
            <v>CAICEDO ROJAS EDGAR</v>
          </cell>
          <cell r="C7664" t="str">
            <v>El Banco (Mag)</v>
          </cell>
          <cell r="D7664">
            <v>330201260</v>
          </cell>
          <cell r="E7664" t="str">
            <v>Santa Marta (Mag)</v>
          </cell>
          <cell r="F7664" t="str">
            <v>BANCO BILBAO VIZCAYA BBVA COLOMBIA S.A.</v>
          </cell>
          <cell r="G7664" t="str">
            <v>AHORROS</v>
          </cell>
        </row>
        <row r="7665">
          <cell r="A7665">
            <v>85439872</v>
          </cell>
          <cell r="B7665" t="str">
            <v>ROJAS AMARIS JOSE LUIS</v>
          </cell>
          <cell r="C7665" t="str">
            <v>Guamal (Mag)</v>
          </cell>
          <cell r="D7665">
            <v>604209981</v>
          </cell>
          <cell r="E7665" t="str">
            <v>Santa Marta (Mag)</v>
          </cell>
          <cell r="F7665" t="str">
            <v>BANCO BILBAO VIZCAYA BBVA COLOMBIA S.A.</v>
          </cell>
          <cell r="G7665" t="str">
            <v>AHORROS</v>
          </cell>
        </row>
        <row r="7666">
          <cell r="A7666">
            <v>85439934</v>
          </cell>
          <cell r="B7666" t="str">
            <v>SALCEDO CORTES ALVARO</v>
          </cell>
          <cell r="C7666" t="str">
            <v>El Banco (Mag)</v>
          </cell>
          <cell r="D7666">
            <v>330196015</v>
          </cell>
          <cell r="E7666" t="str">
            <v>El Banco (Mag)</v>
          </cell>
          <cell r="F7666" t="str">
            <v>BANCO BILBAO VIZCAYA BBVA COLOMBIA S.A.</v>
          </cell>
          <cell r="G7666" t="str">
            <v>AHORROS</v>
          </cell>
        </row>
        <row r="7667">
          <cell r="A7667">
            <v>85439964</v>
          </cell>
          <cell r="B7667" t="str">
            <v>MONSALVE BENAVIDES JOSE ARTURO</v>
          </cell>
          <cell r="C7667" t="str">
            <v>El Banco (Mag)</v>
          </cell>
          <cell r="D7667">
            <v>805376332</v>
          </cell>
          <cell r="E7667" t="str">
            <v>Santa Marta (Mag)</v>
          </cell>
          <cell r="F7667" t="str">
            <v>BANCO BILBAO VIZCAYA BBVA COLOMBIA S.A.</v>
          </cell>
          <cell r="G7667" t="str">
            <v>AHORROS</v>
          </cell>
        </row>
        <row r="7668">
          <cell r="A7668">
            <v>85440240</v>
          </cell>
          <cell r="B7668" t="str">
            <v>CAPATAZ RODRIGUEZ ALEXANDER</v>
          </cell>
          <cell r="C7668" t="str">
            <v>El Banco (Mag)</v>
          </cell>
          <cell r="D7668">
            <v>330169657</v>
          </cell>
          <cell r="E7668" t="str">
            <v>El Banco (Mag)</v>
          </cell>
          <cell r="F7668" t="str">
            <v>BANCO BILBAO VIZCAYA BBVA COLOMBIA S.A.</v>
          </cell>
          <cell r="G7668" t="str">
            <v>AHORROS</v>
          </cell>
        </row>
        <row r="7669">
          <cell r="A7669">
            <v>85440371</v>
          </cell>
          <cell r="B7669" t="str">
            <v>BARBUDO MARTINEZ ALEXANDER</v>
          </cell>
          <cell r="C7669" t="str">
            <v>El Banco (Mag)</v>
          </cell>
          <cell r="D7669">
            <v>330080763</v>
          </cell>
          <cell r="E7669" t="str">
            <v>Santa Marta (Mag)</v>
          </cell>
          <cell r="F7669" t="str">
            <v>BANCO BILBAO VIZCAYA BBVA COLOMBIA S.A.</v>
          </cell>
          <cell r="G7669" t="str">
            <v>AHORROS</v>
          </cell>
        </row>
        <row r="7670">
          <cell r="A7670">
            <v>85440505</v>
          </cell>
          <cell r="B7670" t="str">
            <v>ROCHA ROJAS CONCEPCION</v>
          </cell>
          <cell r="C7670" t="str">
            <v>El Banco (Mag)</v>
          </cell>
          <cell r="D7670">
            <v>330193020</v>
          </cell>
          <cell r="E7670" t="str">
            <v>El Banco (Mag)</v>
          </cell>
          <cell r="F7670" t="str">
            <v>BANCO BILBAO VIZCAYA BBVA COLOMBIA S.A.</v>
          </cell>
          <cell r="G7670" t="str">
            <v>AHORROS</v>
          </cell>
        </row>
        <row r="7671">
          <cell r="A7671">
            <v>85440572</v>
          </cell>
          <cell r="B7671" t="str">
            <v>MARTINEZ CAMPO FELIX ALBERTO</v>
          </cell>
          <cell r="C7671" t="str">
            <v>El Banco (Mag)</v>
          </cell>
          <cell r="D7671">
            <v>330078924</v>
          </cell>
          <cell r="E7671" t="str">
            <v>Santa Marta (Mag)</v>
          </cell>
          <cell r="F7671" t="str">
            <v>BANCO BILBAO VIZCAYA BBVA COLOMBIA S.A.</v>
          </cell>
          <cell r="G7671" t="str">
            <v>AHORROS</v>
          </cell>
        </row>
        <row r="7672">
          <cell r="A7672">
            <v>85440603</v>
          </cell>
          <cell r="B7672" t="str">
            <v>GOMEZ PEREZ CARLOS SADER</v>
          </cell>
          <cell r="C7672" t="str">
            <v>El Banco (Mag)</v>
          </cell>
          <cell r="D7672">
            <v>330081498</v>
          </cell>
          <cell r="E7672" t="str">
            <v>Santa Marta (Mag)</v>
          </cell>
          <cell r="F7672" t="str">
            <v>BANCO BILBAO VIZCAYA BBVA COLOMBIA S.A.</v>
          </cell>
          <cell r="G7672" t="str">
            <v>AHORROS</v>
          </cell>
        </row>
        <row r="7673">
          <cell r="A7673">
            <v>85440705</v>
          </cell>
          <cell r="B7673" t="str">
            <v>BENAVIDES VEGA ROBERTO CARLOS</v>
          </cell>
          <cell r="C7673" t="str">
            <v>El Banco (Mag)</v>
          </cell>
          <cell r="D7673">
            <v>518400981</v>
          </cell>
          <cell r="E7673" t="str">
            <v>Santa Marta (Mag)</v>
          </cell>
          <cell r="F7673" t="str">
            <v>BANCO BILBAO VIZCAYA BBVA COLOMBIA S.A.</v>
          </cell>
          <cell r="G7673" t="str">
            <v>AHORROS</v>
          </cell>
        </row>
        <row r="7674">
          <cell r="A7674">
            <v>85441202</v>
          </cell>
          <cell r="B7674" t="str">
            <v>VILARDY CAMARGO RAUL ALBERTO</v>
          </cell>
          <cell r="C7674" t="str">
            <v>El Banco (Mag)</v>
          </cell>
          <cell r="D7674">
            <v>330168592</v>
          </cell>
          <cell r="E7674" t="str">
            <v>Santa Marta (Mag)</v>
          </cell>
          <cell r="F7674" t="str">
            <v>BANCO BILBAO VIZCAYA BBVA COLOMBIA S.A.</v>
          </cell>
          <cell r="G7674" t="str">
            <v>AHORROS</v>
          </cell>
        </row>
        <row r="7675">
          <cell r="A7675">
            <v>85441312</v>
          </cell>
          <cell r="B7675" t="str">
            <v>RANGEL OSPINO HECTOR JAVIER</v>
          </cell>
          <cell r="C7675" t="str">
            <v>Plato (Mag)</v>
          </cell>
          <cell r="D7675">
            <v>518121090</v>
          </cell>
          <cell r="E7675" t="str">
            <v>Santa Marta (Mag)</v>
          </cell>
          <cell r="F7675" t="str">
            <v>BANCO BILBAO VIZCAYA BBVA COLOMBIA S.A.</v>
          </cell>
          <cell r="G7675" t="str">
            <v>AHORROS</v>
          </cell>
        </row>
        <row r="7676">
          <cell r="A7676">
            <v>85441472</v>
          </cell>
          <cell r="B7676" t="str">
            <v>GOMEZ PEREZ JAISON GREGORIO</v>
          </cell>
          <cell r="C7676" t="str">
            <v>El Banco (Mag)</v>
          </cell>
          <cell r="D7676">
            <v>330235748</v>
          </cell>
          <cell r="E7676" t="str">
            <v>El Banco (Mag)</v>
          </cell>
          <cell r="F7676" t="str">
            <v>BANCO BILBAO VIZCAYA BBVA COLOMBIA S.A.</v>
          </cell>
          <cell r="G7676" t="str">
            <v>AHORROS</v>
          </cell>
        </row>
        <row r="7677">
          <cell r="A7677">
            <v>85442027</v>
          </cell>
          <cell r="B7677" t="str">
            <v>NAVARRO ALVARADO DELMIDES ANTONIO</v>
          </cell>
          <cell r="C7677" t="str">
            <v>El Banco (Mag)</v>
          </cell>
          <cell r="D7677">
            <v>330181975</v>
          </cell>
          <cell r="E7677" t="str">
            <v>Santa Marta (Mag)</v>
          </cell>
          <cell r="F7677" t="str">
            <v>BANCO BILBAO VIZCAYA BBVA COLOMBIA S.A.</v>
          </cell>
          <cell r="G7677" t="str">
            <v>AHORROS</v>
          </cell>
        </row>
        <row r="7678">
          <cell r="A7678">
            <v>85442033</v>
          </cell>
          <cell r="B7678" t="str">
            <v>MORENO ROJAS VICTOR</v>
          </cell>
          <cell r="C7678" t="str">
            <v>El Banco (Mag)</v>
          </cell>
          <cell r="D7678">
            <v>330186677</v>
          </cell>
          <cell r="E7678" t="str">
            <v>Santa Marta (Mag)</v>
          </cell>
          <cell r="F7678" t="str">
            <v>BANCO BILBAO VIZCAYA BBVA COLOMBIA S.A.</v>
          </cell>
          <cell r="G7678" t="str">
            <v>AHORROS</v>
          </cell>
        </row>
        <row r="7679">
          <cell r="A7679">
            <v>85442208</v>
          </cell>
          <cell r="B7679" t="str">
            <v>CASTAÑO MOZO EDGAR JOSE</v>
          </cell>
          <cell r="C7679" t="str">
            <v>El Banco (Mag)</v>
          </cell>
          <cell r="D7679">
            <v>330168311</v>
          </cell>
          <cell r="E7679" t="str">
            <v>Santa Marta (Mag)</v>
          </cell>
          <cell r="F7679" t="str">
            <v>BANCO BILBAO VIZCAYA BBVA COLOMBIA S.A.</v>
          </cell>
          <cell r="G7679" t="str">
            <v>AHORROS</v>
          </cell>
        </row>
        <row r="7680">
          <cell r="A7680">
            <v>85442693</v>
          </cell>
          <cell r="B7680" t="str">
            <v>QUINTERO BLANCO TOMAS</v>
          </cell>
          <cell r="C7680" t="str">
            <v>El Banco (Mag)</v>
          </cell>
          <cell r="D7680">
            <v>330080383</v>
          </cell>
          <cell r="E7680" t="str">
            <v>Santa Marta (Mag)</v>
          </cell>
          <cell r="F7680" t="str">
            <v>BANCO BILBAO VIZCAYA BBVA COLOMBIA S.A.</v>
          </cell>
          <cell r="G7680" t="str">
            <v>AHORROS</v>
          </cell>
        </row>
        <row r="7681">
          <cell r="A7681">
            <v>85442735</v>
          </cell>
          <cell r="B7681" t="str">
            <v>DAVILA URBINA ABEL DOMINGO</v>
          </cell>
          <cell r="C7681" t="str">
            <v>El Banco (Mag)</v>
          </cell>
          <cell r="D7681">
            <v>33088915</v>
          </cell>
          <cell r="E7681" t="str">
            <v>El Banco (Mag)</v>
          </cell>
          <cell r="F7681" t="str">
            <v>BANCO BILBAO VIZCAYA BBVA COLOMBIA S.A.</v>
          </cell>
          <cell r="G7681" t="str">
            <v>AHORROS</v>
          </cell>
        </row>
        <row r="7682">
          <cell r="A7682">
            <v>85442914</v>
          </cell>
          <cell r="B7682" t="str">
            <v>CENTENO VIADERO JUVENAL</v>
          </cell>
          <cell r="C7682" t="str">
            <v>El Banco (Mag)</v>
          </cell>
          <cell r="D7682">
            <v>330081662</v>
          </cell>
          <cell r="E7682" t="str">
            <v>Santa Marta (Mag)</v>
          </cell>
          <cell r="F7682" t="str">
            <v>BANCO BILBAO VIZCAYA BBVA COLOMBIA S.A.</v>
          </cell>
          <cell r="G7682" t="str">
            <v>AHORROS</v>
          </cell>
        </row>
        <row r="7683">
          <cell r="A7683">
            <v>85442947</v>
          </cell>
          <cell r="B7683" t="str">
            <v>PADILLA CAÑAS HUMBERTO</v>
          </cell>
          <cell r="C7683" t="str">
            <v>El Banco (Mag)</v>
          </cell>
          <cell r="D7683">
            <v>330194747</v>
          </cell>
          <cell r="E7683" t="str">
            <v>El Banco (Mag)</v>
          </cell>
          <cell r="F7683" t="str">
            <v>BANCO BILBAO VIZCAYA BBVA COLOMBIA S.A.</v>
          </cell>
          <cell r="G7683" t="str">
            <v>AHORROS</v>
          </cell>
        </row>
        <row r="7684">
          <cell r="A7684">
            <v>85443780</v>
          </cell>
          <cell r="B7684" t="str">
            <v>MARTINEZ PEÑA DINO JOSE</v>
          </cell>
          <cell r="C7684" t="str">
            <v>Fundacion (Mag)</v>
          </cell>
          <cell r="D7684">
            <v>375174752</v>
          </cell>
          <cell r="E7684" t="str">
            <v>Santa Marta (Mag)</v>
          </cell>
          <cell r="F7684" t="str">
            <v>BANCO BILBAO VIZCAYA BBVA COLOMBIA S.A.</v>
          </cell>
          <cell r="G7684" t="str">
            <v>AHORROS</v>
          </cell>
        </row>
        <row r="7685">
          <cell r="A7685">
            <v>85443874</v>
          </cell>
          <cell r="B7685" t="str">
            <v>OVIEDO GUERRERO ALFREDO DE LA CRUZ</v>
          </cell>
          <cell r="C7685" t="str">
            <v>Piji#O Del Carmen (Mag)</v>
          </cell>
          <cell r="D7685">
            <v>518379623</v>
          </cell>
          <cell r="E7685" t="str">
            <v>Santa Marta (Mag)</v>
          </cell>
          <cell r="F7685" t="str">
            <v>BANCO BILBAO VIZCAYA BBVA COLOMBIA S.A.</v>
          </cell>
          <cell r="G7685" t="str">
            <v>AHORROS</v>
          </cell>
        </row>
        <row r="7686">
          <cell r="A7686">
            <v>85444103</v>
          </cell>
          <cell r="B7686" t="str">
            <v>MARTINEZ PEÑA ISAIAS MANUEL</v>
          </cell>
          <cell r="C7686" t="str">
            <v>Fundacion (Mag)</v>
          </cell>
          <cell r="D7686">
            <v>375174638</v>
          </cell>
          <cell r="E7686" t="str">
            <v>Santa Marta (Mag)</v>
          </cell>
          <cell r="F7686" t="str">
            <v>BANCO BILBAO VIZCAYA BBVA COLOMBIA S.A.</v>
          </cell>
          <cell r="G7686" t="str">
            <v>AHORROS</v>
          </cell>
        </row>
        <row r="7687">
          <cell r="A7687">
            <v>85444334</v>
          </cell>
          <cell r="B7687" t="str">
            <v>DIAZ RIVERO ALBERT NAHAYIT</v>
          </cell>
          <cell r="C7687" t="str">
            <v>Ariguani (El Dificil) (Mag)</v>
          </cell>
          <cell r="D7687">
            <v>518225461</v>
          </cell>
          <cell r="E7687" t="str">
            <v>Santa Marta (Mag)</v>
          </cell>
          <cell r="F7687" t="str">
            <v>BANCO BILBAO VIZCAYA BBVA COLOMBIA S.A.</v>
          </cell>
          <cell r="G7687" t="str">
            <v>AHORROS</v>
          </cell>
        </row>
        <row r="7688">
          <cell r="A7688">
            <v>85444496</v>
          </cell>
          <cell r="B7688" t="str">
            <v>CARDENAS RESTREPO DELBYS DE JESUS</v>
          </cell>
          <cell r="C7688" t="str">
            <v>Ariguani (El Dificil) (Mag)</v>
          </cell>
          <cell r="D7688">
            <v>719175564</v>
          </cell>
          <cell r="E7688" t="str">
            <v>Santa Marta (Mag)</v>
          </cell>
          <cell r="F7688" t="str">
            <v>BANCO BILBAO VIZCAYA BBVA COLOMBIA S.A.</v>
          </cell>
          <cell r="G7688" t="str">
            <v>AHORROS</v>
          </cell>
        </row>
        <row r="7689">
          <cell r="A7689">
            <v>85444785</v>
          </cell>
          <cell r="B7689" t="str">
            <v>CASTILLO ALMENDRALES JUAN CARLOS</v>
          </cell>
          <cell r="C7689" t="str">
            <v>Ariguani (El Dificil) (Mag)</v>
          </cell>
          <cell r="D7689">
            <v>518392279</v>
          </cell>
          <cell r="E7689" t="str">
            <v>Santa Marta (Mag)</v>
          </cell>
          <cell r="F7689" t="str">
            <v>BANCO BILBAO VIZCAYA BBVA COLOMBIA S.A.</v>
          </cell>
          <cell r="G7689" t="str">
            <v>AHORROS</v>
          </cell>
        </row>
        <row r="7690">
          <cell r="A7690">
            <v>85445376</v>
          </cell>
          <cell r="B7690" t="str">
            <v>FONSECA OSPINO EDUARDO JOSE</v>
          </cell>
          <cell r="C7690" t="str">
            <v>Nueva Granada (Mag)</v>
          </cell>
          <cell r="D7690">
            <v>719155178</v>
          </cell>
          <cell r="E7690" t="str">
            <v>Plato (Mag)</v>
          </cell>
          <cell r="F7690" t="str">
            <v>BANCO BILBAO VIZCAYA BBVA COLOMBIA S.A.</v>
          </cell>
          <cell r="G7690" t="str">
            <v>AHORROS</v>
          </cell>
        </row>
        <row r="7691">
          <cell r="A7691">
            <v>85447906</v>
          </cell>
          <cell r="B7691" t="str">
            <v>VILORIA SUAREZ GREGORIO MIGUEL</v>
          </cell>
          <cell r="C7691" t="str">
            <v>Ariguani (El Dificil) (Mag)</v>
          </cell>
          <cell r="D7691">
            <v>719188369</v>
          </cell>
          <cell r="E7691" t="str">
            <v>Plato (Mag)</v>
          </cell>
          <cell r="F7691" t="str">
            <v>BANCO BILBAO VIZCAYA BBVA COLOMBIA S.A.</v>
          </cell>
          <cell r="G7691" t="str">
            <v>AHORROS</v>
          </cell>
        </row>
        <row r="7692">
          <cell r="A7692">
            <v>85449770</v>
          </cell>
          <cell r="B7692" t="str">
            <v>MANJARRES GARCIA JULIO CESAR</v>
          </cell>
          <cell r="C7692" t="str">
            <v>Fundacion (Mag)</v>
          </cell>
          <cell r="D7692">
            <v>805199619</v>
          </cell>
          <cell r="E7692" t="str">
            <v>Santa Marta (Mag)</v>
          </cell>
          <cell r="F7692" t="str">
            <v>BANCO BILBAO VIZCAYA BBVA COLOMBIA S.A.</v>
          </cell>
          <cell r="G7692" t="str">
            <v>AHORROS</v>
          </cell>
        </row>
        <row r="7693">
          <cell r="A7693">
            <v>85450800</v>
          </cell>
          <cell r="B7693" t="str">
            <v>RAMIREZ FRANCO CESAR AUGUSTO</v>
          </cell>
          <cell r="C7693" t="str">
            <v>El Reten (Mag)</v>
          </cell>
          <cell r="D7693">
            <v>375183712</v>
          </cell>
          <cell r="E7693" t="str">
            <v>Santa Marta (Mag)</v>
          </cell>
          <cell r="F7693" t="str">
            <v>BANCO BILBAO VIZCAYA BBVA COLOMBIA S.A.</v>
          </cell>
          <cell r="G7693" t="str">
            <v>AHORROS</v>
          </cell>
        </row>
        <row r="7694">
          <cell r="A7694">
            <v>85451399</v>
          </cell>
          <cell r="B7694" t="str">
            <v>BARRIOS RAMOS RICARDO ENRIQUE</v>
          </cell>
          <cell r="C7694" t="str">
            <v>Tenerife (Mag)</v>
          </cell>
          <cell r="D7694">
            <v>719219354</v>
          </cell>
          <cell r="E7694" t="str">
            <v>Santa Marta (Mag)</v>
          </cell>
          <cell r="F7694" t="str">
            <v>BANCO BILBAO VIZCAYA BBVA COLOMBIA S.A.</v>
          </cell>
          <cell r="G7694" t="str">
            <v>AHORROS</v>
          </cell>
        </row>
        <row r="7695">
          <cell r="A7695">
            <v>85452759</v>
          </cell>
          <cell r="B7695" t="str">
            <v>PACHECO VIZCAINO WILSON ENRIQUE</v>
          </cell>
          <cell r="C7695" t="str">
            <v>Algarrobo (Mag)</v>
          </cell>
          <cell r="D7695">
            <v>375175197</v>
          </cell>
          <cell r="E7695" t="str">
            <v>Santa Marta (Mag)</v>
          </cell>
          <cell r="F7695" t="str">
            <v>BANCO BILBAO VIZCAYA BBVA COLOMBIA S.A.</v>
          </cell>
          <cell r="G7695" t="str">
            <v>AHORROS</v>
          </cell>
        </row>
        <row r="7696">
          <cell r="A7696">
            <v>85453023</v>
          </cell>
          <cell r="B7696" t="str">
            <v>MARTINEZ PALMERA EDILBERT JOSE</v>
          </cell>
          <cell r="C7696" t="str">
            <v>Algarrobo (Mag)</v>
          </cell>
          <cell r="D7696">
            <v>330082272</v>
          </cell>
          <cell r="E7696" t="str">
            <v>Santa Marta (Mag)</v>
          </cell>
          <cell r="F7696" t="str">
            <v>BANCO BILBAO VIZCAYA BBVA COLOMBIA S.A.</v>
          </cell>
          <cell r="G7696" t="str">
            <v>AHORROS</v>
          </cell>
        </row>
        <row r="7697">
          <cell r="A7697">
            <v>85454339</v>
          </cell>
          <cell r="B7697" t="str">
            <v>CAMARGO CASADIEGO YOMAR ELADIO</v>
          </cell>
          <cell r="C7697" t="str">
            <v>Fundacion (Mag)</v>
          </cell>
          <cell r="D7697">
            <v>375231347</v>
          </cell>
          <cell r="E7697" t="str">
            <v>Santa Marta (Mag)</v>
          </cell>
          <cell r="F7697" t="str">
            <v>BANCO BILBAO VIZCAYA BBVA COLOMBIA S.A.</v>
          </cell>
          <cell r="G7697" t="str">
            <v>AHORROS</v>
          </cell>
        </row>
        <row r="7698">
          <cell r="A7698">
            <v>85454463</v>
          </cell>
          <cell r="B7698" t="str">
            <v>CONTRERAS FIGUEROA CARLOS OMAR</v>
          </cell>
          <cell r="C7698" t="str">
            <v>Fundacion (Mag)</v>
          </cell>
          <cell r="D7698">
            <v>375174257</v>
          </cell>
          <cell r="E7698" t="str">
            <v>Santa Marta (Mag)</v>
          </cell>
          <cell r="F7698" t="str">
            <v>BANCO BILBAO VIZCAYA BBVA COLOMBIA S.A.</v>
          </cell>
          <cell r="G7698" t="str">
            <v>AHORROS</v>
          </cell>
        </row>
        <row r="7699">
          <cell r="A7699">
            <v>85454738</v>
          </cell>
          <cell r="B7699" t="str">
            <v>POSADA VILA JOAQUIN PABLO</v>
          </cell>
          <cell r="C7699" t="str">
            <v>El Banco (Mag)</v>
          </cell>
          <cell r="D7699">
            <v>330089426</v>
          </cell>
          <cell r="E7699" t="str">
            <v>El Banco (Mag)</v>
          </cell>
          <cell r="F7699" t="str">
            <v>BANCO BILBAO VIZCAYA BBVA COLOMBIA S.A.</v>
          </cell>
          <cell r="G7699" t="str">
            <v>AHORROS</v>
          </cell>
        </row>
        <row r="7700">
          <cell r="A7700">
            <v>85455455</v>
          </cell>
          <cell r="B7700" t="str">
            <v>PERTUZ BERMUDEZ KENNY ELKIN</v>
          </cell>
          <cell r="C7700" t="str">
            <v>El Reten (Mag)</v>
          </cell>
          <cell r="D7700">
            <v>517064226</v>
          </cell>
          <cell r="E7700" t="str">
            <v>Santa Marta (Mag)</v>
          </cell>
          <cell r="F7700" t="str">
            <v>BANCO BILBAO VIZCAYA BBVA COLOMBIA S.A.</v>
          </cell>
          <cell r="G7700" t="str">
            <v>AHORROS</v>
          </cell>
        </row>
        <row r="7701">
          <cell r="A7701">
            <v>85456049</v>
          </cell>
          <cell r="B7701" t="str">
            <v>ROCA OCHOA NEIL DE JESUS</v>
          </cell>
          <cell r="C7701" t="str">
            <v>Santa Ana (Mag)</v>
          </cell>
          <cell r="D7701">
            <v>604189449</v>
          </cell>
          <cell r="E7701" t="str">
            <v>Santa Marta (Mag)</v>
          </cell>
          <cell r="F7701" t="str">
            <v>BANCO BILBAO VIZCAYA BBVA COLOMBIA S.A.</v>
          </cell>
          <cell r="G7701" t="str">
            <v>AHORROS</v>
          </cell>
        </row>
        <row r="7702">
          <cell r="A7702">
            <v>85456675</v>
          </cell>
          <cell r="B7702" t="str">
            <v>TORRES CUELLO LUIS EMILIO</v>
          </cell>
          <cell r="C7702" t="str">
            <v>Fundacion (Mag)</v>
          </cell>
          <cell r="D7702">
            <v>375064557</v>
          </cell>
          <cell r="E7702" t="str">
            <v>Santa Marta (Mag)</v>
          </cell>
          <cell r="F7702" t="str">
            <v>BANCO BILBAO VIZCAYA BBVA COLOMBIA S.A.</v>
          </cell>
          <cell r="G7702" t="str">
            <v>AHORROS</v>
          </cell>
        </row>
        <row r="7703">
          <cell r="A7703">
            <v>85457662</v>
          </cell>
          <cell r="B7703" t="str">
            <v>RODRIGUEZ MERCADO JOSE GREGORIO</v>
          </cell>
          <cell r="C7703" t="str">
            <v>Algarrobo (Mag)</v>
          </cell>
          <cell r="D7703">
            <v>375184330</v>
          </cell>
          <cell r="E7703" t="str">
            <v>Santa Marta (Mag)</v>
          </cell>
          <cell r="F7703" t="str">
            <v>BANCO BILBAO VIZCAYA BBVA COLOMBIA S.A.</v>
          </cell>
          <cell r="G7703" t="str">
            <v>AHORROS</v>
          </cell>
        </row>
        <row r="7704">
          <cell r="A7704">
            <v>85457668</v>
          </cell>
          <cell r="B7704" t="str">
            <v>HOSTIA MORALES NESTOR ENRIQUE</v>
          </cell>
          <cell r="C7704" t="str">
            <v>San Sebastian De Buenavista (M</v>
          </cell>
          <cell r="D7704">
            <v>604246561</v>
          </cell>
          <cell r="E7704" t="str">
            <v>Santa Marta (Mag)</v>
          </cell>
          <cell r="F7704" t="str">
            <v>BANCO BILBAO VIZCAYA BBVA COLOMBIA S.A.</v>
          </cell>
          <cell r="G7704" t="str">
            <v>AHORROS</v>
          </cell>
        </row>
        <row r="7705">
          <cell r="A7705">
            <v>85458489</v>
          </cell>
          <cell r="B7705" t="str">
            <v>PARDO ALVARADO ALFONSO ENRIQUE</v>
          </cell>
          <cell r="C7705" t="str">
            <v>El Banco (Mag)</v>
          </cell>
          <cell r="D7705">
            <v>330080292</v>
          </cell>
          <cell r="E7705" t="str">
            <v>Santa Marta (Mag)</v>
          </cell>
          <cell r="F7705" t="str">
            <v>BANCO BILBAO VIZCAYA BBVA COLOMBIA S.A.</v>
          </cell>
          <cell r="G7705" t="str">
            <v>AHORROS</v>
          </cell>
        </row>
        <row r="7706">
          <cell r="A7706">
            <v>85458494</v>
          </cell>
          <cell r="B7706" t="str">
            <v>FONTALVO CAMARGO VICTOR JOSE</v>
          </cell>
          <cell r="C7706" t="str">
            <v>Aracataca (Mag)</v>
          </cell>
          <cell r="D7706">
            <v>805367836</v>
          </cell>
          <cell r="E7706" t="str">
            <v>Santa Marta (Mag)</v>
          </cell>
          <cell r="F7706" t="str">
            <v>BANCO BILBAO VIZCAYA BBVA COLOMBIA S.A.</v>
          </cell>
          <cell r="G7706" t="str">
            <v>AHORROS</v>
          </cell>
        </row>
        <row r="7707">
          <cell r="A7707">
            <v>85459569</v>
          </cell>
          <cell r="B7707" t="str">
            <v>QUINTERO DOMINGUEZ RITO ANTONIO</v>
          </cell>
          <cell r="C7707" t="str">
            <v>Piji#O Del Carmen (Mag)</v>
          </cell>
          <cell r="D7707">
            <v>604248864</v>
          </cell>
          <cell r="E7707" t="str">
            <v>Santa Marta (Mag)</v>
          </cell>
          <cell r="F7707" t="str">
            <v>BANCO BILBAO VIZCAYA BBVA COLOMBIA S.A.</v>
          </cell>
          <cell r="G7707" t="str">
            <v>AHORROS</v>
          </cell>
        </row>
        <row r="7708">
          <cell r="A7708">
            <v>85460583</v>
          </cell>
          <cell r="B7708" t="str">
            <v>SANCHEZ PEREZ FRANK ALONSO</v>
          </cell>
          <cell r="C7708" t="str">
            <v>El Reten (Mag)</v>
          </cell>
          <cell r="D7708">
            <v>375169505</v>
          </cell>
          <cell r="E7708" t="str">
            <v>Santa Marta (Mag)</v>
          </cell>
          <cell r="F7708" t="str">
            <v>BANCO BILBAO VIZCAYA BBVA COLOMBIA S.A.</v>
          </cell>
          <cell r="G7708" t="str">
            <v>AHORROS</v>
          </cell>
        </row>
        <row r="7709">
          <cell r="A7709">
            <v>85462087</v>
          </cell>
          <cell r="B7709" t="str">
            <v>BADO NAVARRO BLADIMIR GUILLERMO</v>
          </cell>
          <cell r="C7709" t="str">
            <v>Zona Bananera (Mag)</v>
          </cell>
          <cell r="D7709">
            <v>518396114</v>
          </cell>
          <cell r="E7709" t="str">
            <v>Santa Marta (Mag)</v>
          </cell>
          <cell r="F7709" t="str">
            <v>BANCO BILBAO VIZCAYA BBVA COLOMBIA S.A.</v>
          </cell>
          <cell r="G7709" t="str">
            <v>AHORROS</v>
          </cell>
        </row>
        <row r="7710">
          <cell r="A7710">
            <v>85462980</v>
          </cell>
          <cell r="B7710" t="str">
            <v>PALACIO HERNANDEZ JUAN LUIS</v>
          </cell>
          <cell r="C7710" t="str">
            <v>Fundacion (Mag)</v>
          </cell>
          <cell r="D7710">
            <v>780065884</v>
          </cell>
          <cell r="E7710" t="str">
            <v>Santa Marta (Mag)</v>
          </cell>
          <cell r="F7710" t="str">
            <v>BANCO BILBAO VIZCAYA BBVA COLOMBIA S.A.</v>
          </cell>
          <cell r="G7710" t="str">
            <v>AHORROS</v>
          </cell>
        </row>
        <row r="7711">
          <cell r="A7711">
            <v>85463569</v>
          </cell>
          <cell r="B7711" t="str">
            <v>MANCILLA SAURI JOSE ALEJANDRO</v>
          </cell>
          <cell r="C7711" t="str">
            <v>El Reten (Mag)</v>
          </cell>
          <cell r="D7711">
            <v>518213582</v>
          </cell>
          <cell r="E7711" t="str">
            <v>Santa Marta (Mag)</v>
          </cell>
          <cell r="F7711" t="str">
            <v>BANCO BILBAO VIZCAYA BBVA COLOMBIA S.A.</v>
          </cell>
          <cell r="G7711" t="str">
            <v>AHORROS</v>
          </cell>
        </row>
        <row r="7712">
          <cell r="A7712">
            <v>85464779</v>
          </cell>
          <cell r="B7712" t="str">
            <v>MIRANDA BERDUGO JAIME IGNACIO</v>
          </cell>
          <cell r="C7712" t="str">
            <v>El Reten (Mag)</v>
          </cell>
          <cell r="D7712">
            <v>375184512</v>
          </cell>
          <cell r="E7712" t="str">
            <v>Santa Marta (Mag)</v>
          </cell>
          <cell r="F7712" t="str">
            <v>BANCO BILBAO VIZCAYA BBVA COLOMBIA S.A.</v>
          </cell>
          <cell r="G7712" t="str">
            <v>AHORROS</v>
          </cell>
        </row>
        <row r="7713">
          <cell r="A7713">
            <v>85464898</v>
          </cell>
          <cell r="B7713" t="str">
            <v>FLOREZ DIAZ JUAN DE DIOS</v>
          </cell>
          <cell r="C7713" t="str">
            <v>El Banco (Mag)</v>
          </cell>
          <cell r="D7713">
            <v>330000498</v>
          </cell>
          <cell r="E7713" t="str">
            <v>Santa Marta (Mag)</v>
          </cell>
          <cell r="F7713" t="str">
            <v>BANCO BILBAO VIZCAYA BBVA COLOMBIA S.A.</v>
          </cell>
          <cell r="G7713" t="str">
            <v>AHORROS</v>
          </cell>
        </row>
        <row r="7714">
          <cell r="A7714">
            <v>85465215</v>
          </cell>
          <cell r="B7714" t="str">
            <v>MEJIA IZQUIERDO JUAN JAIRO</v>
          </cell>
          <cell r="C7714" t="str">
            <v>Fundacion (Mag)</v>
          </cell>
          <cell r="D7714">
            <v>805222148</v>
          </cell>
          <cell r="E7714" t="str">
            <v>Santa Marta (Mag)</v>
          </cell>
          <cell r="F7714" t="str">
            <v>BANCO BILBAO VIZCAYA BBVA COLOMBIA S.A.</v>
          </cell>
          <cell r="G7714" t="str">
            <v>AHORROS</v>
          </cell>
        </row>
        <row r="7715">
          <cell r="A7715">
            <v>85465854</v>
          </cell>
          <cell r="B7715" t="str">
            <v>IZQUIERDO MARQUEZ DAGOBERTO</v>
          </cell>
          <cell r="C7715" t="str">
            <v>Fundacion (Mag)</v>
          </cell>
          <cell r="D7715">
            <v>805127453</v>
          </cell>
          <cell r="E7715" t="str">
            <v>Santa Marta (Mag)</v>
          </cell>
          <cell r="F7715" t="str">
            <v>BANCO BILBAO VIZCAYA BBVA COLOMBIA S.A.</v>
          </cell>
          <cell r="G7715" t="str">
            <v>AHORROS</v>
          </cell>
        </row>
        <row r="7716">
          <cell r="A7716">
            <v>85466113</v>
          </cell>
          <cell r="B7716" t="str">
            <v>GIRALDO ALFONSO EDWIN FERNANDO</v>
          </cell>
          <cell r="C7716" t="str">
            <v>El Banco (Mag)</v>
          </cell>
          <cell r="D7716">
            <v>330088535</v>
          </cell>
          <cell r="E7716" t="str">
            <v>El Banco (Mag)</v>
          </cell>
          <cell r="F7716" t="str">
            <v>BANCO BILBAO VIZCAYA BBVA COLOMBIA S.A.</v>
          </cell>
          <cell r="G7716" t="str">
            <v>AHORROS</v>
          </cell>
        </row>
        <row r="7717">
          <cell r="A7717">
            <v>85466366</v>
          </cell>
          <cell r="B7717" t="str">
            <v>GIACOMETTO CANTILLO JAVIER ANTONIO</v>
          </cell>
          <cell r="C7717" t="str">
            <v>El Banco (Mag)</v>
          </cell>
          <cell r="D7717">
            <v>330084286</v>
          </cell>
          <cell r="E7717" t="str">
            <v>El Banco (Mag)</v>
          </cell>
          <cell r="F7717" t="str">
            <v>BANCO BILBAO VIZCAYA BBVA COLOMBIA S.A.</v>
          </cell>
          <cell r="G7717" t="str">
            <v>AHORROS</v>
          </cell>
        </row>
        <row r="7718">
          <cell r="A7718">
            <v>85470534</v>
          </cell>
          <cell r="B7718" t="str">
            <v>CORREA CHARRIS JOHN JAIRO</v>
          </cell>
          <cell r="C7718" t="str">
            <v>El Banco (Mag)</v>
          </cell>
          <cell r="D7718">
            <v>330169434</v>
          </cell>
          <cell r="E7718" t="str">
            <v>Santa Marta (Mag)</v>
          </cell>
          <cell r="F7718" t="str">
            <v>BANCO BILBAO VIZCAYA BBVA COLOMBIA S.A.</v>
          </cell>
          <cell r="G7718" t="str">
            <v>AHORROS</v>
          </cell>
        </row>
        <row r="7719">
          <cell r="A7719">
            <v>85470819</v>
          </cell>
          <cell r="B7719" t="str">
            <v>MAESTRE TONCEL JUAN RAMON FEDERICO</v>
          </cell>
          <cell r="C7719" t="str">
            <v>El Banco (Mag)</v>
          </cell>
          <cell r="D7719">
            <v>518301700</v>
          </cell>
          <cell r="E7719" t="str">
            <v>Santa Marta (Mag)</v>
          </cell>
          <cell r="F7719" t="str">
            <v>BANCO BILBAO VIZCAYA BBVA COLOMBIA S.A.</v>
          </cell>
          <cell r="G7719" t="str">
            <v>AHORROS</v>
          </cell>
        </row>
        <row r="7720">
          <cell r="A7720">
            <v>85470858</v>
          </cell>
          <cell r="B7720" t="str">
            <v>MARTINEZ OROZCO WALTER DE JESUS</v>
          </cell>
          <cell r="C7720" t="str">
            <v>Fundacion (Mag)</v>
          </cell>
          <cell r="D7720">
            <v>518308200</v>
          </cell>
          <cell r="E7720" t="str">
            <v>Santa Marta (Mag)</v>
          </cell>
          <cell r="F7720" t="str">
            <v>BANCO BILBAO VIZCAYA BBVA COLOMBIA S.A.</v>
          </cell>
          <cell r="G7720" t="str">
            <v>AHORROS</v>
          </cell>
        </row>
        <row r="7721">
          <cell r="A7721">
            <v>85471174</v>
          </cell>
          <cell r="B7721" t="str">
            <v>SANDOVAL VIANA NELSON ENRIQUE</v>
          </cell>
          <cell r="C7721" t="str">
            <v>Fundacion (Mag)</v>
          </cell>
          <cell r="D7721">
            <v>375214616</v>
          </cell>
          <cell r="E7721" t="str">
            <v>Santa Marta (Mag)</v>
          </cell>
          <cell r="F7721" t="str">
            <v>BANCO BILBAO VIZCAYA BBVA COLOMBIA S.A.</v>
          </cell>
          <cell r="G7721" t="str">
            <v>AHORROS</v>
          </cell>
        </row>
        <row r="7722">
          <cell r="A7722">
            <v>85471286</v>
          </cell>
          <cell r="B7722" t="str">
            <v>ALVAREZ PADILLA BERNARDO ANTONIO</v>
          </cell>
          <cell r="C7722" t="str">
            <v>Puebloviejo (Mag)</v>
          </cell>
          <cell r="D7722">
            <v>805485521</v>
          </cell>
          <cell r="E7722" t="str">
            <v>Santa Marta (Mag)</v>
          </cell>
          <cell r="F7722" t="str">
            <v>BANCO BILBAO VIZCAYA BBVA COLOMBIA S.A.</v>
          </cell>
          <cell r="G7722" t="str">
            <v>AHORROS</v>
          </cell>
        </row>
        <row r="7723">
          <cell r="A7723">
            <v>85471500</v>
          </cell>
          <cell r="B7723" t="str">
            <v>TORRES VILLAFAÑA OSMAR ABEL</v>
          </cell>
          <cell r="C7723" t="str">
            <v>Fundacion (Mag)</v>
          </cell>
          <cell r="D7723">
            <v>518138938</v>
          </cell>
          <cell r="E7723" t="str">
            <v>Santa Marta (Mag)</v>
          </cell>
          <cell r="F7723" t="str">
            <v>BANCO BILBAO VIZCAYA BBVA COLOMBIA S.A.</v>
          </cell>
          <cell r="G7723" t="str">
            <v>AHORROS</v>
          </cell>
        </row>
        <row r="7724">
          <cell r="A7724">
            <v>85472296</v>
          </cell>
          <cell r="B7724" t="str">
            <v>BARAJAS DAZA MISAIAS</v>
          </cell>
          <cell r="C7724" t="str">
            <v>Fundacion (Mag)</v>
          </cell>
          <cell r="D7724">
            <v>518126297</v>
          </cell>
          <cell r="E7724" t="str">
            <v>Santa Marta (Mag)</v>
          </cell>
          <cell r="F7724" t="str">
            <v>BANCO BILBAO VIZCAYA BBVA COLOMBIA S.A.</v>
          </cell>
          <cell r="G7724" t="str">
            <v>AHORROS</v>
          </cell>
        </row>
        <row r="7725">
          <cell r="A7725">
            <v>85473793</v>
          </cell>
          <cell r="B7725" t="str">
            <v>TORRES VILLAFAÑE FELIX RAMON</v>
          </cell>
          <cell r="C7725" t="str">
            <v>Aracataca (Mag)</v>
          </cell>
          <cell r="D7725">
            <v>518186390</v>
          </cell>
          <cell r="E7725" t="str">
            <v>Santa Marta (Mag)</v>
          </cell>
          <cell r="F7725" t="str">
            <v>BANCO BILBAO VIZCAYA BBVA COLOMBIA S.A.</v>
          </cell>
          <cell r="G7725" t="str">
            <v>AHORROS</v>
          </cell>
        </row>
        <row r="7726">
          <cell r="A7726">
            <v>85474533</v>
          </cell>
          <cell r="B7726" t="str">
            <v>MONTENEGRO NARVAEZ EDWIN ANTONIO</v>
          </cell>
          <cell r="C7726" t="str">
            <v>El Banco (Mag)</v>
          </cell>
          <cell r="D7726">
            <v>330140203</v>
          </cell>
          <cell r="E7726" t="str">
            <v>Santa Marta (Mag)</v>
          </cell>
          <cell r="F7726" t="str">
            <v>BANCO BILBAO VIZCAYA BBVA COLOMBIA S.A.</v>
          </cell>
          <cell r="G7726" t="str">
            <v>AHORROS</v>
          </cell>
        </row>
        <row r="7727">
          <cell r="A7727">
            <v>85474965</v>
          </cell>
          <cell r="B7727" t="str">
            <v>CASTAÑEDA OROZCO EDUARDO MARIO</v>
          </cell>
          <cell r="C7727" t="str">
            <v>Aracataca (Mag)</v>
          </cell>
          <cell r="D7727">
            <v>375247095</v>
          </cell>
          <cell r="E7727" t="str">
            <v>Santa Marta (Mag)</v>
          </cell>
          <cell r="F7727" t="str">
            <v>BANCO BILBAO VIZCAYA BBVA COLOMBIA S.A.</v>
          </cell>
          <cell r="G7727" t="str">
            <v>AHORROS</v>
          </cell>
        </row>
        <row r="7728">
          <cell r="A7728">
            <v>85476128</v>
          </cell>
          <cell r="B7728" t="str">
            <v>ARANGO BARROS ALEXANDER ALBERTO</v>
          </cell>
          <cell r="C7728" t="str">
            <v>Santa Marta (Mag)</v>
          </cell>
          <cell r="D7728">
            <v>518284427</v>
          </cell>
          <cell r="E7728" t="str">
            <v>Santa Marta (Mag)</v>
          </cell>
          <cell r="F7728" t="str">
            <v>BANCO BILBAO VIZCAYA BBVA COLOMBIA S.A.</v>
          </cell>
          <cell r="G7728" t="str">
            <v>AHORROS</v>
          </cell>
        </row>
        <row r="7729">
          <cell r="A7729">
            <v>85480194</v>
          </cell>
          <cell r="B7729" t="str">
            <v>MORA BARRIOS ROBERTO CARLOS</v>
          </cell>
          <cell r="C7729" t="str">
            <v>El Pi#On (Mag)</v>
          </cell>
          <cell r="D7729">
            <v>604250878</v>
          </cell>
          <cell r="E7729" t="str">
            <v>Santa Marta (Mag)</v>
          </cell>
          <cell r="F7729" t="str">
            <v>BANCO BILBAO VIZCAYA BBVA COLOMBIA S.A.</v>
          </cell>
          <cell r="G7729" t="str">
            <v>AHORROS</v>
          </cell>
        </row>
        <row r="7730">
          <cell r="A7730">
            <v>85484313</v>
          </cell>
          <cell r="B7730" t="str">
            <v>BARROS VILLA ALEJANDRO RAFAEL</v>
          </cell>
          <cell r="C7730" t="str">
            <v>Zapayán (Mag)</v>
          </cell>
          <cell r="D7730">
            <v>486160633</v>
          </cell>
          <cell r="E7730" t="str">
            <v>Santa Marta (Mag)</v>
          </cell>
          <cell r="F7730" t="str">
            <v>BANCO BILBAO VIZCAYA BBVA COLOMBIA S.A.</v>
          </cell>
          <cell r="G7730" t="str">
            <v>AHORROS</v>
          </cell>
        </row>
        <row r="7731">
          <cell r="A7731">
            <v>85484443</v>
          </cell>
          <cell r="B7731" t="str">
            <v>VASQUEZ BARANDICA NAZARIO JOSE</v>
          </cell>
          <cell r="C7731" t="str">
            <v>Plato (Mag)</v>
          </cell>
          <cell r="D7731">
            <v>719193690</v>
          </cell>
          <cell r="E7731" t="str">
            <v>Plato (Mag)</v>
          </cell>
          <cell r="F7731" t="str">
            <v>BANCO BILBAO VIZCAYA BBVA COLOMBIA S.A.</v>
          </cell>
          <cell r="G7731" t="str">
            <v>AHORROS</v>
          </cell>
        </row>
        <row r="7732">
          <cell r="A7732">
            <v>85484725</v>
          </cell>
          <cell r="B7732" t="str">
            <v>PUCCINI FLOREZ DAYAN DE JESUS</v>
          </cell>
          <cell r="C7732" t="str">
            <v>Tenerife (Mag)</v>
          </cell>
          <cell r="D7732">
            <v>716123484</v>
          </cell>
          <cell r="E7732" t="str">
            <v>Santa Marta (Mag)</v>
          </cell>
          <cell r="F7732" t="str">
            <v>BANCO BILBAO VIZCAYA BBVA COLOMBIA S.A.</v>
          </cell>
          <cell r="G7732" t="str">
            <v>AHORROS</v>
          </cell>
        </row>
        <row r="7733">
          <cell r="A7733">
            <v>85484802</v>
          </cell>
          <cell r="B7733" t="str">
            <v>MARTINEZ VILLEGAS ALVARO</v>
          </cell>
          <cell r="C7733" t="str">
            <v>Plato (Mag)</v>
          </cell>
          <cell r="D7733">
            <v>719193799</v>
          </cell>
          <cell r="E7733" t="str">
            <v>Plato (Mag)</v>
          </cell>
          <cell r="F7733" t="str">
            <v>BANCO BILBAO VIZCAYA BBVA COLOMBIA S.A.</v>
          </cell>
          <cell r="G7733" t="str">
            <v>AHORROS</v>
          </cell>
        </row>
        <row r="7734">
          <cell r="A7734">
            <v>85484816</v>
          </cell>
          <cell r="B7734" t="str">
            <v>SANCHEZ MORALES JAIRO ANTONIO</v>
          </cell>
          <cell r="C7734" t="str">
            <v>El Banco (Mag)</v>
          </cell>
          <cell r="D7734">
            <v>719186942</v>
          </cell>
          <cell r="E7734" t="str">
            <v>Santa Marta (Mag)</v>
          </cell>
          <cell r="F7734" t="str">
            <v>BANCO BILBAO VIZCAYA BBVA COLOMBIA S.A.</v>
          </cell>
          <cell r="G7734" t="str">
            <v>AHORROS</v>
          </cell>
        </row>
        <row r="7735">
          <cell r="A7735">
            <v>85485345</v>
          </cell>
          <cell r="B7735" t="str">
            <v>COTES LEONES BLAS JOSE</v>
          </cell>
          <cell r="C7735" t="str">
            <v>Plato (Mag)</v>
          </cell>
          <cell r="D7735">
            <v>719226847</v>
          </cell>
          <cell r="E7735" t="str">
            <v>Santa Marta (Mag)</v>
          </cell>
          <cell r="F7735" t="str">
            <v>BANCO BILBAO VIZCAYA BBVA COLOMBIA S.A.</v>
          </cell>
          <cell r="G7735" t="str">
            <v>AHORROS</v>
          </cell>
        </row>
        <row r="7736">
          <cell r="A7736">
            <v>85485380</v>
          </cell>
          <cell r="B7736" t="str">
            <v>DEL TORO QUIROZ ALEXANDER</v>
          </cell>
          <cell r="C7736" t="str">
            <v>Plato (Mag)</v>
          </cell>
          <cell r="D7736">
            <v>719171712</v>
          </cell>
          <cell r="E7736" t="str">
            <v>Santa Marta (Mag)</v>
          </cell>
          <cell r="F7736" t="str">
            <v>BANCO BILBAO VIZCAYA BBVA COLOMBIA S.A.</v>
          </cell>
          <cell r="G7736" t="str">
            <v>AHORROS</v>
          </cell>
        </row>
        <row r="7737">
          <cell r="A7737">
            <v>85485456</v>
          </cell>
          <cell r="B7737" t="str">
            <v>DE LA CRUZ MEZA TONY FERNANDO</v>
          </cell>
          <cell r="C7737" t="str">
            <v>Plato (Mag)</v>
          </cell>
          <cell r="D7737">
            <v>719168155</v>
          </cell>
          <cell r="E7737" t="str">
            <v>Plato (Mag)</v>
          </cell>
          <cell r="F7737" t="str">
            <v>BANCO BILBAO VIZCAYA BBVA COLOMBIA S.A.</v>
          </cell>
          <cell r="G7737" t="str">
            <v>AHORROS</v>
          </cell>
        </row>
        <row r="7738">
          <cell r="A7738">
            <v>85486274</v>
          </cell>
          <cell r="B7738" t="str">
            <v>GOMEZ ACUÑA HOGUIER DARIO</v>
          </cell>
          <cell r="C7738" t="str">
            <v>Plato (Mag)</v>
          </cell>
          <cell r="D7738">
            <v>719165219</v>
          </cell>
          <cell r="E7738" t="str">
            <v>Plato (Mag)</v>
          </cell>
          <cell r="F7738" t="str">
            <v>BANCO BILBAO VIZCAYA BBVA COLOMBIA S.A.</v>
          </cell>
          <cell r="G7738" t="str">
            <v>AHORROS</v>
          </cell>
        </row>
        <row r="7739">
          <cell r="A7739">
            <v>85486366</v>
          </cell>
          <cell r="B7739" t="str">
            <v>MUGNO CABALLERO ALFONSO GUILLERMO</v>
          </cell>
          <cell r="C7739" t="str">
            <v>Plato (Mag)</v>
          </cell>
          <cell r="D7739">
            <v>719158438</v>
          </cell>
          <cell r="E7739" t="str">
            <v>Santa Marta (Mag)</v>
          </cell>
          <cell r="F7739" t="str">
            <v>BANCO BILBAO VIZCAYA BBVA COLOMBIA S.A.</v>
          </cell>
          <cell r="G7739" t="str">
            <v>AHORROS</v>
          </cell>
        </row>
        <row r="7740">
          <cell r="A7740">
            <v>85487140</v>
          </cell>
          <cell r="B7740" t="str">
            <v>DIAZ CABALLERO HUGO ALEJANDRO</v>
          </cell>
          <cell r="C7740" t="str">
            <v>Chivolo (Mag)</v>
          </cell>
          <cell r="D7740">
            <v>719217895</v>
          </cell>
          <cell r="E7740" t="str">
            <v>Santa Marta (Mag)</v>
          </cell>
          <cell r="F7740" t="str">
            <v>BANCO BILBAO VIZCAYA BBVA COLOMBIA S.A.</v>
          </cell>
          <cell r="G7740" t="str">
            <v>AHORROS</v>
          </cell>
        </row>
        <row r="7741">
          <cell r="A7741">
            <v>85487200</v>
          </cell>
          <cell r="B7741" t="str">
            <v>DE LA CRUZ CHIQUILLO JESUS LIBARDO</v>
          </cell>
          <cell r="C7741" t="str">
            <v>Santa Ana (Mag)</v>
          </cell>
          <cell r="D7741">
            <v>719168148</v>
          </cell>
          <cell r="E7741" t="str">
            <v>Santa Marta (Mag)</v>
          </cell>
          <cell r="F7741" t="str">
            <v>BANCO BILBAO VIZCAYA BBVA COLOMBIA S.A.</v>
          </cell>
          <cell r="G7741" t="str">
            <v>AHORROS</v>
          </cell>
        </row>
        <row r="7742">
          <cell r="A7742">
            <v>85487264</v>
          </cell>
          <cell r="B7742" t="str">
            <v>DIAZ CARDENAS JORGE LUIS</v>
          </cell>
          <cell r="C7742" t="str">
            <v>Plato (Mag)</v>
          </cell>
          <cell r="D7742">
            <v>719174617</v>
          </cell>
          <cell r="E7742" t="str">
            <v>Santa Marta (Mag)</v>
          </cell>
          <cell r="F7742" t="str">
            <v>BANCO BILBAO VIZCAYA BBVA COLOMBIA S.A.</v>
          </cell>
          <cell r="G7742" t="str">
            <v>AHORROS</v>
          </cell>
        </row>
        <row r="7743">
          <cell r="A7743">
            <v>85487513</v>
          </cell>
          <cell r="B7743" t="str">
            <v>FONSECA JARAMILLO NILSON ENRRIQUE</v>
          </cell>
          <cell r="C7743" t="str">
            <v>Plato (Mag)</v>
          </cell>
          <cell r="D7743">
            <v>719223265</v>
          </cell>
          <cell r="E7743" t="str">
            <v>Santa Marta (Mag)</v>
          </cell>
          <cell r="F7743" t="str">
            <v>BANCO BILBAO VIZCAYA BBVA COLOMBIA S.A.</v>
          </cell>
          <cell r="G7743" t="str">
            <v>AHORROS</v>
          </cell>
        </row>
        <row r="7744">
          <cell r="A7744">
            <v>85487682</v>
          </cell>
          <cell r="B7744" t="str">
            <v>CALDERON MEZA JADER DE JESUS</v>
          </cell>
          <cell r="C7744" t="str">
            <v>Plato (Mag)</v>
          </cell>
          <cell r="D7744">
            <v>719225278</v>
          </cell>
          <cell r="E7744" t="str">
            <v>Santa Marta (Mag)</v>
          </cell>
          <cell r="F7744" t="str">
            <v>BANCO BILBAO VIZCAYA BBVA COLOMBIA S.A.</v>
          </cell>
          <cell r="G7744" t="str">
            <v>AHORROS</v>
          </cell>
        </row>
        <row r="7745">
          <cell r="A7745">
            <v>85487854</v>
          </cell>
          <cell r="B7745" t="str">
            <v>POMARICO CERDA MIGUEL DAVID</v>
          </cell>
          <cell r="C7745" t="str">
            <v>Plato (Mag)</v>
          </cell>
          <cell r="D7745">
            <v>719179434</v>
          </cell>
          <cell r="E7745" t="str">
            <v>Plato (Mag)</v>
          </cell>
          <cell r="F7745" t="str">
            <v>BANCO BILBAO VIZCAYA BBVA COLOMBIA S.A.</v>
          </cell>
          <cell r="G7745" t="str">
            <v>AHORROS</v>
          </cell>
        </row>
        <row r="7746">
          <cell r="A7746">
            <v>85487906</v>
          </cell>
          <cell r="B7746" t="str">
            <v>VISBAL CASTELLAR DEIVIS DAUTH</v>
          </cell>
          <cell r="C7746" t="str">
            <v>Plato (Mag)</v>
          </cell>
          <cell r="D7746">
            <v>719220618</v>
          </cell>
          <cell r="E7746" t="str">
            <v>Santa Marta (Mag)</v>
          </cell>
          <cell r="F7746" t="str">
            <v>BANCO BILBAO VIZCAYA BBVA COLOMBIA S.A.</v>
          </cell>
          <cell r="G7746" t="str">
            <v>AHORROS</v>
          </cell>
        </row>
        <row r="7747">
          <cell r="A7747">
            <v>85488005</v>
          </cell>
          <cell r="B7747" t="str">
            <v>DE LA ROSA ESCORCIA MILER RAFAEL</v>
          </cell>
          <cell r="C7747" t="str">
            <v>Chivolo (Mag)</v>
          </cell>
          <cell r="D7747">
            <v>719161929</v>
          </cell>
          <cell r="E7747" t="str">
            <v>Santa Marta (Mag)</v>
          </cell>
          <cell r="F7747" t="str">
            <v>BANCO BILBAO VIZCAYA BBVA COLOMBIA S.A.</v>
          </cell>
          <cell r="G7747" t="str">
            <v>AHORROS</v>
          </cell>
        </row>
        <row r="7748">
          <cell r="A7748">
            <v>85488194</v>
          </cell>
          <cell r="B7748" t="str">
            <v>BARRIOS CACERES BLAS ALBERTO</v>
          </cell>
          <cell r="C7748" t="str">
            <v>Plato (Mag)</v>
          </cell>
          <cell r="D7748">
            <v>719156655</v>
          </cell>
          <cell r="E7748" t="str">
            <v>Santa Marta (Mag)</v>
          </cell>
          <cell r="F7748" t="str">
            <v>BANCO BILBAO VIZCAYA BBVA COLOMBIA S.A.</v>
          </cell>
          <cell r="G7748" t="str">
            <v>AHORROS</v>
          </cell>
        </row>
        <row r="7749">
          <cell r="A7749">
            <v>88028224</v>
          </cell>
          <cell r="B7749" t="str">
            <v>CORREA ACEVEDO OMAR</v>
          </cell>
          <cell r="C7749" t="str">
            <v>Nueva Granada (Mag)</v>
          </cell>
          <cell r="D7749">
            <v>700125263</v>
          </cell>
          <cell r="E7749" t="str">
            <v>Yopal (Cas)</v>
          </cell>
          <cell r="F7749" t="str">
            <v>BANCO BILBAO VIZCAYA BBVA COLOMBIA S.A.</v>
          </cell>
          <cell r="G7749" t="str">
            <v>AHORROS</v>
          </cell>
        </row>
        <row r="7750">
          <cell r="A7750">
            <v>88031622</v>
          </cell>
          <cell r="B7750" t="str">
            <v>DIAZ JAIMES JOSE JESUS</v>
          </cell>
          <cell r="C7750" t="str">
            <v>El Reten (Mag)</v>
          </cell>
          <cell r="D7750">
            <v>375213287</v>
          </cell>
          <cell r="E7750" t="str">
            <v>Santa Marta (Mag)</v>
          </cell>
          <cell r="F7750" t="str">
            <v>BANCO BILBAO VIZCAYA BBVA COLOMBIA S.A.</v>
          </cell>
          <cell r="G7750" t="str">
            <v>AHORROS</v>
          </cell>
        </row>
        <row r="7751">
          <cell r="A7751">
            <v>88032704</v>
          </cell>
          <cell r="B7751" t="str">
            <v>ARAGON SORIANO LUIS ARMANDO</v>
          </cell>
          <cell r="C7751" t="str">
            <v>Nueva Granada (Mag)</v>
          </cell>
          <cell r="D7751">
            <v>719170847</v>
          </cell>
          <cell r="E7751" t="str">
            <v>Santa Marta (Mag)</v>
          </cell>
          <cell r="F7751" t="str">
            <v>BANCO BILBAO VIZCAYA BBVA COLOMBIA S.A.</v>
          </cell>
          <cell r="G7751" t="str">
            <v>AHORROS</v>
          </cell>
        </row>
        <row r="7752">
          <cell r="A7752">
            <v>88034456</v>
          </cell>
          <cell r="B7752" t="str">
            <v>MONTES ALVAREZ HUMBERTO ANTONIO</v>
          </cell>
          <cell r="C7752" t="str">
            <v>Santa Marta (Mag)</v>
          </cell>
          <cell r="D7752">
            <v>518156393</v>
          </cell>
          <cell r="E7752" t="str">
            <v>Santa Marta (Mag)</v>
          </cell>
          <cell r="F7752" t="str">
            <v>BANCO BILBAO VIZCAYA BBVA COLOMBIA S.A.</v>
          </cell>
          <cell r="G7752" t="str">
            <v>AHORROS</v>
          </cell>
        </row>
        <row r="7753">
          <cell r="A7753">
            <v>88159114</v>
          </cell>
          <cell r="B7753" t="str">
            <v>LARA CERA FERNANDO DANIEL</v>
          </cell>
          <cell r="C7753" t="str">
            <v>Nueva Granada (Mag)</v>
          </cell>
          <cell r="D7753">
            <v>719198186</v>
          </cell>
          <cell r="E7753" t="str">
            <v>Plato (Mag)</v>
          </cell>
          <cell r="F7753" t="str">
            <v>BANCO BILBAO VIZCAYA BBVA COLOMBIA S.A.</v>
          </cell>
          <cell r="G7753" t="str">
            <v>AHORROS</v>
          </cell>
        </row>
        <row r="7754">
          <cell r="A7754">
            <v>88283272</v>
          </cell>
          <cell r="B7754" t="str">
            <v>BONETT PEY PEDRO ROBERTO</v>
          </cell>
          <cell r="C7754" t="str">
            <v>Ariguani (El Dificil) (Mag)</v>
          </cell>
          <cell r="D7754">
            <v>375213477</v>
          </cell>
          <cell r="E7754" t="str">
            <v>Fundacion (Mag)</v>
          </cell>
          <cell r="F7754" t="str">
            <v>BANCO BILBAO VIZCAYA BBVA COLOMBIA S.A.</v>
          </cell>
          <cell r="G7754" t="str">
            <v>AHORROS</v>
          </cell>
        </row>
        <row r="7755">
          <cell r="A7755">
            <v>91422335</v>
          </cell>
          <cell r="B7755" t="str">
            <v>RUIDIAZ RUIDIAZ RAFAEL</v>
          </cell>
          <cell r="C7755" t="str">
            <v>Guamal (Mag)</v>
          </cell>
          <cell r="D7755">
            <v>604188425</v>
          </cell>
          <cell r="E7755" t="str">
            <v>Santa Marta (Mag)</v>
          </cell>
          <cell r="F7755" t="str">
            <v>BANCO BILBAO VIZCAYA BBVA COLOMBIA S.A.</v>
          </cell>
          <cell r="G7755" t="str">
            <v>AHORROS</v>
          </cell>
        </row>
        <row r="7756">
          <cell r="A7756">
            <v>91425060</v>
          </cell>
          <cell r="B7756" t="str">
            <v>PEREZ MARTINEZ DANILO</v>
          </cell>
          <cell r="C7756" t="str">
            <v>El Banco (Mag)</v>
          </cell>
          <cell r="D7756">
            <v>330181751</v>
          </cell>
          <cell r="E7756" t="str">
            <v>Santa Marta (Mag)</v>
          </cell>
          <cell r="F7756" t="str">
            <v>BANCO BILBAO VIZCAYA BBVA COLOMBIA S.A.</v>
          </cell>
          <cell r="G7756" t="str">
            <v>AHORROS</v>
          </cell>
        </row>
        <row r="7757">
          <cell r="A7757">
            <v>91430308</v>
          </cell>
          <cell r="B7757" t="str">
            <v>GALINDO MORALES YOVANYS</v>
          </cell>
          <cell r="C7757" t="str">
            <v>San Sebastian De Buenavista (M</v>
          </cell>
          <cell r="D7757">
            <v>604020164</v>
          </cell>
          <cell r="E7757" t="str">
            <v>Santa Marta (Mag)</v>
          </cell>
          <cell r="F7757" t="str">
            <v>BANCO BILBAO VIZCAYA BBVA COLOMBIA S.A.</v>
          </cell>
          <cell r="G7757" t="str">
            <v>AHORROS</v>
          </cell>
        </row>
        <row r="7758">
          <cell r="A7758">
            <v>91438575</v>
          </cell>
          <cell r="B7758" t="str">
            <v>ZARATE ALTAMIRANDA MARLON</v>
          </cell>
          <cell r="C7758" t="str">
            <v>Zona Bananera (Mag)</v>
          </cell>
          <cell r="D7758">
            <v>604174912</v>
          </cell>
          <cell r="E7758" t="str">
            <v>Santa Marta (Mag)</v>
          </cell>
          <cell r="F7758" t="str">
            <v>BANCO BILBAO VIZCAYA BBVA COLOMBIA S.A.</v>
          </cell>
          <cell r="G7758" t="str">
            <v>AHORROS</v>
          </cell>
        </row>
        <row r="7759">
          <cell r="A7759">
            <v>91540097</v>
          </cell>
          <cell r="B7759" t="str">
            <v>TORRES ARAGON HERNAN EVGUENI</v>
          </cell>
          <cell r="C7759" t="str">
            <v>Plato (Mag)</v>
          </cell>
          <cell r="D7759">
            <v>719211245</v>
          </cell>
          <cell r="E7759" t="str">
            <v>Santa Marta (Mag)</v>
          </cell>
          <cell r="F7759" t="str">
            <v>BANCO BILBAO VIZCAYA BBVA COLOMBIA S.A.</v>
          </cell>
          <cell r="G7759" t="str">
            <v>AHORROS</v>
          </cell>
        </row>
        <row r="7760">
          <cell r="A7760">
            <v>92189795</v>
          </cell>
          <cell r="B7760" t="str">
            <v>PIÑA POLO JAIME</v>
          </cell>
          <cell r="C7760" t="str">
            <v>El Banco (Mag)</v>
          </cell>
          <cell r="D7760">
            <v>330128414</v>
          </cell>
          <cell r="E7760" t="str">
            <v>Santa Marta (Mag)</v>
          </cell>
          <cell r="F7760" t="str">
            <v>BANCO BILBAO VIZCAYA BBVA COLOMBIA S.A.</v>
          </cell>
          <cell r="G7760" t="str">
            <v>AHORROS</v>
          </cell>
        </row>
        <row r="7761">
          <cell r="A7761">
            <v>92190762</v>
          </cell>
          <cell r="B7761" t="str">
            <v>MENDOZA AMELL RAFAEL IGNACIO</v>
          </cell>
          <cell r="C7761" t="str">
            <v>Chivolo (Mag)</v>
          </cell>
          <cell r="D7761">
            <v>719165532</v>
          </cell>
          <cell r="E7761" t="str">
            <v>Santa Marta (Mag)</v>
          </cell>
          <cell r="F7761" t="str">
            <v>BANCO BILBAO VIZCAYA BBVA COLOMBIA S.A.</v>
          </cell>
          <cell r="G7761" t="str">
            <v>AHORROS</v>
          </cell>
        </row>
        <row r="7762">
          <cell r="A7762">
            <v>92524249</v>
          </cell>
          <cell r="B7762" t="str">
            <v>NARVAEZ ACUÑA BORIS</v>
          </cell>
          <cell r="C7762" t="str">
            <v>El Banco (Mag)</v>
          </cell>
          <cell r="D7762">
            <v>330118738</v>
          </cell>
          <cell r="E7762" t="str">
            <v>El Banco (Mag)</v>
          </cell>
          <cell r="F7762" t="str">
            <v>BANCO BILBAO VIZCAYA BBVA COLOMBIA S.A.</v>
          </cell>
          <cell r="G7762" t="str">
            <v>AHORROS</v>
          </cell>
        </row>
        <row r="7763">
          <cell r="A7763">
            <v>92542966</v>
          </cell>
          <cell r="B7763" t="str">
            <v>CARRASCAL HERRERA MIGUEL ALBERTO</v>
          </cell>
          <cell r="C7763" t="str">
            <v>El Banco (Mag)</v>
          </cell>
          <cell r="D7763">
            <v>518292651</v>
          </cell>
          <cell r="E7763" t="str">
            <v>Santa Marta (Mag)</v>
          </cell>
          <cell r="F7763" t="str">
            <v>BANCO BILBAO VIZCAYA BBVA COLOMBIA S.A.</v>
          </cell>
          <cell r="G7763" t="str">
            <v>AHORROS</v>
          </cell>
        </row>
        <row r="7764">
          <cell r="A7764">
            <v>92559533</v>
          </cell>
          <cell r="B7764" t="str">
            <v>HERNANDEZ VERGARA ALBERTO SEGUNDO</v>
          </cell>
          <cell r="C7764" t="str">
            <v>El Banco (Mag)</v>
          </cell>
          <cell r="D7764">
            <v>330121963</v>
          </cell>
          <cell r="E7764" t="str">
            <v>Algarrobo (Mag)</v>
          </cell>
          <cell r="F7764" t="str">
            <v>BANCO BILBAO VIZCAYA BBVA COLOMBIA S.A.</v>
          </cell>
          <cell r="G7764" t="str">
            <v>AHORROS</v>
          </cell>
        </row>
        <row r="7765">
          <cell r="A7765">
            <v>98627476</v>
          </cell>
          <cell r="B7765" t="str">
            <v>RODRIGUEZ MARENCO ALEXANDER</v>
          </cell>
          <cell r="C7765" t="str">
            <v>Plato (Mag)</v>
          </cell>
          <cell r="D7765">
            <v>719157984</v>
          </cell>
          <cell r="E7765" t="str">
            <v>Santa Marta (Mag)</v>
          </cell>
          <cell r="F7765" t="str">
            <v>BANCO BILBAO VIZCAYA BBVA COLOMBIA S.A.</v>
          </cell>
          <cell r="G7765" t="str">
            <v>AHORROS</v>
          </cell>
        </row>
        <row r="7766">
          <cell r="A7766">
            <v>1002377197</v>
          </cell>
          <cell r="B7766" t="str">
            <v>TRESPALACIOS MORALES ANGELICA PAOLA</v>
          </cell>
          <cell r="C7766" t="str">
            <v>San Sebastian De Buenavista (M</v>
          </cell>
          <cell r="D7766">
            <v>604169441</v>
          </cell>
          <cell r="E7766" t="str">
            <v>Santa Marta (Mag)</v>
          </cell>
          <cell r="F7766" t="str">
            <v>BANCO BILBAO VIZCAYA BBVA COLOMBIA S.A.</v>
          </cell>
          <cell r="G7766" t="str">
            <v>AHORROS</v>
          </cell>
        </row>
        <row r="7767">
          <cell r="A7767">
            <v>1004274960</v>
          </cell>
          <cell r="B7767" t="str">
            <v>NIÑO TORRES CESAR</v>
          </cell>
          <cell r="C7767" t="str">
            <v>Fundacion (Mag)</v>
          </cell>
          <cell r="D7767">
            <v>375214293</v>
          </cell>
          <cell r="E7767" t="str">
            <v>Santa Marta (Mag)</v>
          </cell>
          <cell r="F7767" t="str">
            <v>BANCO BILBAO VIZCAYA BBVA COLOMBIA S.A.</v>
          </cell>
          <cell r="G7767" t="str">
            <v>AHORROS</v>
          </cell>
        </row>
        <row r="7768">
          <cell r="A7768">
            <v>1004277420</v>
          </cell>
          <cell r="B7768" t="str">
            <v>ALVAREZ CONTRERAS JESUS ALFONSO</v>
          </cell>
          <cell r="C7768" t="str">
            <v>Fundacion (Mag)</v>
          </cell>
          <cell r="D7768">
            <v>375280872</v>
          </cell>
          <cell r="E7768" t="str">
            <v>Fundacion (Mag)</v>
          </cell>
          <cell r="F7768" t="str">
            <v>BANCO BILBAO VIZCAYA BBVA COLOMBIA S.A.</v>
          </cell>
          <cell r="G7768" t="str">
            <v>AHORROS</v>
          </cell>
        </row>
        <row r="7769">
          <cell r="A7769">
            <v>1007138789</v>
          </cell>
          <cell r="B7769" t="str">
            <v>VERGARA SEÑAS HERNANDO</v>
          </cell>
          <cell r="C7769" t="str">
            <v>Santa Bárbara De Pinto (Mag)</v>
          </cell>
          <cell r="D7769">
            <v>604238444</v>
          </cell>
          <cell r="E7769" t="str">
            <v>Santa Marta (Mag)</v>
          </cell>
          <cell r="F7769" t="str">
            <v>BANCO BILBAO VIZCAYA BBVA COLOMBIA S.A.</v>
          </cell>
          <cell r="G7769" t="str">
            <v>AHORROS</v>
          </cell>
        </row>
        <row r="7770">
          <cell r="A7770">
            <v>1015396998</v>
          </cell>
          <cell r="B7770" t="str">
            <v>GIL RODELO JHOINIS</v>
          </cell>
          <cell r="C7770" t="str">
            <v>El Banco (Mag)</v>
          </cell>
          <cell r="D7770">
            <v>330196023</v>
          </cell>
          <cell r="E7770" t="str">
            <v>El Banco (Mag)</v>
          </cell>
          <cell r="F7770" t="str">
            <v>BANCO BILBAO VIZCAYA BBVA COLOMBIA S.A.</v>
          </cell>
          <cell r="G7770" t="str">
            <v>AHORROS</v>
          </cell>
        </row>
        <row r="7771">
          <cell r="A7771">
            <v>1019008109</v>
          </cell>
          <cell r="B7771" t="str">
            <v>CADENA PAVA ERIKA PATRICIA</v>
          </cell>
          <cell r="C7771" t="str">
            <v>El Banco (Mag)</v>
          </cell>
          <cell r="D7771">
            <v>330163361</v>
          </cell>
          <cell r="E7771" t="str">
            <v>El Banco (Mag)</v>
          </cell>
          <cell r="F7771" t="str">
            <v>BANCO BILBAO VIZCAYA BBVA COLOMBIA S.A.</v>
          </cell>
          <cell r="G7771" t="str">
            <v>AHORROS</v>
          </cell>
        </row>
        <row r="7772">
          <cell r="A7772">
            <v>1026555890</v>
          </cell>
          <cell r="B7772" t="str">
            <v>MEZA MERIÑO JAIME LUIS</v>
          </cell>
          <cell r="C7772" t="str">
            <v>Sabanas De San Angel (Mag)</v>
          </cell>
          <cell r="D7772">
            <v>111090585</v>
          </cell>
          <cell r="E7772" t="str">
            <v>Santa Marta (Mag)</v>
          </cell>
          <cell r="F7772" t="str">
            <v>BANCO BILBAO VIZCAYA BBVA COLOMBIA S.A.</v>
          </cell>
          <cell r="G7772" t="str">
            <v>AHORROS</v>
          </cell>
        </row>
        <row r="7773">
          <cell r="A7773">
            <v>1030535412</v>
          </cell>
          <cell r="B7773" t="str">
            <v>BLANCO GALINDO GREISY KARINA</v>
          </cell>
          <cell r="C7773" t="str">
            <v>Tenerife (Mag)</v>
          </cell>
          <cell r="D7773">
            <v>393136882</v>
          </cell>
          <cell r="E7773" t="str">
            <v>Santa Marta (Mag)</v>
          </cell>
          <cell r="F7773" t="str">
            <v>BANCO BILBAO VIZCAYA BBVA COLOMBIA S.A.</v>
          </cell>
          <cell r="G7773" t="str">
            <v>AHORROS</v>
          </cell>
        </row>
        <row r="7774">
          <cell r="A7774">
            <v>1032409181</v>
          </cell>
          <cell r="B7774" t="str">
            <v>GUERRA FONSECA ELMA ROSIRIS</v>
          </cell>
          <cell r="C7774" t="str">
            <v>Fundacion (Mag)</v>
          </cell>
          <cell r="D7774">
            <v>375280849</v>
          </cell>
          <cell r="E7774" t="str">
            <v>Fundacion (Mag)</v>
          </cell>
          <cell r="F7774" t="str">
            <v>BANCO BILBAO VIZCAYA BBVA COLOMBIA S.A.</v>
          </cell>
          <cell r="G7774" t="str">
            <v>AHORROS</v>
          </cell>
        </row>
        <row r="7775">
          <cell r="A7775">
            <v>1036599589</v>
          </cell>
          <cell r="B7775" t="str">
            <v>SANDOVAL SERRANO MARIA CAROLINA</v>
          </cell>
          <cell r="C7775" t="str">
            <v>Algarrobo (Mag)</v>
          </cell>
          <cell r="D7775">
            <v>375313483</v>
          </cell>
          <cell r="E7775" t="str">
            <v>Fundacion (Mag)</v>
          </cell>
          <cell r="F7775" t="str">
            <v>BANCO BILBAO VIZCAYA BBVA COLOMBIA S.A.</v>
          </cell>
          <cell r="G7775" t="str">
            <v>AHORROS</v>
          </cell>
        </row>
        <row r="7776">
          <cell r="A7776">
            <v>1042346238</v>
          </cell>
          <cell r="B7776" t="str">
            <v>RODRIGUEZ PACHECO ANA SOFIA</v>
          </cell>
          <cell r="C7776" t="str">
            <v>Sitionuevo (Mag)</v>
          </cell>
          <cell r="D7776">
            <v>517153144</v>
          </cell>
          <cell r="E7776" t="str">
            <v>Santa Marta (Mag)</v>
          </cell>
          <cell r="F7776" t="str">
            <v>BANCO BILBAO VIZCAYA BBVA COLOMBIA S.A.</v>
          </cell>
          <cell r="G7776" t="str">
            <v>AHORROS</v>
          </cell>
        </row>
        <row r="7777">
          <cell r="A7777">
            <v>1042432869</v>
          </cell>
          <cell r="B7777" t="str">
            <v>TORRIJO OSORIO NEIR JOSE</v>
          </cell>
          <cell r="C7777" t="str">
            <v>Pedraza (Mag)</v>
          </cell>
          <cell r="D7777">
            <v>902061571</v>
          </cell>
          <cell r="E7777" t="str">
            <v>Santa Marta (Mag)</v>
          </cell>
          <cell r="F7777" t="str">
            <v>BANCO BILBAO VIZCAYA BBVA COLOMBIA S.A.</v>
          </cell>
          <cell r="G7777" t="str">
            <v>AHORROS</v>
          </cell>
        </row>
        <row r="7778">
          <cell r="A7778">
            <v>1043169439</v>
          </cell>
          <cell r="B7778" t="str">
            <v>GARATIVO IZQUIERDO JUANI JAVIER</v>
          </cell>
          <cell r="C7778" t="str">
            <v>Fundacion (Mag)</v>
          </cell>
          <cell r="D7778">
            <v>375320330</v>
          </cell>
          <cell r="E7778" t="str">
            <v>Fundacion (Mag)</v>
          </cell>
          <cell r="F7778" t="str">
            <v>BANCO BILBAO VIZCAYA BBVA COLOMBIA S.A.</v>
          </cell>
          <cell r="G7778" t="str">
            <v>AHORROS</v>
          </cell>
        </row>
        <row r="7779">
          <cell r="A7779">
            <v>1047411231</v>
          </cell>
          <cell r="B7779" t="str">
            <v>PAJARO CAICEDO PIERRE ANDRES</v>
          </cell>
          <cell r="C7779" t="str">
            <v>El Banco (Mag)</v>
          </cell>
          <cell r="D7779">
            <v>330235755</v>
          </cell>
          <cell r="E7779" t="str">
            <v>El Banco (Mag)</v>
          </cell>
          <cell r="F7779" t="str">
            <v>BANCO BILBAO VIZCAYA BBVA COLOMBIA S.A.</v>
          </cell>
          <cell r="G7779" t="str">
            <v>AHORROS</v>
          </cell>
        </row>
        <row r="7780">
          <cell r="A7780">
            <v>1048269257</v>
          </cell>
          <cell r="B7780" t="str">
            <v>SERJE CABANA DIEGO ARMANDO</v>
          </cell>
          <cell r="C7780" t="str">
            <v>Sabanas De San Angel (Mag)</v>
          </cell>
          <cell r="D7780">
            <v>518138979</v>
          </cell>
          <cell r="E7780" t="str">
            <v>Santa Marta (Mag)</v>
          </cell>
          <cell r="F7780" t="str">
            <v>BANCO BILBAO VIZCAYA BBVA COLOMBIA S.A.</v>
          </cell>
          <cell r="G7780" t="str">
            <v>AHORROS</v>
          </cell>
        </row>
        <row r="7781">
          <cell r="A7781">
            <v>1050034044</v>
          </cell>
          <cell r="B7781" t="str">
            <v>MARTINEZ LEGUIA OSCAR ALFONSO</v>
          </cell>
          <cell r="C7781" t="str">
            <v>El Pi#On (Mag)</v>
          </cell>
          <cell r="D7781">
            <v>805483476</v>
          </cell>
          <cell r="E7781" t="str">
            <v>Santa Marta (Mag)</v>
          </cell>
          <cell r="F7781" t="str">
            <v>BANCO BILBAO VIZCAYA BBVA COLOMBIA S.A.</v>
          </cell>
          <cell r="G7781" t="str">
            <v>AHORROS</v>
          </cell>
        </row>
        <row r="7782">
          <cell r="A7782">
            <v>1050457916</v>
          </cell>
          <cell r="B7782" t="str">
            <v>PEREZ RIOS DANIEL</v>
          </cell>
          <cell r="C7782" t="str">
            <v>Nueva Granada (Mag)</v>
          </cell>
          <cell r="D7782">
            <v>805483013</v>
          </cell>
          <cell r="E7782" t="str">
            <v>Santa Marta (Mag)</v>
          </cell>
          <cell r="F7782" t="str">
            <v>BANCO BILBAO VIZCAYA BBVA COLOMBIA S.A.</v>
          </cell>
          <cell r="G7782" t="str">
            <v>AHORROS</v>
          </cell>
        </row>
        <row r="7783">
          <cell r="A7783">
            <v>1051654381</v>
          </cell>
          <cell r="B7783" t="str">
            <v>VARGAS GUERRERO BERENICE DEL CARMEN</v>
          </cell>
          <cell r="C7783" t="str">
            <v>Algarrobo (Mag)</v>
          </cell>
          <cell r="D7783">
            <v>375216231</v>
          </cell>
          <cell r="E7783" t="str">
            <v>Santa Marta (Mag)</v>
          </cell>
          <cell r="F7783" t="str">
            <v>BANCO BILBAO VIZCAYA BBVA COLOMBIA S.A.</v>
          </cell>
          <cell r="G7783" t="str">
            <v>AHORROS</v>
          </cell>
        </row>
        <row r="7784">
          <cell r="A7784">
            <v>1051654806</v>
          </cell>
          <cell r="B7784" t="str">
            <v>DURAN SIMANCA YOELIS</v>
          </cell>
          <cell r="C7784" t="str">
            <v>San Zenon (Mag)</v>
          </cell>
          <cell r="D7784">
            <v>604185868</v>
          </cell>
          <cell r="E7784" t="str">
            <v>Santa Marta (Mag)</v>
          </cell>
          <cell r="F7784" t="str">
            <v>BANCO BILBAO VIZCAYA BBVA COLOMBIA S.A.</v>
          </cell>
          <cell r="G7784" t="str">
            <v>AHORROS</v>
          </cell>
        </row>
        <row r="7785">
          <cell r="A7785">
            <v>1051655001</v>
          </cell>
          <cell r="B7785" t="str">
            <v>SILVA ECHAVEZ JOLFRAN ALEXIS</v>
          </cell>
          <cell r="C7785" t="str">
            <v>Guamal (Mag)</v>
          </cell>
          <cell r="D7785">
            <v>518277306</v>
          </cell>
          <cell r="E7785" t="str">
            <v>Santa Marta (Mag)</v>
          </cell>
          <cell r="F7785" t="str">
            <v>BANCO BILBAO VIZCAYA BBVA COLOMBIA S.A.</v>
          </cell>
          <cell r="G7785" t="str">
            <v>AHORROS</v>
          </cell>
        </row>
        <row r="7786">
          <cell r="A7786">
            <v>1051656595</v>
          </cell>
          <cell r="B7786" t="str">
            <v>MARTINEZ RODRIGUEZ ANA OSMEIDYS</v>
          </cell>
          <cell r="C7786" t="str">
            <v>San Zenon (Mag)</v>
          </cell>
          <cell r="D7786">
            <v>805417755</v>
          </cell>
          <cell r="E7786" t="str">
            <v>Santa Marta (Mag)</v>
          </cell>
          <cell r="F7786" t="str">
            <v>BANCO BILBAO VIZCAYA BBVA COLOMBIA S.A.</v>
          </cell>
          <cell r="G7786" t="str">
            <v>AHORROS</v>
          </cell>
        </row>
        <row r="7787">
          <cell r="A7787">
            <v>1051822395</v>
          </cell>
          <cell r="B7787" t="str">
            <v>DIAZ SERRANO DEIRIS DANELIS</v>
          </cell>
          <cell r="C7787" t="str">
            <v>Plato (Mag)</v>
          </cell>
          <cell r="D7787">
            <v>719220394</v>
          </cell>
          <cell r="E7787" t="str">
            <v>Plato (Mag)</v>
          </cell>
          <cell r="F7787" t="str">
            <v>BANCO BILBAO VIZCAYA BBVA COLOMBIA S.A.</v>
          </cell>
          <cell r="G7787" t="str">
            <v>AHORROS</v>
          </cell>
        </row>
        <row r="7788">
          <cell r="A7788">
            <v>1057488355</v>
          </cell>
          <cell r="B7788" t="str">
            <v>FORERO NAVARRO SERGIO TIVERIO</v>
          </cell>
          <cell r="C7788" t="str">
            <v>Plato (Mag)</v>
          </cell>
          <cell r="D7788">
            <v>719176810</v>
          </cell>
          <cell r="E7788" t="str">
            <v>Plato (Mag)</v>
          </cell>
          <cell r="F7788" t="str">
            <v>BANCO BILBAO VIZCAYA BBVA COLOMBIA S.A.</v>
          </cell>
          <cell r="G7788" t="str">
            <v>AHORROS</v>
          </cell>
        </row>
        <row r="7789">
          <cell r="A7789">
            <v>1063591043</v>
          </cell>
          <cell r="B7789" t="str">
            <v>COTES MEJIA ISABEL</v>
          </cell>
          <cell r="C7789" t="str">
            <v>Fundacion (Mag)</v>
          </cell>
          <cell r="D7789">
            <v>375214236</v>
          </cell>
          <cell r="E7789" t="str">
            <v>Santa Marta (Mag)</v>
          </cell>
          <cell r="F7789" t="str">
            <v>BANCO BILBAO VIZCAYA BBVA COLOMBIA S.A.</v>
          </cell>
          <cell r="G7789" t="str">
            <v>AHORROS</v>
          </cell>
        </row>
        <row r="7790">
          <cell r="A7790">
            <v>1063591442</v>
          </cell>
          <cell r="B7790" t="str">
            <v>ARROYO MARQUEZ OCTAVIO ELIAS</v>
          </cell>
          <cell r="C7790" t="str">
            <v>Fundacion (Mag)</v>
          </cell>
          <cell r="D7790">
            <v>375214277</v>
          </cell>
          <cell r="E7790" t="str">
            <v>Santa Marta (Mag)</v>
          </cell>
          <cell r="F7790" t="str">
            <v>BANCO BILBAO VIZCAYA BBVA COLOMBIA S.A.</v>
          </cell>
          <cell r="G7790" t="str">
            <v>AHORROS</v>
          </cell>
        </row>
        <row r="7791">
          <cell r="A7791">
            <v>1063592898</v>
          </cell>
          <cell r="B7791" t="str">
            <v>IZQUIERDO MEJIA HECTOR MARIO</v>
          </cell>
          <cell r="C7791" t="str">
            <v>Fundacion (Mag)</v>
          </cell>
          <cell r="D7791">
            <v>518187778</v>
          </cell>
          <cell r="E7791" t="str">
            <v>Santa Marta (Mag)</v>
          </cell>
          <cell r="F7791" t="str">
            <v>BANCO BILBAO VIZCAYA BBVA COLOMBIA S.A.</v>
          </cell>
          <cell r="G7791" t="str">
            <v>AHORROS</v>
          </cell>
        </row>
        <row r="7792">
          <cell r="A7792">
            <v>1063594979</v>
          </cell>
          <cell r="B7792" t="str">
            <v>NIÑO IZQUIERDO RAUL ARMANDO</v>
          </cell>
          <cell r="C7792" t="str">
            <v>Fundacion (Mag)</v>
          </cell>
          <cell r="D7792">
            <v>518277629</v>
          </cell>
          <cell r="E7792" t="str">
            <v>Santa Marta (Mag)</v>
          </cell>
          <cell r="F7792" t="str">
            <v>BANCO BILBAO VIZCAYA BBVA COLOMBIA S.A.</v>
          </cell>
          <cell r="G7792" t="str">
            <v>AHORROS</v>
          </cell>
        </row>
        <row r="7793">
          <cell r="A7793">
            <v>1063594989</v>
          </cell>
          <cell r="B7793" t="str">
            <v>RISTHER RISTHER MAYKEN ALFONSO</v>
          </cell>
          <cell r="C7793" t="str">
            <v>Fundacion (Mag)</v>
          </cell>
          <cell r="D7793">
            <v>375280880</v>
          </cell>
          <cell r="E7793" t="str">
            <v>Santa Marta (Mag)</v>
          </cell>
          <cell r="F7793" t="str">
            <v>BANCO BILBAO VIZCAYA BBVA COLOMBIA S.A.</v>
          </cell>
          <cell r="G7793" t="str">
            <v>AHORROS</v>
          </cell>
        </row>
        <row r="7794">
          <cell r="A7794">
            <v>1065563430</v>
          </cell>
          <cell r="B7794" t="str">
            <v>ZAPATA TORRES ELKIN JOSE</v>
          </cell>
          <cell r="C7794" t="str">
            <v>Fundacion (Mag)</v>
          </cell>
          <cell r="D7794">
            <v>518277678</v>
          </cell>
          <cell r="E7794" t="str">
            <v>Santa Marta (Mag)</v>
          </cell>
          <cell r="F7794" t="str">
            <v>BANCO BILBAO VIZCAYA BBVA COLOMBIA S.A.</v>
          </cell>
          <cell r="G7794" t="str">
            <v>AHORROS</v>
          </cell>
        </row>
        <row r="7795">
          <cell r="A7795">
            <v>1065571624</v>
          </cell>
          <cell r="B7795" t="str">
            <v>GONZALEZ RICO YULENIS</v>
          </cell>
          <cell r="C7795" t="str">
            <v>El Banco (Mag)</v>
          </cell>
          <cell r="D7795">
            <v>330210337</v>
          </cell>
          <cell r="E7795" t="str">
            <v>Santa Marta (Mag)</v>
          </cell>
          <cell r="F7795" t="str">
            <v>BANCO BILBAO VIZCAYA BBVA COLOMBIA S.A.</v>
          </cell>
          <cell r="G7795" t="str">
            <v>AHORROS</v>
          </cell>
        </row>
        <row r="7796">
          <cell r="A7796">
            <v>1065584266</v>
          </cell>
          <cell r="B7796" t="str">
            <v>ARIAS IZQUIERDO ELVIA MARIA</v>
          </cell>
          <cell r="C7796" t="str">
            <v>Fundacion (Mag)</v>
          </cell>
          <cell r="D7796">
            <v>518277637</v>
          </cell>
          <cell r="E7796" t="str">
            <v>Santa Marta (Mag)</v>
          </cell>
          <cell r="F7796" t="str">
            <v>BANCO BILBAO VIZCAYA BBVA COLOMBIA S.A.</v>
          </cell>
          <cell r="G7796" t="str">
            <v>AHORROS</v>
          </cell>
        </row>
        <row r="7797">
          <cell r="A7797">
            <v>1065589842</v>
          </cell>
          <cell r="B7797" t="str">
            <v>VALLEJO DE LA HOZ MALLERLYS</v>
          </cell>
          <cell r="C7797" t="str">
            <v>Fundacion (Mag)</v>
          </cell>
          <cell r="D7797">
            <v>518165659</v>
          </cell>
          <cell r="E7797" t="str">
            <v>Santa Marta (Mag)</v>
          </cell>
          <cell r="F7797" t="str">
            <v>BANCO BILBAO VIZCAYA BBVA COLOMBIA S.A.</v>
          </cell>
          <cell r="G7797" t="str">
            <v>AHORROS</v>
          </cell>
        </row>
        <row r="7798">
          <cell r="A7798">
            <v>1065591985</v>
          </cell>
          <cell r="B7798" t="str">
            <v>GOMEZ MARTINEZ YERLENIS</v>
          </cell>
          <cell r="C7798" t="str">
            <v>El Banco (Mag)</v>
          </cell>
          <cell r="D7798">
            <v>330249558</v>
          </cell>
          <cell r="E7798" t="str">
            <v>Santa Marta (Mag)</v>
          </cell>
          <cell r="F7798" t="str">
            <v>BANCO BILBAO VIZCAYA BBVA COLOMBIA S.A.</v>
          </cell>
          <cell r="G7798" t="str">
            <v>AHORROS</v>
          </cell>
        </row>
        <row r="7799">
          <cell r="A7799">
            <v>1065613502</v>
          </cell>
          <cell r="B7799" t="str">
            <v>CASTRO VILLAFAÑA LIZETH TATIANA</v>
          </cell>
          <cell r="C7799" t="str">
            <v>El Banco (Mag)</v>
          </cell>
          <cell r="D7799">
            <v>805449733</v>
          </cell>
          <cell r="E7799" t="str">
            <v>Santa Marta (Mag)</v>
          </cell>
          <cell r="F7799" t="str">
            <v>BANCO BILBAO VIZCAYA BBVA COLOMBIA S.A.</v>
          </cell>
          <cell r="G7799" t="str">
            <v>AHORROS</v>
          </cell>
        </row>
        <row r="7800">
          <cell r="A7800">
            <v>1065652932</v>
          </cell>
          <cell r="B7800" t="str">
            <v>TORRES GONSALEZ ANDREINA ANDREA</v>
          </cell>
          <cell r="C7800" t="str">
            <v>Fundacion (Mag)</v>
          </cell>
          <cell r="D7800">
            <v>510276090</v>
          </cell>
          <cell r="E7800" t="str">
            <v>Santa Marta (Mag)</v>
          </cell>
          <cell r="F7800" t="str">
            <v>BANCO BILBAO VIZCAYA BBVA COLOMBIA S.A.</v>
          </cell>
          <cell r="G7800" t="str">
            <v>AHORROS</v>
          </cell>
        </row>
        <row r="7801">
          <cell r="A7801">
            <v>1075650831</v>
          </cell>
          <cell r="B7801" t="str">
            <v>CRUZ FLOREZ LILIANA LISETTE</v>
          </cell>
          <cell r="C7801" t="str">
            <v>El Banco (Mag)</v>
          </cell>
          <cell r="D7801">
            <v>330255068</v>
          </cell>
          <cell r="E7801" t="str">
            <v>Santa Marta (Mag)</v>
          </cell>
          <cell r="F7801" t="str">
            <v>BANCO BILBAO VIZCAYA BBVA COLOMBIA S.A.</v>
          </cell>
          <cell r="G7801" t="str">
            <v>AHORROS</v>
          </cell>
        </row>
        <row r="7802">
          <cell r="A7802">
            <v>1077445729</v>
          </cell>
          <cell r="B7802" t="str">
            <v>LEDEZMA RENTERIA JASLING LUISA</v>
          </cell>
          <cell r="C7802" t="str">
            <v>El Banco (Mag)</v>
          </cell>
          <cell r="D7802">
            <v>330235821</v>
          </cell>
          <cell r="E7802" t="str">
            <v>El Banco (Mag)</v>
          </cell>
          <cell r="F7802" t="str">
            <v>BANCO BILBAO VIZCAYA BBVA COLOMBIA S.A.</v>
          </cell>
          <cell r="G7802" t="str">
            <v>AHORROS</v>
          </cell>
        </row>
        <row r="7803">
          <cell r="A7803">
            <v>1079655058</v>
          </cell>
          <cell r="B7803" t="str">
            <v>VARGAS JARABA YULI PAOLA</v>
          </cell>
          <cell r="C7803" t="str">
            <v>Chivolo (Mag)</v>
          </cell>
          <cell r="D7803">
            <v>719219883</v>
          </cell>
          <cell r="E7803" t="str">
            <v>Santa Marta (Mag)</v>
          </cell>
          <cell r="F7803" t="str">
            <v>BANCO BILBAO VIZCAYA BBVA COLOMBIA S.A.</v>
          </cell>
          <cell r="G7803" t="str">
            <v>AHORROS</v>
          </cell>
        </row>
        <row r="7804">
          <cell r="A7804">
            <v>1079884539</v>
          </cell>
          <cell r="B7804" t="str">
            <v>GUTIERREZ OSPINO AQUILINO</v>
          </cell>
          <cell r="C7804" t="str">
            <v>Pedraza (Mag)</v>
          </cell>
          <cell r="D7804">
            <v>111078952</v>
          </cell>
          <cell r="E7804" t="str">
            <v>Santa Marta (Mag)</v>
          </cell>
          <cell r="F7804" t="str">
            <v>BANCO BILBAO VIZCAYA BBVA COLOMBIA S.A.</v>
          </cell>
          <cell r="G7804" t="str">
            <v>AHORROS</v>
          </cell>
        </row>
        <row r="7805">
          <cell r="A7805">
            <v>1079884551</v>
          </cell>
          <cell r="B7805" t="str">
            <v>ALMANZA RAMBIAL CATALINA JOSEFA</v>
          </cell>
          <cell r="C7805" t="str">
            <v>Pedraza (Mag)</v>
          </cell>
          <cell r="D7805">
            <v>111068185</v>
          </cell>
          <cell r="E7805" t="str">
            <v>Barranquilla (Atl)</v>
          </cell>
          <cell r="F7805" t="str">
            <v>BANCO BILBAO VIZCAYA BBVA COLOMBIA S.A.</v>
          </cell>
          <cell r="G7805" t="str">
            <v>AHORROS</v>
          </cell>
        </row>
        <row r="7806">
          <cell r="A7806">
            <v>1079884735</v>
          </cell>
          <cell r="B7806" t="str">
            <v>OBESO MELGAREJO ZORAIDA ISABEL</v>
          </cell>
          <cell r="C7806" t="str">
            <v>Pedraza (Mag)</v>
          </cell>
          <cell r="D7806">
            <v>111110458</v>
          </cell>
          <cell r="E7806" t="str">
            <v>Barranquilla (Atl)</v>
          </cell>
          <cell r="F7806" t="str">
            <v>BANCO BILBAO VIZCAYA BBVA COLOMBIA S.A.</v>
          </cell>
          <cell r="G7806" t="str">
            <v>AHORROS</v>
          </cell>
        </row>
        <row r="7807">
          <cell r="A7807">
            <v>1079931663</v>
          </cell>
          <cell r="B7807" t="str">
            <v>DE LA CRUZ MEDINA MARIA PAZ</v>
          </cell>
          <cell r="C7807" t="str">
            <v>Pivijay (Mag)</v>
          </cell>
          <cell r="D7807">
            <v>517172565</v>
          </cell>
          <cell r="E7807" t="str">
            <v>Santa Marta (Mag)</v>
          </cell>
          <cell r="F7807" t="str">
            <v>BANCO BILBAO VIZCAYA BBVA COLOMBIA S.A.</v>
          </cell>
          <cell r="G7807" t="str">
            <v>AHORROS</v>
          </cell>
        </row>
        <row r="7808">
          <cell r="A7808">
            <v>1081786200</v>
          </cell>
          <cell r="B7808" t="str">
            <v>CANTILLO ZAMBRANO KAREM PAOLA</v>
          </cell>
          <cell r="C7808" t="str">
            <v>Fundacion (Mag)</v>
          </cell>
          <cell r="D7808">
            <v>375343688</v>
          </cell>
          <cell r="E7808" t="str">
            <v>Santa Marta (Mag)</v>
          </cell>
          <cell r="F7808" t="str">
            <v>BANCO BILBAO VIZCAYA BBVA COLOMBIA S.A.</v>
          </cell>
          <cell r="G7808" t="str">
            <v>AHORROS</v>
          </cell>
        </row>
        <row r="7809">
          <cell r="A7809">
            <v>1081786973</v>
          </cell>
          <cell r="B7809" t="str">
            <v>SUESCUN GUEVARA DAVID</v>
          </cell>
          <cell r="C7809" t="str">
            <v>Fundacion (Mag)</v>
          </cell>
          <cell r="D7809">
            <v>375253127</v>
          </cell>
          <cell r="E7809" t="str">
            <v>Fundacion (Mag)</v>
          </cell>
          <cell r="F7809" t="str">
            <v>BANCO BILBAO VIZCAYA BBVA COLOMBIA S.A.</v>
          </cell>
          <cell r="G7809" t="str">
            <v>AHORROS</v>
          </cell>
        </row>
        <row r="7810">
          <cell r="A7810">
            <v>1081787313</v>
          </cell>
          <cell r="B7810" t="str">
            <v>CALVO MESSINO ATILIO MARCEL</v>
          </cell>
          <cell r="C7810" t="str">
            <v>Fundacion (Mag)</v>
          </cell>
          <cell r="D7810">
            <v>375253291</v>
          </cell>
          <cell r="E7810" t="str">
            <v>Fundacion (Mag)</v>
          </cell>
          <cell r="F7810" t="str">
            <v>BANCO BILBAO VIZCAYA BBVA COLOMBIA S.A.</v>
          </cell>
          <cell r="G7810" t="str">
            <v>AHORROS</v>
          </cell>
        </row>
        <row r="7811">
          <cell r="A7811">
            <v>1081788641</v>
          </cell>
          <cell r="B7811" t="str">
            <v>MIRANDA GONZALEZ BORIS DAVID</v>
          </cell>
          <cell r="C7811" t="str">
            <v>Fundacion (Mag)</v>
          </cell>
          <cell r="D7811">
            <v>375213808</v>
          </cell>
          <cell r="E7811" t="str">
            <v>Santa Marta (Mag)</v>
          </cell>
          <cell r="F7811" t="str">
            <v>BANCO BILBAO VIZCAYA BBVA COLOMBIA S.A.</v>
          </cell>
          <cell r="G7811" t="str">
            <v>AHORROS</v>
          </cell>
        </row>
        <row r="7812">
          <cell r="A7812">
            <v>1081789259</v>
          </cell>
          <cell r="B7812" t="str">
            <v>POLO JIMENEZ ALEXANDER</v>
          </cell>
          <cell r="C7812" t="str">
            <v>Algarrobo (Mag)</v>
          </cell>
          <cell r="D7812">
            <v>375276912</v>
          </cell>
          <cell r="E7812" t="str">
            <v>Fundacion (Mag)</v>
          </cell>
          <cell r="F7812" t="str">
            <v>BANCO BILBAO VIZCAYA BBVA COLOMBIA S.A.</v>
          </cell>
          <cell r="G7812" t="str">
            <v>AHORROS</v>
          </cell>
        </row>
        <row r="7813">
          <cell r="A7813">
            <v>1081789654</v>
          </cell>
          <cell r="B7813" t="str">
            <v>GOMEZ MORA ELVIA PATRICIA</v>
          </cell>
          <cell r="C7813" t="str">
            <v>Aracataca (Mag)</v>
          </cell>
          <cell r="D7813">
            <v>518344627</v>
          </cell>
          <cell r="E7813" t="str">
            <v>Santa Marta (Mag)</v>
          </cell>
          <cell r="F7813" t="str">
            <v>BANCO BILBAO VIZCAYA BBVA COLOMBIA S.A.</v>
          </cell>
          <cell r="G7813" t="str">
            <v>AHORROS</v>
          </cell>
        </row>
        <row r="7814">
          <cell r="A7814">
            <v>1081789732</v>
          </cell>
          <cell r="B7814" t="str">
            <v>TAPIA SARMIENTO YESIKA JUDITH</v>
          </cell>
          <cell r="C7814" t="str">
            <v>Fundacion (Mag)</v>
          </cell>
          <cell r="D7814">
            <v>375338720</v>
          </cell>
          <cell r="E7814" t="str">
            <v>Santa Marta (Mag)</v>
          </cell>
          <cell r="F7814" t="str">
            <v>BANCO BILBAO VIZCAYA BBVA COLOMBIA S.A.</v>
          </cell>
          <cell r="G7814" t="str">
            <v>AHORROS</v>
          </cell>
        </row>
        <row r="7815">
          <cell r="A7815">
            <v>1081789854</v>
          </cell>
          <cell r="B7815" t="str">
            <v>SERRANO AFANADOR LUZ CENITH</v>
          </cell>
          <cell r="C7815" t="str">
            <v>Fundacion (Mag)</v>
          </cell>
          <cell r="D7815">
            <v>375280864</v>
          </cell>
          <cell r="E7815" t="str">
            <v>Fundacion (Mag)</v>
          </cell>
          <cell r="F7815" t="str">
            <v>BANCO BILBAO VIZCAYA BBVA COLOMBIA S.A.</v>
          </cell>
          <cell r="G7815" t="str">
            <v>AHORROS</v>
          </cell>
        </row>
        <row r="7816">
          <cell r="A7816">
            <v>1081790569</v>
          </cell>
          <cell r="B7816" t="str">
            <v>GUTIERREZ VILLAMIL CORINA BEATRIZ</v>
          </cell>
          <cell r="C7816" t="str">
            <v>Fundacion (Mag)</v>
          </cell>
          <cell r="D7816">
            <v>375198926</v>
          </cell>
          <cell r="E7816" t="str">
            <v>Fundacion (Mag)</v>
          </cell>
          <cell r="F7816" t="str">
            <v>BANCO BILBAO VIZCAYA BBVA COLOMBIA S.A.</v>
          </cell>
          <cell r="G7816" t="str">
            <v>AHORROS</v>
          </cell>
        </row>
        <row r="7817">
          <cell r="A7817">
            <v>1081791130</v>
          </cell>
          <cell r="B7817" t="str">
            <v>TABORDA COTES MAYERLIS</v>
          </cell>
          <cell r="C7817" t="str">
            <v>Aracataca (Mag)</v>
          </cell>
          <cell r="D7817">
            <v>375216223</v>
          </cell>
          <cell r="E7817" t="str">
            <v>Santa Marta (Mag)</v>
          </cell>
          <cell r="F7817" t="str">
            <v>BANCO BILBAO VIZCAYA BBVA COLOMBIA S.A.</v>
          </cell>
          <cell r="G7817" t="str">
            <v>AHORROS</v>
          </cell>
        </row>
        <row r="7818">
          <cell r="A7818">
            <v>1081791419</v>
          </cell>
          <cell r="B7818" t="str">
            <v>OROZCO POLO HILDA ISABEL</v>
          </cell>
          <cell r="C7818" t="str">
            <v>Sabanas De San Angel (Mag)</v>
          </cell>
          <cell r="D7818">
            <v>375289741</v>
          </cell>
          <cell r="E7818" t="str">
            <v>Fundacion (Mag)</v>
          </cell>
          <cell r="F7818" t="str">
            <v>BANCO BILBAO VIZCAYA BBVA COLOMBIA S.A.</v>
          </cell>
          <cell r="G7818" t="str">
            <v>AHORROS</v>
          </cell>
        </row>
        <row r="7819">
          <cell r="A7819">
            <v>1081792001</v>
          </cell>
          <cell r="B7819" t="str">
            <v>SOCARRAS MEDINA JOSE ALBERTO</v>
          </cell>
          <cell r="C7819" t="str">
            <v>Fundacion (Mag)</v>
          </cell>
          <cell r="D7819">
            <v>375313509</v>
          </cell>
          <cell r="E7819" t="str">
            <v>Fundacion (Mag)</v>
          </cell>
          <cell r="F7819" t="str">
            <v>BANCO BILBAO VIZCAYA BBVA COLOMBIA S.A.</v>
          </cell>
          <cell r="G7819" t="str">
            <v>AHORROS</v>
          </cell>
        </row>
        <row r="7820">
          <cell r="A7820">
            <v>1081792990</v>
          </cell>
          <cell r="B7820" t="str">
            <v>PARDO PEDROZO KAREN PAOLA</v>
          </cell>
          <cell r="C7820" t="str">
            <v>Fundacion (Mag)</v>
          </cell>
          <cell r="D7820">
            <v>375343621</v>
          </cell>
          <cell r="E7820" t="str">
            <v>Santa Marta (Mag)</v>
          </cell>
          <cell r="F7820" t="str">
            <v>BANCO BILBAO VIZCAYA BBVA COLOMBIA S.A.</v>
          </cell>
          <cell r="G7820" t="str">
            <v>AHORROS</v>
          </cell>
        </row>
        <row r="7821">
          <cell r="A7821">
            <v>1081796201</v>
          </cell>
          <cell r="B7821" t="str">
            <v>MARTINEZ PERTUZ MARLY MARGARITA</v>
          </cell>
          <cell r="C7821" t="str">
            <v>Aracataca (Mag)</v>
          </cell>
          <cell r="D7821">
            <v>375216348</v>
          </cell>
          <cell r="E7821" t="str">
            <v>Santa Marta (Mag)</v>
          </cell>
          <cell r="F7821" t="str">
            <v>BANCO BILBAO VIZCAYA BBVA COLOMBIA S.A.</v>
          </cell>
          <cell r="G7821" t="str">
            <v>AHORROS</v>
          </cell>
        </row>
        <row r="7822">
          <cell r="A7822">
            <v>1081796562</v>
          </cell>
          <cell r="B7822" t="str">
            <v>OROZCO PACHECO MARIA DEL CARMEN</v>
          </cell>
          <cell r="C7822" t="str">
            <v>Fundacion (Mag)</v>
          </cell>
          <cell r="D7822">
            <v>375209798</v>
          </cell>
          <cell r="E7822" t="str">
            <v>Fundacion (Mag)</v>
          </cell>
          <cell r="F7822" t="str">
            <v>BANCO BILBAO VIZCAYA BBVA COLOMBIA S.A.</v>
          </cell>
          <cell r="G7822" t="str">
            <v>AHORROS</v>
          </cell>
        </row>
        <row r="7823">
          <cell r="A7823">
            <v>1081796571</v>
          </cell>
          <cell r="B7823" t="str">
            <v>ARAGON MERCADO YOSIMAR</v>
          </cell>
          <cell r="C7823" t="str">
            <v>Fundacion (Mag)</v>
          </cell>
          <cell r="D7823">
            <v>375216355</v>
          </cell>
          <cell r="E7823" t="str">
            <v>Santa Marta (Mag)</v>
          </cell>
          <cell r="F7823" t="str">
            <v>BANCO BILBAO VIZCAYA BBVA COLOMBIA S.A.</v>
          </cell>
          <cell r="G7823" t="str">
            <v>AHORROS</v>
          </cell>
        </row>
        <row r="7824">
          <cell r="A7824">
            <v>1081796647</v>
          </cell>
          <cell r="B7824" t="str">
            <v>VILORIA OROZCO LEONARDO DAVID</v>
          </cell>
          <cell r="C7824" t="str">
            <v>Fundacion (Mag)</v>
          </cell>
          <cell r="D7824">
            <v>375297884</v>
          </cell>
          <cell r="E7824" t="str">
            <v>Fundacion (Mag)</v>
          </cell>
          <cell r="F7824" t="str">
            <v>BANCO BILBAO VIZCAYA BBVA COLOMBIA S.A.</v>
          </cell>
          <cell r="G7824" t="str">
            <v>AHORROS</v>
          </cell>
        </row>
        <row r="7825">
          <cell r="A7825">
            <v>1081796901</v>
          </cell>
          <cell r="B7825" t="str">
            <v>GAMARRA ROJANO ANDRES JOSE</v>
          </cell>
          <cell r="C7825" t="str">
            <v>Fundacion (Mag)</v>
          </cell>
          <cell r="D7825">
            <v>375346400</v>
          </cell>
          <cell r="E7825" t="str">
            <v>Santa Marta (Mag)</v>
          </cell>
          <cell r="F7825" t="str">
            <v>BANCO BILBAO VIZCAYA BBVA COLOMBIA S.A.</v>
          </cell>
          <cell r="G7825" t="str">
            <v>AHORROS</v>
          </cell>
        </row>
        <row r="7826">
          <cell r="A7826">
            <v>1081797274</v>
          </cell>
          <cell r="B7826" t="str">
            <v>NIÑO SUAREZ ABEL HERNAN</v>
          </cell>
          <cell r="C7826" t="str">
            <v>Aracataca (Mag)</v>
          </cell>
          <cell r="D7826">
            <v>375215860</v>
          </cell>
          <cell r="E7826" t="str">
            <v>Santa Marta (Mag)</v>
          </cell>
          <cell r="F7826" t="str">
            <v>BANCO BILBAO VIZCAYA BBVA COLOMBIA S.A.</v>
          </cell>
          <cell r="G7826" t="str">
            <v>AHORROS</v>
          </cell>
        </row>
        <row r="7827">
          <cell r="A7827">
            <v>1081799327</v>
          </cell>
          <cell r="B7827" t="str">
            <v>GUTIERREZ SALAS CINDY</v>
          </cell>
          <cell r="C7827" t="str">
            <v>Fundacion (Mag)</v>
          </cell>
          <cell r="D7827">
            <v>375270063</v>
          </cell>
          <cell r="E7827" t="str">
            <v>Santa Marta (Mag)</v>
          </cell>
          <cell r="F7827" t="str">
            <v>BANCO BILBAO VIZCAYA BBVA COLOMBIA S.A.</v>
          </cell>
          <cell r="G7827" t="str">
            <v>AHORROS</v>
          </cell>
        </row>
        <row r="7828">
          <cell r="A7828">
            <v>1081801930</v>
          </cell>
          <cell r="B7828" t="str">
            <v>ANGARITA ARRIETA BRIDELLY SUGEY</v>
          </cell>
          <cell r="C7828" t="str">
            <v>Aracataca (Mag)</v>
          </cell>
          <cell r="D7828">
            <v>375307469</v>
          </cell>
          <cell r="E7828" t="str">
            <v>Fundacion (Mag)</v>
          </cell>
          <cell r="F7828" t="str">
            <v>BANCO BILBAO VIZCAYA BBVA COLOMBIA S.A.</v>
          </cell>
          <cell r="G7828" t="str">
            <v>AHORROS</v>
          </cell>
        </row>
        <row r="7829">
          <cell r="A7829">
            <v>1081802178</v>
          </cell>
          <cell r="B7829" t="str">
            <v>JULIO STAN DAINER LUIS</v>
          </cell>
          <cell r="C7829" t="str">
            <v>Puebloviejo (Mag)</v>
          </cell>
          <cell r="D7829">
            <v>518393848</v>
          </cell>
          <cell r="E7829" t="str">
            <v>Santa Marta (Mag)</v>
          </cell>
          <cell r="F7829" t="str">
            <v>BANCO BILBAO VIZCAYA BBVA COLOMBIA S.A.</v>
          </cell>
          <cell r="G7829" t="str">
            <v>AHORROS</v>
          </cell>
        </row>
        <row r="7830">
          <cell r="A7830">
            <v>1081802802</v>
          </cell>
          <cell r="B7830" t="str">
            <v>GAUDIO ESCALANTE MARCOS RAFAEL</v>
          </cell>
          <cell r="C7830" t="str">
            <v>Fundacion (Mag)</v>
          </cell>
          <cell r="D7830">
            <v>805429206</v>
          </cell>
          <cell r="E7830" t="str">
            <v>Santa Marta (Mag)</v>
          </cell>
          <cell r="F7830" t="str">
            <v>BANCO BILBAO VIZCAYA BBVA COLOMBIA S.A.</v>
          </cell>
          <cell r="G7830" t="str">
            <v>AHORROS</v>
          </cell>
        </row>
        <row r="7831">
          <cell r="A7831">
            <v>1081807676</v>
          </cell>
          <cell r="B7831" t="str">
            <v>GOMEZ CASTELLAR EMENEGILDA</v>
          </cell>
          <cell r="C7831" t="str">
            <v>Sabanas De San Angel (Mag)</v>
          </cell>
          <cell r="D7831">
            <v>805483161</v>
          </cell>
          <cell r="E7831" t="str">
            <v>Santa Marta (Mag)</v>
          </cell>
          <cell r="F7831" t="str">
            <v>BANCO BILBAO VIZCAYA BBVA COLOMBIA S.A.</v>
          </cell>
          <cell r="G7831" t="str">
            <v>AHORROS</v>
          </cell>
        </row>
        <row r="7832">
          <cell r="A7832">
            <v>1081810510</v>
          </cell>
          <cell r="B7832" t="str">
            <v>ALCALA SIERRA CARLOS ANDRES</v>
          </cell>
          <cell r="C7832" t="str">
            <v>Fundacion (Mag)</v>
          </cell>
          <cell r="D7832">
            <v>375313350</v>
          </cell>
          <cell r="E7832" t="str">
            <v>Fundacion (Mag)</v>
          </cell>
          <cell r="F7832" t="str">
            <v>BANCO BILBAO VIZCAYA BBVA COLOMBIA S.A.</v>
          </cell>
          <cell r="G7832" t="str">
            <v>AHORROS</v>
          </cell>
        </row>
        <row r="7833">
          <cell r="A7833">
            <v>1081904895</v>
          </cell>
          <cell r="B7833" t="str">
            <v>GOMEZ JATAR SHIRLY JOHANA</v>
          </cell>
          <cell r="C7833" t="str">
            <v>Chivolo (Mag)</v>
          </cell>
          <cell r="D7833">
            <v>719186835</v>
          </cell>
          <cell r="E7833" t="str">
            <v>Santa Marta (Mag)</v>
          </cell>
          <cell r="F7833" t="str">
            <v>BANCO BILBAO VIZCAYA BBVA COLOMBIA S.A.</v>
          </cell>
          <cell r="G7833" t="str">
            <v>AHORROS</v>
          </cell>
        </row>
        <row r="7834">
          <cell r="A7834">
            <v>1081905278</v>
          </cell>
          <cell r="B7834" t="str">
            <v>PACHECO DIAZ ANA CAROLINA</v>
          </cell>
          <cell r="C7834" t="str">
            <v>Plato (Mag)</v>
          </cell>
          <cell r="D7834">
            <v>719214520</v>
          </cell>
          <cell r="E7834" t="str">
            <v>Santa Marta (Mag)</v>
          </cell>
          <cell r="F7834" t="str">
            <v>BANCO BILBAO VIZCAYA BBVA COLOMBIA S.A.</v>
          </cell>
          <cell r="G7834" t="str">
            <v>AHORROS</v>
          </cell>
        </row>
        <row r="7835">
          <cell r="A7835">
            <v>1081907136</v>
          </cell>
          <cell r="B7835" t="str">
            <v>FONSECA JARAMILLO XIMENA PAOLA</v>
          </cell>
          <cell r="C7835" t="str">
            <v>Nueva Granada (Mag)</v>
          </cell>
          <cell r="D7835">
            <v>719223281</v>
          </cell>
          <cell r="E7835" t="str">
            <v>Santa Marta (Mag)</v>
          </cell>
          <cell r="F7835" t="str">
            <v>BANCO BILBAO VIZCAYA BBVA COLOMBIA S.A.</v>
          </cell>
          <cell r="G7835" t="str">
            <v>AHORROS</v>
          </cell>
        </row>
        <row r="7836">
          <cell r="A7836">
            <v>1081907408</v>
          </cell>
          <cell r="B7836" t="str">
            <v>AGUILAR VIDES DIANA MARIA</v>
          </cell>
          <cell r="C7836" t="str">
            <v>Plato (Mag)</v>
          </cell>
          <cell r="D7836">
            <v>719181331</v>
          </cell>
          <cell r="E7836" t="str">
            <v>Plato (Mag)</v>
          </cell>
          <cell r="F7836" t="str">
            <v>BANCO BILBAO VIZCAYA BBVA COLOMBIA S.A.</v>
          </cell>
          <cell r="G7836" t="str">
            <v>AHORROS</v>
          </cell>
        </row>
        <row r="7837">
          <cell r="A7837">
            <v>1081907750</v>
          </cell>
          <cell r="B7837" t="str">
            <v>RICO PATERNINA LEIDER DE JESUS</v>
          </cell>
          <cell r="C7837" t="str">
            <v>Plato (Mag)</v>
          </cell>
          <cell r="D7837">
            <v>719197402</v>
          </cell>
          <cell r="E7837" t="str">
            <v>Santa Marta (Mag)</v>
          </cell>
          <cell r="F7837" t="str">
            <v>BANCO BILBAO VIZCAYA BBVA COLOMBIA S.A.</v>
          </cell>
          <cell r="G7837" t="str">
            <v>AHORROS</v>
          </cell>
        </row>
        <row r="7838">
          <cell r="A7838">
            <v>1081910961</v>
          </cell>
          <cell r="B7838" t="str">
            <v>CAMARGO CAMPO HILDA INES</v>
          </cell>
          <cell r="C7838" t="str">
            <v>Sabanas De San Angel (Mag)</v>
          </cell>
          <cell r="D7838">
            <v>719196982</v>
          </cell>
          <cell r="E7838" t="str">
            <v>Plato (Mag)</v>
          </cell>
          <cell r="F7838" t="str">
            <v>BANCO BILBAO VIZCAYA BBVA COLOMBIA S.A.</v>
          </cell>
          <cell r="G7838" t="str">
            <v>AHORROS</v>
          </cell>
        </row>
        <row r="7839">
          <cell r="A7839">
            <v>1081911121</v>
          </cell>
          <cell r="B7839" t="str">
            <v>GONZALEZ PULGAR ELIZABETH LUZ</v>
          </cell>
          <cell r="C7839" t="str">
            <v>Plato (Mag)</v>
          </cell>
          <cell r="D7839">
            <v>719229759</v>
          </cell>
          <cell r="E7839" t="str">
            <v>Santa Marta (Mag)</v>
          </cell>
          <cell r="F7839" t="str">
            <v>BANCO BILBAO VIZCAYA BBVA COLOMBIA S.A.</v>
          </cell>
          <cell r="G7839" t="str">
            <v>AHORROS</v>
          </cell>
        </row>
        <row r="7840">
          <cell r="A7840">
            <v>1081912567</v>
          </cell>
          <cell r="B7840" t="str">
            <v>TAMARA PEREZ YAIR JOSE</v>
          </cell>
          <cell r="C7840" t="str">
            <v>Plato (Mag)</v>
          </cell>
          <cell r="D7840">
            <v>719230930</v>
          </cell>
          <cell r="E7840" t="str">
            <v>Plato (Mag)</v>
          </cell>
          <cell r="F7840" t="str">
            <v>BANCO BILBAO VIZCAYA BBVA COLOMBIA S.A.</v>
          </cell>
          <cell r="G7840" t="str">
            <v>AHORROS</v>
          </cell>
        </row>
        <row r="7841">
          <cell r="A7841">
            <v>1081913393</v>
          </cell>
          <cell r="B7841" t="str">
            <v>FLOREZ RUIZ MARTIN GREGORIO</v>
          </cell>
          <cell r="C7841" t="str">
            <v>Plato (Mag)</v>
          </cell>
          <cell r="D7841">
            <v>719227084</v>
          </cell>
          <cell r="E7841" t="str">
            <v>Santa Marta (Mag)</v>
          </cell>
          <cell r="F7841" t="str">
            <v>BANCO BILBAO VIZCAYA BBVA COLOMBIA S.A.</v>
          </cell>
          <cell r="G7841" t="str">
            <v>AHORROS</v>
          </cell>
        </row>
        <row r="7842">
          <cell r="A7842">
            <v>1081915266</v>
          </cell>
          <cell r="B7842" t="str">
            <v>GONZALEZ ESCOBAR YONEYDIS ESTHER</v>
          </cell>
          <cell r="C7842" t="str">
            <v>Plato (Mag)</v>
          </cell>
          <cell r="D7842">
            <v>719172876</v>
          </cell>
          <cell r="E7842" t="str">
            <v>Santa Marta (Mag)</v>
          </cell>
          <cell r="F7842" t="str">
            <v>BANCO BILBAO VIZCAYA BBVA COLOMBIA S.A.</v>
          </cell>
          <cell r="G7842" t="str">
            <v>AHORROS</v>
          </cell>
        </row>
        <row r="7843">
          <cell r="A7843">
            <v>1081918146</v>
          </cell>
          <cell r="B7843" t="str">
            <v>RAVELO DE LEON KEYLA DE JESUS</v>
          </cell>
          <cell r="C7843" t="str">
            <v>Plato (Mag)</v>
          </cell>
          <cell r="D7843">
            <v>719230799</v>
          </cell>
          <cell r="E7843" t="str">
            <v>Plato (Mag)</v>
          </cell>
          <cell r="F7843" t="str">
            <v>BANCO BILBAO VIZCAYA BBVA COLOMBIA S.A.</v>
          </cell>
          <cell r="G7843" t="str">
            <v>AHORROS</v>
          </cell>
        </row>
        <row r="7844">
          <cell r="A7844">
            <v>1081919848</v>
          </cell>
          <cell r="B7844" t="str">
            <v>CACERES DIAZ YESENIA PAOLA</v>
          </cell>
          <cell r="C7844" t="str">
            <v>Plato (Mag)</v>
          </cell>
          <cell r="D7844">
            <v>719187668</v>
          </cell>
          <cell r="E7844" t="str">
            <v>Plato (Mag)</v>
          </cell>
          <cell r="F7844" t="str">
            <v>BANCO BILBAO VIZCAYA BBVA COLOMBIA S.A.</v>
          </cell>
          <cell r="G7844" t="str">
            <v>AHORROS</v>
          </cell>
        </row>
        <row r="7845">
          <cell r="A7845">
            <v>1082045556</v>
          </cell>
          <cell r="B7845" t="str">
            <v>SALCEDO CANTILLO ANA CECILIA</v>
          </cell>
          <cell r="C7845" t="str">
            <v>Salamina (Mag)</v>
          </cell>
          <cell r="D7845">
            <v>518309232</v>
          </cell>
          <cell r="E7845" t="str">
            <v>Santa Marta (Mag)</v>
          </cell>
          <cell r="F7845" t="str">
            <v>BANCO BILBAO VIZCAYA BBVA COLOMBIA S.A.</v>
          </cell>
          <cell r="G7845" t="str">
            <v>AHORROS</v>
          </cell>
        </row>
        <row r="7846">
          <cell r="A7846">
            <v>1082064451</v>
          </cell>
          <cell r="B7846" t="str">
            <v>MARTINEZ MERCADO SAMIR RICARDO</v>
          </cell>
          <cell r="C7846" t="str">
            <v>Tenerife (Mag)</v>
          </cell>
          <cell r="D7846">
            <v>719169518</v>
          </cell>
          <cell r="E7846" t="str">
            <v>Plato (Mag)</v>
          </cell>
          <cell r="F7846" t="str">
            <v>BANCO BILBAO VIZCAYA BBVA COLOMBIA S.A.</v>
          </cell>
          <cell r="G7846" t="str">
            <v>AHORROS</v>
          </cell>
        </row>
        <row r="7847">
          <cell r="A7847">
            <v>1082371062</v>
          </cell>
          <cell r="B7847" t="str">
            <v>LOPEZ PAVA ELISABETH</v>
          </cell>
          <cell r="C7847" t="str">
            <v>Piji#O Del Carmen (Mag)</v>
          </cell>
          <cell r="D7847">
            <v>604216390</v>
          </cell>
          <cell r="E7847" t="str">
            <v>Mompos (Bol)</v>
          </cell>
          <cell r="F7847" t="str">
            <v>BANCO BILBAO VIZCAYA BBVA COLOMBIA S.A.</v>
          </cell>
          <cell r="G7847" t="str">
            <v>AHORROS</v>
          </cell>
        </row>
        <row r="7848">
          <cell r="A7848">
            <v>1082400603</v>
          </cell>
          <cell r="B7848" t="str">
            <v>GARCIA GONZALEZ YURLEY MARIA</v>
          </cell>
          <cell r="C7848" t="str">
            <v>Puebloviejo (Mag)</v>
          </cell>
          <cell r="D7848">
            <v>780004040</v>
          </cell>
          <cell r="E7848" t="str">
            <v>Santa Marta (Mag)</v>
          </cell>
          <cell r="F7848" t="str">
            <v>BANCO BILBAO VIZCAYA BBVA COLOMBIA S.A.</v>
          </cell>
          <cell r="G7848" t="str">
            <v>AHORROS</v>
          </cell>
        </row>
        <row r="7849">
          <cell r="A7849">
            <v>1082476419</v>
          </cell>
          <cell r="B7849" t="str">
            <v>BLANCO GALINDO JOSE DE JESUS</v>
          </cell>
          <cell r="C7849" t="str">
            <v>San Sebastian De Buenavista (M</v>
          </cell>
          <cell r="D7849">
            <v>604251439</v>
          </cell>
          <cell r="E7849" t="str">
            <v>Mompos (Bol)</v>
          </cell>
          <cell r="F7849" t="str">
            <v>BANCO BILBAO VIZCAYA BBVA COLOMBIA S.A.</v>
          </cell>
          <cell r="G7849" t="str">
            <v>AHORROS</v>
          </cell>
        </row>
        <row r="7850">
          <cell r="A7850">
            <v>1082835581</v>
          </cell>
          <cell r="B7850" t="str">
            <v>PEDROZO MIRANDA LUCY</v>
          </cell>
          <cell r="C7850" t="str">
            <v>Guamal (Mag)</v>
          </cell>
          <cell r="D7850">
            <v>604203521</v>
          </cell>
          <cell r="E7850" t="str">
            <v>Mompos (Bol)</v>
          </cell>
          <cell r="F7850" t="str">
            <v>BANCO BILBAO VIZCAYA BBVA COLOMBIA S.A.</v>
          </cell>
          <cell r="G7850" t="str">
            <v>AHORROS</v>
          </cell>
        </row>
        <row r="7851">
          <cell r="A7851">
            <v>1082837213</v>
          </cell>
          <cell r="B7851" t="str">
            <v>LOZANO MARTELO MILDRETH JULIANA</v>
          </cell>
          <cell r="C7851" t="str">
            <v>Fundacion (Mag)</v>
          </cell>
          <cell r="D7851">
            <v>518122924</v>
          </cell>
          <cell r="E7851" t="str">
            <v>Santa Marta (Mag)</v>
          </cell>
          <cell r="F7851" t="str">
            <v>BANCO BILBAO VIZCAYA BBVA COLOMBIA S.A.</v>
          </cell>
          <cell r="G7851" t="str">
            <v>AHORROS</v>
          </cell>
        </row>
        <row r="7852">
          <cell r="A7852">
            <v>1082840626</v>
          </cell>
          <cell r="B7852" t="str">
            <v>ATENCIO BUELVAS YAHIR JAVIER</v>
          </cell>
          <cell r="C7852" t="str">
            <v>Zona Bananera (Mag)</v>
          </cell>
          <cell r="D7852">
            <v>330169459</v>
          </cell>
          <cell r="E7852" t="str">
            <v>Santa Marta (Mag)</v>
          </cell>
          <cell r="F7852" t="str">
            <v>BANCO BILBAO VIZCAYA BBVA COLOMBIA S.A.</v>
          </cell>
          <cell r="G7852" t="str">
            <v>AHORROS</v>
          </cell>
        </row>
        <row r="7853">
          <cell r="A7853">
            <v>1082842125</v>
          </cell>
          <cell r="B7853" t="str">
            <v>DIAZ CAMARGO FARINA LIZETH</v>
          </cell>
          <cell r="C7853" t="str">
            <v>Fundacion (Mag)</v>
          </cell>
          <cell r="D7853">
            <v>518350756</v>
          </cell>
          <cell r="E7853" t="str">
            <v>Santa Marta (Mag)</v>
          </cell>
          <cell r="F7853" t="str">
            <v>BANCO BILBAO VIZCAYA BBVA COLOMBIA S.A.</v>
          </cell>
          <cell r="G7853" t="str">
            <v>AHORROS</v>
          </cell>
        </row>
        <row r="7854">
          <cell r="A7854">
            <v>1082846175</v>
          </cell>
          <cell r="B7854" t="str">
            <v>ROBLES MARQUEZ CATALINA EURANIA</v>
          </cell>
          <cell r="C7854" t="str">
            <v>El Banco (Mag)</v>
          </cell>
          <cell r="D7854">
            <v>805322310</v>
          </cell>
          <cell r="E7854" t="str">
            <v>Santa Marta (Mag)</v>
          </cell>
          <cell r="F7854" t="str">
            <v>BANCO BILBAO VIZCAYA BBVA COLOMBIA S.A.</v>
          </cell>
          <cell r="G7854" t="str">
            <v>AHORROS</v>
          </cell>
        </row>
        <row r="7855">
          <cell r="A7855">
            <v>1082847951</v>
          </cell>
          <cell r="B7855" t="str">
            <v>VARGAS MARTINEZ YESSICA PAOLA</v>
          </cell>
          <cell r="C7855" t="str">
            <v>Zona Bananera (Mag)</v>
          </cell>
          <cell r="D7855">
            <v>375216249</v>
          </cell>
          <cell r="E7855" t="str">
            <v>Santa Marta (Mag)</v>
          </cell>
          <cell r="F7855" t="str">
            <v>BANCO BILBAO VIZCAYA BBVA COLOMBIA S.A.</v>
          </cell>
          <cell r="G7855" t="str">
            <v>AHORROS</v>
          </cell>
        </row>
        <row r="7856">
          <cell r="A7856">
            <v>1082851115</v>
          </cell>
          <cell r="B7856" t="str">
            <v>VILLEGAS EFFER KELLY JOHANNA</v>
          </cell>
          <cell r="C7856" t="str">
            <v>El Banco (Mag)</v>
          </cell>
          <cell r="D7856">
            <v>518376058</v>
          </cell>
          <cell r="E7856" t="str">
            <v>Santa Marta (Mag)</v>
          </cell>
          <cell r="F7856" t="str">
            <v>BANCO BILBAO VIZCAYA BBVA COLOMBIA S.A.</v>
          </cell>
          <cell r="G7856" t="str">
            <v>AHORROS</v>
          </cell>
        </row>
        <row r="7857">
          <cell r="A7857">
            <v>1082851263</v>
          </cell>
          <cell r="B7857" t="str">
            <v>PERTUZ BARON EDWIN DAVID</v>
          </cell>
          <cell r="C7857" t="str">
            <v>Fundacion (Mag)</v>
          </cell>
          <cell r="D7857">
            <v>517194254</v>
          </cell>
          <cell r="E7857" t="str">
            <v>Santa Marta (Mag)</v>
          </cell>
          <cell r="F7857" t="str">
            <v>BANCO BILBAO VIZCAYA BBVA COLOMBIA S.A.</v>
          </cell>
          <cell r="G7857" t="str">
            <v>AHORROS</v>
          </cell>
        </row>
        <row r="7858">
          <cell r="A7858">
            <v>1082851849</v>
          </cell>
          <cell r="B7858" t="str">
            <v>GUERRERO BOLAÑO JOHANNA LISSET</v>
          </cell>
          <cell r="C7858" t="str">
            <v>El Banco (Mag)</v>
          </cell>
          <cell r="D7858">
            <v>518149620</v>
          </cell>
          <cell r="E7858" t="str">
            <v>Santa Marta (Mag)</v>
          </cell>
          <cell r="F7858" t="str">
            <v>BANCO BILBAO VIZCAYA BBVA COLOMBIA S.A.</v>
          </cell>
          <cell r="G7858" t="str">
            <v>AHORROS</v>
          </cell>
        </row>
        <row r="7859">
          <cell r="A7859">
            <v>1082854346</v>
          </cell>
          <cell r="B7859" t="str">
            <v>BUELVAS CORONADO ROLANDO ANDRES</v>
          </cell>
          <cell r="C7859" t="str">
            <v>Algarrobo (Mag)</v>
          </cell>
          <cell r="D7859">
            <v>805482940</v>
          </cell>
          <cell r="E7859" t="str">
            <v>Santa Marta (Mag)</v>
          </cell>
          <cell r="F7859" t="str">
            <v>BANCO BILBAO VIZCAYA BBVA COLOMBIA S.A.</v>
          </cell>
          <cell r="G7859" t="str">
            <v>AHORROS</v>
          </cell>
        </row>
        <row r="7860">
          <cell r="A7860">
            <v>1082854434</v>
          </cell>
          <cell r="B7860" t="str">
            <v>MARTINEZ VILLANUEVA TATIANA GRICED</v>
          </cell>
          <cell r="C7860" t="str">
            <v>Puebloviejo (Mag)</v>
          </cell>
          <cell r="D7860">
            <v>518399407</v>
          </cell>
          <cell r="E7860" t="str">
            <v>Santa Marta (Mag)</v>
          </cell>
          <cell r="F7860" t="str">
            <v>BANCO BILBAO VIZCAYA BBVA COLOMBIA S.A.</v>
          </cell>
          <cell r="G7860" t="str">
            <v>AHORROS</v>
          </cell>
        </row>
        <row r="7861">
          <cell r="A7861">
            <v>1082854658</v>
          </cell>
          <cell r="B7861" t="str">
            <v>YEPES CHICA KARINA BEATRIZ</v>
          </cell>
          <cell r="C7861" t="str">
            <v>Sabanas De San Angel (Mag)</v>
          </cell>
          <cell r="D7861">
            <v>375313210</v>
          </cell>
          <cell r="E7861" t="str">
            <v>Fundacion (Mag)</v>
          </cell>
          <cell r="F7861" t="str">
            <v>BANCO BILBAO VIZCAYA BBVA COLOMBIA S.A.</v>
          </cell>
          <cell r="G7861" t="str">
            <v>AHORROS</v>
          </cell>
        </row>
        <row r="7862">
          <cell r="A7862">
            <v>1082862520</v>
          </cell>
          <cell r="B7862" t="str">
            <v>MORRON DUICA CARLOS MARIO</v>
          </cell>
          <cell r="C7862" t="str">
            <v>Santa Marta (Mag)</v>
          </cell>
          <cell r="D7862">
            <v>518216809</v>
          </cell>
          <cell r="E7862" t="str">
            <v>Santa Marta (Mag)</v>
          </cell>
          <cell r="F7862" t="str">
            <v>BANCO BILBAO VIZCAYA BBVA COLOMBIA S.A.</v>
          </cell>
          <cell r="G7862" t="str">
            <v>AHORROS</v>
          </cell>
        </row>
        <row r="7863">
          <cell r="A7863">
            <v>1082872659</v>
          </cell>
          <cell r="B7863" t="str">
            <v>GARCIA CERVANTES MILENA PAOLA</v>
          </cell>
          <cell r="C7863" t="str">
            <v>Fundacion (Mag)</v>
          </cell>
          <cell r="D7863">
            <v>518105630</v>
          </cell>
          <cell r="E7863" t="str">
            <v>Santa Marta (Mag)</v>
          </cell>
          <cell r="F7863" t="str">
            <v>BANCO BILBAO VIZCAYA BBVA COLOMBIA S.A.</v>
          </cell>
          <cell r="G7863" t="str">
            <v>AHORROS</v>
          </cell>
        </row>
        <row r="7864">
          <cell r="A7864">
            <v>1082882435</v>
          </cell>
          <cell r="B7864" t="str">
            <v>CEBALLOS GOMEZ CARMEN PAOLA</v>
          </cell>
          <cell r="C7864" t="str">
            <v>Zona Bananera (Mag)</v>
          </cell>
          <cell r="D7864">
            <v>330169384</v>
          </cell>
          <cell r="E7864" t="str">
            <v>Santa Marta (Mag)</v>
          </cell>
          <cell r="F7864" t="str">
            <v>BANCO BILBAO VIZCAYA BBVA COLOMBIA S.A.</v>
          </cell>
          <cell r="G7864" t="str">
            <v>AHORROS</v>
          </cell>
        </row>
        <row r="7865">
          <cell r="A7865">
            <v>1082882700</v>
          </cell>
          <cell r="B7865" t="str">
            <v>DUICA BARRERA OSCAR HERNANDO</v>
          </cell>
          <cell r="C7865" t="str">
            <v>Santa Marta (Mag)</v>
          </cell>
          <cell r="D7865">
            <v>518215777</v>
          </cell>
          <cell r="E7865" t="str">
            <v>Santa Marta (Mag)</v>
          </cell>
          <cell r="F7865" t="str">
            <v>BANCO BILBAO VIZCAYA BBVA COLOMBIA S.A.</v>
          </cell>
          <cell r="G7865" t="str">
            <v>AHORROS</v>
          </cell>
        </row>
        <row r="7866">
          <cell r="A7866">
            <v>1082885242</v>
          </cell>
          <cell r="B7866" t="str">
            <v>MORA SUESCUN LUZ CELENA</v>
          </cell>
          <cell r="C7866" t="str">
            <v>Zona Bananera (Mag)</v>
          </cell>
          <cell r="D7866">
            <v>518357025</v>
          </cell>
          <cell r="E7866" t="str">
            <v>Santa Marta (Mag)</v>
          </cell>
          <cell r="F7866" t="str">
            <v>BANCO BILBAO VIZCAYA BBVA COLOMBIA S.A.</v>
          </cell>
          <cell r="G7866" t="str">
            <v>AHORROS</v>
          </cell>
        </row>
        <row r="7867">
          <cell r="A7867">
            <v>1082889104</v>
          </cell>
          <cell r="B7867" t="str">
            <v>DIAZ SOSA JHEYSON STIVEL</v>
          </cell>
          <cell r="C7867" t="str">
            <v>Puebloviejo (Mag)</v>
          </cell>
          <cell r="D7867">
            <v>518378393</v>
          </cell>
          <cell r="E7867" t="str">
            <v>Santa Marta (Mag)</v>
          </cell>
          <cell r="F7867" t="str">
            <v>BANCO BILBAO VIZCAYA BBVA COLOMBIA S.A.</v>
          </cell>
          <cell r="G7867" t="str">
            <v>AHORROS</v>
          </cell>
        </row>
        <row r="7868">
          <cell r="A7868">
            <v>1082889482</v>
          </cell>
          <cell r="B7868" t="str">
            <v>MIRANDA VASQUEZ LORENA PAOLA</v>
          </cell>
          <cell r="C7868" t="str">
            <v>Zona Bananera (Mag)</v>
          </cell>
          <cell r="D7868">
            <v>805482965</v>
          </cell>
          <cell r="E7868" t="str">
            <v>Santa Marta (Mag)</v>
          </cell>
          <cell r="F7868" t="str">
            <v>BANCO BILBAO VIZCAYA BBVA COLOMBIA S.A.</v>
          </cell>
          <cell r="G7868" t="str">
            <v>AHORROS</v>
          </cell>
        </row>
        <row r="7869">
          <cell r="A7869">
            <v>1082889837</v>
          </cell>
          <cell r="B7869" t="str">
            <v>VARGAS MOLINA FATIMA ROCIO</v>
          </cell>
          <cell r="C7869" t="str">
            <v>Pivijay (Mag)</v>
          </cell>
          <cell r="D7869">
            <v>805473162</v>
          </cell>
          <cell r="E7869" t="str">
            <v>Santa Marta (Mag)</v>
          </cell>
          <cell r="F7869" t="str">
            <v>BANCO BILBAO VIZCAYA BBVA COLOMBIA S.A.</v>
          </cell>
          <cell r="G7869" t="str">
            <v>AHORROS</v>
          </cell>
        </row>
        <row r="7870">
          <cell r="A7870">
            <v>1082889914</v>
          </cell>
          <cell r="B7870" t="str">
            <v>HERRERA LOAIZA MARY CRUZ</v>
          </cell>
          <cell r="C7870" t="str">
            <v>Zona Bananera (Mag)</v>
          </cell>
          <cell r="D7870">
            <v>518121157</v>
          </cell>
          <cell r="E7870" t="str">
            <v>Santa Marta (Mag)</v>
          </cell>
          <cell r="F7870" t="str">
            <v>BANCO BILBAO VIZCAYA BBVA COLOMBIA S.A.</v>
          </cell>
          <cell r="G7870" t="str">
            <v>AHORROS</v>
          </cell>
        </row>
        <row r="7871">
          <cell r="A7871">
            <v>1082890913</v>
          </cell>
          <cell r="B7871" t="str">
            <v>GONZALEZ MEJIA EGLIS JHOJANA</v>
          </cell>
          <cell r="C7871" t="str">
            <v>Fundacion (Mag)</v>
          </cell>
          <cell r="D7871">
            <v>375214798</v>
          </cell>
          <cell r="E7871" t="str">
            <v>Santa Marta (Mag)</v>
          </cell>
          <cell r="F7871" t="str">
            <v>BANCO BILBAO VIZCAYA BBVA COLOMBIA S.A.</v>
          </cell>
          <cell r="G7871" t="str">
            <v>AHORROS</v>
          </cell>
        </row>
        <row r="7872">
          <cell r="A7872">
            <v>1082890915</v>
          </cell>
          <cell r="B7872" t="str">
            <v>GONZALEZ MEJIA DIEGO MANUEL</v>
          </cell>
          <cell r="C7872" t="str">
            <v>Fundacion (Mag)</v>
          </cell>
          <cell r="D7872">
            <v>518296413</v>
          </cell>
          <cell r="E7872" t="str">
            <v>Santa Marta (Mag)</v>
          </cell>
          <cell r="F7872" t="str">
            <v>BANCO BILBAO VIZCAYA BBVA COLOMBIA S.A.</v>
          </cell>
          <cell r="G7872" t="str">
            <v>AHORROS</v>
          </cell>
        </row>
        <row r="7873">
          <cell r="A7873">
            <v>1082891737</v>
          </cell>
          <cell r="B7873" t="str">
            <v>RIVERA ACOSTA CHRISTIAN DAVID</v>
          </cell>
          <cell r="C7873" t="str">
            <v>Fundacion (Mag)</v>
          </cell>
          <cell r="D7873">
            <v>805304441</v>
          </cell>
          <cell r="E7873" t="str">
            <v>Santa Marta (Mag)</v>
          </cell>
          <cell r="F7873" t="str">
            <v>BANCO BILBAO VIZCAYA BBVA COLOMBIA S.A.</v>
          </cell>
          <cell r="G7873" t="str">
            <v>AHORROS</v>
          </cell>
        </row>
        <row r="7874">
          <cell r="A7874">
            <v>1082903921</v>
          </cell>
          <cell r="B7874" t="str">
            <v>FAKIOLAS FRAGOZO LUIS CARLOS</v>
          </cell>
          <cell r="C7874" t="str">
            <v>El Banco (Mag)</v>
          </cell>
          <cell r="D7874">
            <v>517194221</v>
          </cell>
          <cell r="E7874" t="str">
            <v>Santa Marta (Mag)</v>
          </cell>
          <cell r="F7874" t="str">
            <v>BANCO BILBAO VIZCAYA BBVA COLOMBIA S.A.</v>
          </cell>
          <cell r="G7874" t="str">
            <v>AHORROS</v>
          </cell>
        </row>
        <row r="7875">
          <cell r="A7875">
            <v>1082917794</v>
          </cell>
          <cell r="B7875" t="str">
            <v>BARROS RODRIGUEZ ESTEFANI LORENA</v>
          </cell>
          <cell r="C7875" t="str">
            <v>El Reten (Mag)</v>
          </cell>
          <cell r="D7875">
            <v>805451176</v>
          </cell>
          <cell r="E7875" t="str">
            <v>Santa Marta (Mag)</v>
          </cell>
          <cell r="F7875" t="str">
            <v>BANCO BILBAO VIZCAYA BBVA COLOMBIA S.A.</v>
          </cell>
          <cell r="G7875" t="str">
            <v>AHORROS</v>
          </cell>
        </row>
        <row r="7876">
          <cell r="A7876">
            <v>1082924817</v>
          </cell>
          <cell r="B7876" t="str">
            <v>CABANA MANJARRES ANA MARCELA</v>
          </cell>
          <cell r="C7876" t="str">
            <v>Aracataca (Mag)</v>
          </cell>
          <cell r="D7876">
            <v>518254958</v>
          </cell>
          <cell r="E7876" t="str">
            <v>Santa Marta (Mag)</v>
          </cell>
          <cell r="F7876" t="str">
            <v>BANCO BILBAO VIZCAYA BBVA COLOMBIA S.A.</v>
          </cell>
          <cell r="G7876" t="str">
            <v>AHORROS</v>
          </cell>
        </row>
        <row r="7877">
          <cell r="A7877">
            <v>1082926209</v>
          </cell>
          <cell r="B7877" t="str">
            <v>HERNANDEZ BOLAÑO DAYANIS KARIM</v>
          </cell>
          <cell r="C7877" t="str">
            <v>Fundacion (Mag)</v>
          </cell>
          <cell r="D7877">
            <v>805482718</v>
          </cell>
          <cell r="E7877" t="str">
            <v>Santa Marta (Mag)</v>
          </cell>
          <cell r="F7877" t="str">
            <v>BANCO BILBAO VIZCAYA BBVA COLOMBIA S.A.</v>
          </cell>
          <cell r="G7877" t="str">
            <v>AHORROS</v>
          </cell>
        </row>
        <row r="7878">
          <cell r="A7878">
            <v>1082938532</v>
          </cell>
          <cell r="B7878" t="str">
            <v>NIGRINIS LINERO MARIA MERCEDES</v>
          </cell>
          <cell r="C7878" t="str">
            <v>Puebloviejo (Mag)</v>
          </cell>
          <cell r="D7878">
            <v>805483021</v>
          </cell>
          <cell r="E7878" t="str">
            <v>Santa Marta (Mag)</v>
          </cell>
          <cell r="F7878" t="str">
            <v>BANCO BILBAO VIZCAYA BBVA COLOMBIA S.A.</v>
          </cell>
          <cell r="G7878" t="str">
            <v>AHORROS</v>
          </cell>
        </row>
        <row r="7879">
          <cell r="A7879">
            <v>1082945058</v>
          </cell>
          <cell r="B7879" t="str">
            <v>SALAS PARRA ANDRES MAURICIO</v>
          </cell>
          <cell r="C7879" t="str">
            <v>Pivijay (Mag)</v>
          </cell>
          <cell r="D7879">
            <v>805424777</v>
          </cell>
          <cell r="E7879" t="str">
            <v>Santa Marta (Mag)</v>
          </cell>
          <cell r="F7879" t="str">
            <v>BANCO BILBAO VIZCAYA BBVA COLOMBIA S.A.</v>
          </cell>
          <cell r="G7879" t="str">
            <v>AHORROS</v>
          </cell>
        </row>
        <row r="7880">
          <cell r="A7880">
            <v>1082958948</v>
          </cell>
          <cell r="B7880" t="str">
            <v>MARTINEZ TETE LUIS EDUARDO</v>
          </cell>
          <cell r="C7880" t="str">
            <v>El Banco (Mag)</v>
          </cell>
          <cell r="D7880">
            <v>805480670</v>
          </cell>
          <cell r="E7880" t="str">
            <v>Santa Marta (Mag)</v>
          </cell>
          <cell r="F7880" t="str">
            <v>BANCO BILBAO VIZCAYA BBVA COLOMBIA S.A.</v>
          </cell>
          <cell r="G7880" t="str">
            <v>AHORROS</v>
          </cell>
        </row>
        <row r="7881">
          <cell r="A7881">
            <v>1082959594</v>
          </cell>
          <cell r="B7881" t="str">
            <v>OROZCO GARCIA KAREN PATRICIA</v>
          </cell>
          <cell r="C7881" t="str">
            <v>Ariguani (El Dificil) (Mag)</v>
          </cell>
          <cell r="D7881">
            <v>518294533</v>
          </cell>
          <cell r="E7881" t="str">
            <v>Santa Marta (Mag)</v>
          </cell>
          <cell r="F7881" t="str">
            <v>BANCO BILBAO VIZCAYA BBVA COLOMBIA S.A.</v>
          </cell>
          <cell r="G7881" t="str">
            <v>AHORROS</v>
          </cell>
        </row>
        <row r="7882">
          <cell r="A7882">
            <v>1082963178</v>
          </cell>
          <cell r="B7882" t="str">
            <v>ACONCHA GUERRA JESUS FRANCISCO</v>
          </cell>
          <cell r="C7882" t="str">
            <v>Guamal (Mag)</v>
          </cell>
          <cell r="D7882">
            <v>604267559</v>
          </cell>
          <cell r="E7882" t="str">
            <v>Santa Marta (Mag)</v>
          </cell>
          <cell r="F7882" t="str">
            <v>BANCO BILBAO VIZCAYA BBVA COLOMBIA S.A.</v>
          </cell>
          <cell r="G7882" t="str">
            <v>AHORROS</v>
          </cell>
        </row>
        <row r="7883">
          <cell r="A7883">
            <v>1082964524</v>
          </cell>
          <cell r="B7883" t="str">
            <v>PEREZ FERNANDEZ YAIRA PAOLA</v>
          </cell>
          <cell r="C7883" t="str">
            <v>Fundacion (Mag)</v>
          </cell>
          <cell r="D7883">
            <v>517193801</v>
          </cell>
          <cell r="E7883" t="str">
            <v>Santa Marta (Mag)</v>
          </cell>
          <cell r="F7883" t="str">
            <v>BANCO BILBAO VIZCAYA BBVA COLOMBIA S.A.</v>
          </cell>
          <cell r="G7883" t="str">
            <v>AHORROS</v>
          </cell>
        </row>
        <row r="7884">
          <cell r="A7884">
            <v>1082966571</v>
          </cell>
          <cell r="B7884" t="str">
            <v>LOPEZ ESCORCIA KATIANA</v>
          </cell>
          <cell r="C7884" t="str">
            <v>Zona Bananera (Mag)</v>
          </cell>
          <cell r="D7884">
            <v>518309695</v>
          </cell>
          <cell r="E7884" t="str">
            <v>Santa Marta (Mag)</v>
          </cell>
          <cell r="F7884" t="str">
            <v>BANCO BILBAO VIZCAYA BBVA COLOMBIA S.A.</v>
          </cell>
          <cell r="G7884" t="str">
            <v>AHORROS</v>
          </cell>
        </row>
        <row r="7885">
          <cell r="A7885">
            <v>1082969205</v>
          </cell>
          <cell r="B7885" t="str">
            <v>DE LA CRUZ MEDINA LUIS MANUEL</v>
          </cell>
          <cell r="C7885" t="str">
            <v>Pivijay (Mag)</v>
          </cell>
          <cell r="D7885">
            <v>518283452</v>
          </cell>
          <cell r="E7885" t="str">
            <v>Santa Marta (Mag)</v>
          </cell>
          <cell r="F7885" t="str">
            <v>BANCO BILBAO VIZCAYA BBVA COLOMBIA S.A.</v>
          </cell>
          <cell r="G7885" t="str">
            <v>AHORROS</v>
          </cell>
        </row>
        <row r="7886">
          <cell r="A7886">
            <v>1082976837</v>
          </cell>
          <cell r="B7886" t="str">
            <v>MARRIAGA BERMUDEZ PAOLA ANDREA</v>
          </cell>
          <cell r="C7886" t="str">
            <v>Algarrobo (Mag)</v>
          </cell>
          <cell r="D7886">
            <v>805433380</v>
          </cell>
          <cell r="E7886" t="str">
            <v>Santa Marta (Mag)</v>
          </cell>
          <cell r="F7886" t="str">
            <v>BANCO BILBAO VIZCAYA BBVA COLOMBIA S.A.</v>
          </cell>
          <cell r="G7886" t="str">
            <v>AHORROS</v>
          </cell>
        </row>
        <row r="7887">
          <cell r="A7887">
            <v>1083024330</v>
          </cell>
          <cell r="B7887" t="str">
            <v>DAZA BARRIOS NAILIBETH</v>
          </cell>
          <cell r="C7887" t="str">
            <v>El Banco (Mag)</v>
          </cell>
          <cell r="D7887">
            <v>330256108</v>
          </cell>
          <cell r="E7887" t="str">
            <v>Santa Marta (Mag)</v>
          </cell>
          <cell r="F7887" t="str">
            <v>BANCO BILBAO VIZCAYA BBVA COLOMBIA S.A.</v>
          </cell>
          <cell r="G7887" t="str">
            <v>AHORROS</v>
          </cell>
        </row>
        <row r="7888">
          <cell r="A7888">
            <v>1083433119</v>
          </cell>
          <cell r="B7888" t="str">
            <v>NUÑEZ FERNANDEZ YAMILE STELLA</v>
          </cell>
          <cell r="C7888" t="str">
            <v>Santa Marta (Mag)</v>
          </cell>
          <cell r="D7888">
            <v>517093266</v>
          </cell>
          <cell r="E7888" t="str">
            <v>Santa Marta (Mag)</v>
          </cell>
          <cell r="F7888" t="str">
            <v>BANCO BILBAO VIZCAYA BBVA COLOMBIA S.A.</v>
          </cell>
          <cell r="G7888" t="str">
            <v>AHORROS</v>
          </cell>
        </row>
        <row r="7889">
          <cell r="A7889">
            <v>1083434077</v>
          </cell>
          <cell r="B7889" t="str">
            <v>MEZA LLANOS YULIETH KATERINE</v>
          </cell>
          <cell r="C7889" t="str">
            <v>Cerro San Antonio (Mag)</v>
          </cell>
          <cell r="D7889">
            <v>902061282</v>
          </cell>
          <cell r="E7889" t="str">
            <v>Santa Marta (Mag)</v>
          </cell>
          <cell r="F7889" t="str">
            <v>BANCO BILBAO VIZCAYA BBVA COLOMBIA S.A.</v>
          </cell>
          <cell r="G7889" t="str">
            <v>AHORROS</v>
          </cell>
        </row>
        <row r="7890">
          <cell r="A7890">
            <v>1083454587</v>
          </cell>
          <cell r="B7890" t="str">
            <v>GARRIDO MARQUEZ BLADER RAFAEL</v>
          </cell>
          <cell r="C7890" t="str">
            <v>Algarrobo (Mag)</v>
          </cell>
          <cell r="D7890">
            <v>780056891</v>
          </cell>
          <cell r="E7890" t="str">
            <v>Santa Marta (Mag)</v>
          </cell>
          <cell r="F7890" t="str">
            <v>BANCO BILBAO VIZCAYA BBVA COLOMBIA S.A.</v>
          </cell>
          <cell r="G7890" t="str">
            <v>AHORROS</v>
          </cell>
        </row>
        <row r="7891">
          <cell r="A7891">
            <v>1083455906</v>
          </cell>
          <cell r="B7891" t="str">
            <v>FRANCO GRANADOS GISELA PATRICIA</v>
          </cell>
          <cell r="C7891" t="str">
            <v>Zona Bananera (Mag)</v>
          </cell>
          <cell r="D7891">
            <v>805448008</v>
          </cell>
          <cell r="E7891" t="str">
            <v>Santa Marta (Mag)</v>
          </cell>
          <cell r="F7891" t="str">
            <v>BANCO BILBAO VIZCAYA BBVA COLOMBIA S.A.</v>
          </cell>
          <cell r="G7891" t="str">
            <v>AHORROS</v>
          </cell>
        </row>
        <row r="7892">
          <cell r="A7892">
            <v>1083456150</v>
          </cell>
          <cell r="B7892" t="str">
            <v>PEÑA ROMERO NILSON ANDRES</v>
          </cell>
          <cell r="C7892" t="str">
            <v>Fundacion (Mag)</v>
          </cell>
          <cell r="D7892">
            <v>805411337</v>
          </cell>
          <cell r="E7892" t="str">
            <v>Santa Marta (Mag)</v>
          </cell>
          <cell r="F7892" t="str">
            <v>BANCO BILBAO VIZCAYA BBVA COLOMBIA S.A.</v>
          </cell>
          <cell r="G7892" t="str">
            <v>AHORROS</v>
          </cell>
        </row>
        <row r="7893">
          <cell r="A7893">
            <v>1083457441</v>
          </cell>
          <cell r="B7893" t="str">
            <v>SIERRA LOPEZ SAIN FEDID</v>
          </cell>
          <cell r="C7893" t="str">
            <v>Zona Bananera (Mag)</v>
          </cell>
          <cell r="D7893">
            <v>518343595</v>
          </cell>
          <cell r="E7893" t="str">
            <v>Santa Marta (Mag)</v>
          </cell>
          <cell r="F7893" t="str">
            <v>BANCO BILBAO VIZCAYA BBVA COLOMBIA S.A.</v>
          </cell>
          <cell r="G7893" t="str">
            <v>AHORROS</v>
          </cell>
        </row>
        <row r="7894">
          <cell r="A7894">
            <v>1083457985</v>
          </cell>
          <cell r="B7894" t="str">
            <v>CENTENO GUILLOT DEIVIS ALBERTO</v>
          </cell>
          <cell r="C7894" t="str">
            <v>Fundacion (Mag)</v>
          </cell>
          <cell r="D7894">
            <v>805432408</v>
          </cell>
          <cell r="E7894" t="str">
            <v>Santa Marta (Mag)</v>
          </cell>
          <cell r="F7894" t="str">
            <v>BANCO BILBAO VIZCAYA BBVA COLOMBIA S.A.</v>
          </cell>
          <cell r="G7894" t="str">
            <v>AHORROS</v>
          </cell>
        </row>
        <row r="7895">
          <cell r="A7895">
            <v>1083464732</v>
          </cell>
          <cell r="B7895" t="str">
            <v>LARA PEREZ KAREN ALICIA</v>
          </cell>
          <cell r="C7895" t="str">
            <v>Puebloviejo (Mag)</v>
          </cell>
          <cell r="D7895">
            <v>805483393</v>
          </cell>
          <cell r="E7895" t="str">
            <v>Santa Marta (Mag)</v>
          </cell>
          <cell r="F7895" t="str">
            <v>BANCO BILBAO VIZCAYA BBVA COLOMBIA S.A.</v>
          </cell>
          <cell r="G7895" t="str">
            <v>AHORROS</v>
          </cell>
        </row>
        <row r="7896">
          <cell r="A7896">
            <v>1084726997</v>
          </cell>
          <cell r="B7896" t="str">
            <v>MONTERO URIBE MIRYAM JOHANA</v>
          </cell>
          <cell r="C7896" t="str">
            <v>Aracataca (Mag)</v>
          </cell>
          <cell r="D7896">
            <v>375217262</v>
          </cell>
          <cell r="E7896" t="str">
            <v>Fundacion (Mag)</v>
          </cell>
          <cell r="F7896" t="str">
            <v>BANCO BILBAO VIZCAYA BBVA COLOMBIA S.A.</v>
          </cell>
          <cell r="G7896" t="str">
            <v>AHORROS</v>
          </cell>
        </row>
        <row r="7897">
          <cell r="A7897">
            <v>1084728213</v>
          </cell>
          <cell r="B7897" t="str">
            <v>GUERRA REDONDO JORGE SEGUNDO</v>
          </cell>
          <cell r="C7897" t="str">
            <v>Aracataca (Mag)</v>
          </cell>
          <cell r="D7897">
            <v>375282787</v>
          </cell>
          <cell r="E7897" t="str">
            <v>Santa Marta (Mag)</v>
          </cell>
          <cell r="F7897" t="str">
            <v>BANCO BILBAO VIZCAYA BBVA COLOMBIA S.A.</v>
          </cell>
          <cell r="G7897" t="str">
            <v>AHORROS</v>
          </cell>
        </row>
        <row r="7898">
          <cell r="A7898">
            <v>1084729002</v>
          </cell>
          <cell r="B7898" t="str">
            <v>MARTINEZ QUESADA ERICA PATRICIA</v>
          </cell>
          <cell r="C7898" t="str">
            <v>El Reten (Mag)</v>
          </cell>
          <cell r="D7898">
            <v>375313400</v>
          </cell>
          <cell r="E7898" t="str">
            <v>Fundacion (Mag)</v>
          </cell>
          <cell r="F7898" t="str">
            <v>BANCO BILBAO VIZCAYA BBVA COLOMBIA S.A.</v>
          </cell>
          <cell r="G7898" t="str">
            <v>AHORROS</v>
          </cell>
        </row>
        <row r="7899">
          <cell r="A7899">
            <v>1084730711</v>
          </cell>
          <cell r="B7899" t="str">
            <v>ESTRADA MERIÑO AURA MILAGRO</v>
          </cell>
          <cell r="C7899" t="str">
            <v>Fundacion (Mag)</v>
          </cell>
          <cell r="D7899">
            <v>375272804</v>
          </cell>
          <cell r="E7899" t="str">
            <v>Fundacion (Mag)</v>
          </cell>
          <cell r="F7899" t="str">
            <v>BANCO BILBAO VIZCAYA BBVA COLOMBIA S.A.</v>
          </cell>
          <cell r="G7899" t="str">
            <v>AHORROS</v>
          </cell>
        </row>
        <row r="7900">
          <cell r="A7900">
            <v>1084730839</v>
          </cell>
          <cell r="B7900" t="str">
            <v>ORTIZ VARGAS LORENA SUSANA</v>
          </cell>
          <cell r="C7900" t="str">
            <v>Algarrobo (Mag)</v>
          </cell>
          <cell r="D7900">
            <v>375260403</v>
          </cell>
          <cell r="E7900" t="str">
            <v>Fundacion (Mag)</v>
          </cell>
          <cell r="F7900" t="str">
            <v>BANCO BILBAO VIZCAYA BBVA COLOMBIA S.A.</v>
          </cell>
          <cell r="G7900" t="str">
            <v>AHORROS</v>
          </cell>
        </row>
        <row r="7901">
          <cell r="A7901">
            <v>1084731703</v>
          </cell>
          <cell r="B7901" t="str">
            <v>AYALA SANCHEZ EFRAIN ANTONIO</v>
          </cell>
          <cell r="C7901" t="str">
            <v>Aracataca (Mag)</v>
          </cell>
          <cell r="D7901">
            <v>375312220</v>
          </cell>
          <cell r="E7901" t="str">
            <v>Fundacion (Mag)</v>
          </cell>
          <cell r="F7901" t="str">
            <v>BANCO BILBAO VIZCAYA BBVA COLOMBIA S.A.</v>
          </cell>
          <cell r="G7901" t="str">
            <v>AHORROS</v>
          </cell>
        </row>
        <row r="7902">
          <cell r="A7902">
            <v>1084732555</v>
          </cell>
          <cell r="B7902" t="str">
            <v>IBARRA TOBIAS MARTHA LUCIA</v>
          </cell>
          <cell r="C7902" t="str">
            <v>Fundacion (Mag)</v>
          </cell>
          <cell r="D7902">
            <v>375253200</v>
          </cell>
          <cell r="E7902" t="str">
            <v>Fundacion (Mag)</v>
          </cell>
          <cell r="F7902" t="str">
            <v>BANCO BILBAO VIZCAYA BBVA COLOMBIA S.A.</v>
          </cell>
          <cell r="G7902" t="str">
            <v>AHORROS</v>
          </cell>
        </row>
        <row r="7903">
          <cell r="A7903">
            <v>1084732754</v>
          </cell>
          <cell r="B7903" t="str">
            <v>OSORIO CAMPBELL YUNIS MARGOTH</v>
          </cell>
          <cell r="C7903" t="str">
            <v>Algarrobo (Mag)</v>
          </cell>
          <cell r="D7903">
            <v>375206679</v>
          </cell>
          <cell r="E7903" t="str">
            <v>Fundacion (Mag)</v>
          </cell>
          <cell r="F7903" t="str">
            <v>BANCO BILBAO VIZCAYA BBVA COLOMBIA S.A.</v>
          </cell>
          <cell r="G7903" t="str">
            <v>AHORROS</v>
          </cell>
        </row>
        <row r="7904">
          <cell r="A7904">
            <v>1084735901</v>
          </cell>
          <cell r="B7904" t="str">
            <v>CABANA FONTALVO GUILLERMO JOSE</v>
          </cell>
          <cell r="C7904" t="str">
            <v>Zona Bananera (Mag)</v>
          </cell>
          <cell r="D7904">
            <v>805447968</v>
          </cell>
          <cell r="E7904" t="str">
            <v>Santa Marta (Mag)</v>
          </cell>
          <cell r="F7904" t="str">
            <v>BANCO BILBAO VIZCAYA BBVA COLOMBIA S.A.</v>
          </cell>
          <cell r="G7904" t="str">
            <v>AHORROS</v>
          </cell>
        </row>
        <row r="7905">
          <cell r="A7905">
            <v>1084736033</v>
          </cell>
          <cell r="B7905" t="str">
            <v>SANCHEZ JACOBS VANESSA INDIRA</v>
          </cell>
          <cell r="C7905" t="str">
            <v>Santa Marta (Mag)</v>
          </cell>
          <cell r="D7905">
            <v>375292521</v>
          </cell>
          <cell r="E7905" t="str">
            <v>Santa Marta (Mag)</v>
          </cell>
          <cell r="F7905" t="str">
            <v>BANCO BILBAO VIZCAYA BBVA COLOMBIA S.A.</v>
          </cell>
          <cell r="G7905" t="str">
            <v>AHORROS</v>
          </cell>
        </row>
        <row r="7906">
          <cell r="A7906">
            <v>1084740671</v>
          </cell>
          <cell r="B7906" t="str">
            <v>JIMENO OROZCO HENRY RAFAEL DARIO</v>
          </cell>
          <cell r="C7906" t="str">
            <v>Aracataca (Mag)</v>
          </cell>
          <cell r="D7906">
            <v>375295284</v>
          </cell>
          <cell r="E7906" t="str">
            <v>Fundacion (Mag)</v>
          </cell>
          <cell r="F7906" t="str">
            <v>BANCO BILBAO VIZCAYA BBVA COLOMBIA S.A.</v>
          </cell>
          <cell r="G7906" t="str">
            <v>AHORROS</v>
          </cell>
        </row>
        <row r="7907">
          <cell r="A7907">
            <v>1085034381</v>
          </cell>
          <cell r="B7907" t="str">
            <v>QUIÑONES MACHUCA BENJAMIN</v>
          </cell>
          <cell r="C7907" t="str">
            <v>Puebloviejo (Mag)</v>
          </cell>
          <cell r="D7907">
            <v>518398755</v>
          </cell>
          <cell r="E7907" t="str">
            <v>Santa Marta (Mag)</v>
          </cell>
          <cell r="F7907" t="str">
            <v>BANCO BILBAO VIZCAYA BBVA COLOMBIA S.A.</v>
          </cell>
          <cell r="G7907" t="str">
            <v>AHORROS</v>
          </cell>
        </row>
        <row r="7908">
          <cell r="A7908">
            <v>1085034594</v>
          </cell>
          <cell r="B7908" t="str">
            <v>LEON TORRES ELVIA MARIA</v>
          </cell>
          <cell r="C7908" t="str">
            <v>El Banco (Mag)</v>
          </cell>
          <cell r="D7908">
            <v>330235789</v>
          </cell>
          <cell r="E7908" t="str">
            <v>El Banco (Mag)</v>
          </cell>
          <cell r="F7908" t="str">
            <v>BANCO BILBAO VIZCAYA BBVA COLOMBIA S.A.</v>
          </cell>
          <cell r="G7908" t="str">
            <v>AHORROS</v>
          </cell>
        </row>
        <row r="7909">
          <cell r="A7909">
            <v>1085035797</v>
          </cell>
          <cell r="B7909" t="str">
            <v>ROJAS GUILLEN YURANNY STEFANNY</v>
          </cell>
          <cell r="C7909" t="str">
            <v>El Banco (Mag)</v>
          </cell>
          <cell r="D7909">
            <v>330199571</v>
          </cell>
          <cell r="E7909" t="str">
            <v>Santa Marta (Mag)</v>
          </cell>
          <cell r="F7909" t="str">
            <v>BANCO BILBAO VIZCAYA BBVA COLOMBIA S.A.</v>
          </cell>
          <cell r="G7909" t="str">
            <v>AHORROS</v>
          </cell>
        </row>
        <row r="7910">
          <cell r="A7910">
            <v>1085038450</v>
          </cell>
          <cell r="B7910" t="str">
            <v>RIVAS ALVARADO DANIRIS</v>
          </cell>
          <cell r="C7910" t="str">
            <v>El Banco (Mag)</v>
          </cell>
          <cell r="D7910">
            <v>330170341</v>
          </cell>
          <cell r="E7910" t="str">
            <v>Santa Marta (Mag)</v>
          </cell>
          <cell r="F7910" t="str">
            <v>BANCO BILBAO VIZCAYA BBVA COLOMBIA S.A.</v>
          </cell>
          <cell r="G7910" t="str">
            <v>AHORROS</v>
          </cell>
        </row>
        <row r="7911">
          <cell r="A7911">
            <v>1085039692</v>
          </cell>
          <cell r="B7911" t="str">
            <v>PEREZ HERRERA NADYA</v>
          </cell>
          <cell r="C7911" t="str">
            <v>El Banco (Mag)</v>
          </cell>
          <cell r="D7911">
            <v>330191800</v>
          </cell>
          <cell r="E7911" t="str">
            <v>El Banco (Mag)</v>
          </cell>
          <cell r="F7911" t="str">
            <v>BANCO BILBAO VIZCAYA BBVA COLOMBIA S.A.</v>
          </cell>
          <cell r="G7911" t="str">
            <v>AHORROS</v>
          </cell>
        </row>
        <row r="7912">
          <cell r="A7912">
            <v>1085044524</v>
          </cell>
          <cell r="B7912" t="str">
            <v>CRUZ FLOREZ ANDRES DARIO</v>
          </cell>
          <cell r="C7912" t="str">
            <v>El Banco (Mag)</v>
          </cell>
          <cell r="D7912">
            <v>330198250</v>
          </cell>
          <cell r="E7912" t="str">
            <v>El Banco (Mag)</v>
          </cell>
          <cell r="F7912" t="str">
            <v>BANCO BILBAO VIZCAYA BBVA COLOMBIA S.A.</v>
          </cell>
          <cell r="G7912" t="str">
            <v>AHORROS</v>
          </cell>
        </row>
        <row r="7913">
          <cell r="A7913">
            <v>1085046171</v>
          </cell>
          <cell r="B7913" t="str">
            <v>RUIDIAZ PRIETO YENNIFER</v>
          </cell>
          <cell r="C7913" t="str">
            <v>El Banco (Mag)</v>
          </cell>
          <cell r="D7913">
            <v>330154204</v>
          </cell>
          <cell r="E7913" t="str">
            <v>El Banco (Mag)</v>
          </cell>
          <cell r="F7913" t="str">
            <v>BANCO BILBAO VIZCAYA BBVA COLOMBIA S.A.</v>
          </cell>
          <cell r="G7913" t="str">
            <v>AHORROS</v>
          </cell>
        </row>
        <row r="7914">
          <cell r="A7914">
            <v>1085049568</v>
          </cell>
          <cell r="B7914" t="str">
            <v>JIMENEZ LEON LIZETH MARCELA</v>
          </cell>
          <cell r="C7914" t="str">
            <v>El Banco (Mag)</v>
          </cell>
          <cell r="D7914">
            <v>330189796</v>
          </cell>
          <cell r="E7914" t="str">
            <v>El Banco (Mag)</v>
          </cell>
          <cell r="F7914" t="str">
            <v>BANCO BILBAO VIZCAYA BBVA COLOMBIA S.A.</v>
          </cell>
          <cell r="G7914" t="str">
            <v>AHORROS</v>
          </cell>
        </row>
        <row r="7915">
          <cell r="A7915">
            <v>1085050297</v>
          </cell>
          <cell r="B7915" t="str">
            <v>VIADERO ROSARIO KATERINE</v>
          </cell>
          <cell r="C7915" t="str">
            <v>El Banco (Mag)</v>
          </cell>
          <cell r="D7915">
            <v>330256751</v>
          </cell>
          <cell r="E7915" t="str">
            <v>Santa Marta (Mag)</v>
          </cell>
          <cell r="F7915" t="str">
            <v>BANCO BILBAO VIZCAYA BBVA COLOMBIA S.A.</v>
          </cell>
          <cell r="G7915" t="str">
            <v>AHORROS</v>
          </cell>
        </row>
        <row r="7916">
          <cell r="A7916">
            <v>1085094586</v>
          </cell>
          <cell r="B7916" t="str">
            <v>ALVEAR HIDALGO SISSI ZARINE</v>
          </cell>
          <cell r="C7916" t="str">
            <v>El Banco (Mag)</v>
          </cell>
          <cell r="D7916">
            <v>330235045</v>
          </cell>
          <cell r="E7916" t="str">
            <v>El Banco (Mag)</v>
          </cell>
          <cell r="F7916" t="str">
            <v>BANCO BILBAO VIZCAYA BBVA COLOMBIA S.A.</v>
          </cell>
          <cell r="G7916" t="str">
            <v>AHORROS</v>
          </cell>
        </row>
        <row r="7917">
          <cell r="A7917">
            <v>1085097744</v>
          </cell>
          <cell r="B7917" t="str">
            <v>MEDINA SALAS YENDY ISABEL</v>
          </cell>
          <cell r="C7917" t="str">
            <v>El Banco (Mag)</v>
          </cell>
          <cell r="D7917">
            <v>330225442</v>
          </cell>
          <cell r="E7917" t="str">
            <v>Santa Marta (Mag)</v>
          </cell>
          <cell r="F7917" t="str">
            <v>BANCO BILBAO VIZCAYA BBVA COLOMBIA S.A.</v>
          </cell>
          <cell r="G7917" t="str">
            <v>AHORROS</v>
          </cell>
        </row>
        <row r="7918">
          <cell r="A7918">
            <v>1085101412</v>
          </cell>
          <cell r="B7918" t="str">
            <v>GRAVINI PORRAS LINDA LUCIA</v>
          </cell>
          <cell r="C7918" t="str">
            <v>El Banco (Mag)</v>
          </cell>
          <cell r="D7918">
            <v>780042537</v>
          </cell>
          <cell r="E7918" t="str">
            <v>Santa Marta (Mag)</v>
          </cell>
          <cell r="F7918" t="str">
            <v>BANCO BILBAO VIZCAYA BBVA COLOMBIA S.A.</v>
          </cell>
          <cell r="G7918" t="str">
            <v>AHORROS</v>
          </cell>
        </row>
        <row r="7919">
          <cell r="A7919">
            <v>1085104723</v>
          </cell>
          <cell r="B7919" t="str">
            <v>PEREZ MORENO ALFONSO DE JESUS</v>
          </cell>
          <cell r="C7919" t="str">
            <v>Concordia (Mag)</v>
          </cell>
          <cell r="D7919">
            <v>375251394</v>
          </cell>
          <cell r="E7919" t="str">
            <v>Santa Marta (Mag)</v>
          </cell>
          <cell r="F7919" t="str">
            <v>BANCO BILBAO VIZCAYA BBVA COLOMBIA S.A.</v>
          </cell>
          <cell r="G7919" t="str">
            <v>AHORROS</v>
          </cell>
        </row>
        <row r="7920">
          <cell r="A7920">
            <v>1085104926</v>
          </cell>
          <cell r="B7920" t="str">
            <v>GUTIERREZ DOMINGUEZ YORLANIS LORENA</v>
          </cell>
          <cell r="C7920" t="str">
            <v>Aracataca (Mag)</v>
          </cell>
          <cell r="D7920">
            <v>375250065</v>
          </cell>
          <cell r="E7920" t="str">
            <v>Santa Marta (Mag)</v>
          </cell>
          <cell r="F7920" t="str">
            <v>BANCO BILBAO VIZCAYA BBVA COLOMBIA S.A.</v>
          </cell>
          <cell r="G7920" t="str">
            <v>AHORROS</v>
          </cell>
        </row>
        <row r="7921">
          <cell r="A7921">
            <v>1085105434</v>
          </cell>
          <cell r="B7921" t="str">
            <v>MADERO LLANOS DELFINA EDITH</v>
          </cell>
          <cell r="C7921" t="str">
            <v>Aracataca (Mag)</v>
          </cell>
          <cell r="D7921">
            <v>375211778</v>
          </cell>
          <cell r="E7921" t="str">
            <v>Santa Marta (Mag)</v>
          </cell>
          <cell r="F7921" t="str">
            <v>BANCO BILBAO VIZCAYA BBVA COLOMBIA S.A.</v>
          </cell>
          <cell r="G7921" t="str">
            <v>AHORROS</v>
          </cell>
        </row>
        <row r="7922">
          <cell r="A7922">
            <v>1085106064</v>
          </cell>
          <cell r="B7922" t="str">
            <v>PUELLO BERMUDEZ DIEGO ARMANDO</v>
          </cell>
          <cell r="C7922" t="str">
            <v>Sabanas De San Angel (Mag)</v>
          </cell>
          <cell r="D7922">
            <v>805418985</v>
          </cell>
          <cell r="E7922" t="str">
            <v>Santa Marta (Mag)</v>
          </cell>
          <cell r="F7922" t="str">
            <v>BANCO BILBAO VIZCAYA BBVA COLOMBIA S.A.</v>
          </cell>
          <cell r="G7922" t="str">
            <v>AHORROS</v>
          </cell>
        </row>
        <row r="7923">
          <cell r="A7923">
            <v>1085108757</v>
          </cell>
          <cell r="B7923" t="str">
            <v>GARCIA RIVERA RONAL DAVID</v>
          </cell>
          <cell r="C7923" t="str">
            <v>Algarrobo (Mag)</v>
          </cell>
          <cell r="D7923">
            <v>805482916</v>
          </cell>
          <cell r="E7923" t="str">
            <v>Santa Marta (Mag)</v>
          </cell>
          <cell r="F7923" t="str">
            <v>BANCO BILBAO VIZCAYA BBVA COLOMBIA S.A.</v>
          </cell>
          <cell r="G7923" t="str">
            <v>AHORROS</v>
          </cell>
        </row>
        <row r="7924">
          <cell r="A7924">
            <v>1085109783</v>
          </cell>
          <cell r="B7924" t="str">
            <v>ALTAHONA CERVANTES MARTA ISABEL</v>
          </cell>
          <cell r="C7924" t="str">
            <v>El Reten (Mag)</v>
          </cell>
          <cell r="D7924">
            <v>375339033</v>
          </cell>
          <cell r="E7924" t="str">
            <v>Santa Marta (Mag)</v>
          </cell>
          <cell r="F7924" t="str">
            <v>BANCO BILBAO VIZCAYA BBVA COLOMBIA S.A.</v>
          </cell>
          <cell r="G7924" t="str">
            <v>AHORROS</v>
          </cell>
        </row>
        <row r="7925">
          <cell r="A7925">
            <v>1085110182</v>
          </cell>
          <cell r="B7925" t="str">
            <v>PERTUZ CAMACHO LAURA VANESSA</v>
          </cell>
          <cell r="C7925" t="str">
            <v>El Reten (Mag)</v>
          </cell>
          <cell r="D7925">
            <v>375313418</v>
          </cell>
          <cell r="E7925" t="str">
            <v>Fundacion (Mag)</v>
          </cell>
          <cell r="F7925" t="str">
            <v>BANCO BILBAO VIZCAYA BBVA COLOMBIA S.A.</v>
          </cell>
          <cell r="G7925" t="str">
            <v>AHORROS</v>
          </cell>
        </row>
        <row r="7926">
          <cell r="A7926">
            <v>1085165471</v>
          </cell>
          <cell r="B7926" t="str">
            <v>FLORIAN MARTINEZ DAISY</v>
          </cell>
          <cell r="C7926" t="str">
            <v>Guamal (Mag)</v>
          </cell>
          <cell r="D7926">
            <v>518218383</v>
          </cell>
          <cell r="E7926" t="str">
            <v>Santa Marta (Mag)</v>
          </cell>
          <cell r="F7926" t="str">
            <v>BANCO BILBAO VIZCAYA BBVA COLOMBIA S.A.</v>
          </cell>
          <cell r="G7926" t="str">
            <v>AHORROS</v>
          </cell>
        </row>
        <row r="7927">
          <cell r="A7927">
            <v>1085166515</v>
          </cell>
          <cell r="B7927" t="str">
            <v>ARDILA FLOREZ YULISETH</v>
          </cell>
          <cell r="C7927" t="str">
            <v>Guamal (Mag)</v>
          </cell>
          <cell r="D7927">
            <v>604182907</v>
          </cell>
          <cell r="E7927" t="str">
            <v>Santa Marta (Mag)</v>
          </cell>
          <cell r="F7927" t="str">
            <v>BANCO BILBAO VIZCAYA BBVA COLOMBIA S.A.</v>
          </cell>
          <cell r="G7927" t="str">
            <v>AHORROS</v>
          </cell>
        </row>
        <row r="7928">
          <cell r="A7928">
            <v>1085167028</v>
          </cell>
          <cell r="B7928" t="str">
            <v>SAUCEDO RAMOS LUZ VELIS</v>
          </cell>
          <cell r="C7928" t="str">
            <v>Guamal (Mag)</v>
          </cell>
          <cell r="D7928">
            <v>805483468</v>
          </cell>
          <cell r="E7928" t="str">
            <v>Santa Marta (Mag)</v>
          </cell>
          <cell r="F7928" t="str">
            <v>BANCO BILBAO VIZCAYA BBVA COLOMBIA S.A.</v>
          </cell>
          <cell r="G7928" t="str">
            <v>AHORROS</v>
          </cell>
        </row>
        <row r="7929">
          <cell r="A7929">
            <v>1085167198</v>
          </cell>
          <cell r="B7929" t="str">
            <v>MENDOZA FLORIAN IVETH CRISTINA</v>
          </cell>
          <cell r="C7929" t="str">
            <v>Guamal (Mag)</v>
          </cell>
          <cell r="D7929">
            <v>604190223</v>
          </cell>
          <cell r="E7929" t="str">
            <v>Santa Marta (Mag)</v>
          </cell>
          <cell r="F7929" t="str">
            <v>BANCO BILBAO VIZCAYA BBVA COLOMBIA S.A.</v>
          </cell>
          <cell r="G7929" t="str">
            <v>AHORROS</v>
          </cell>
        </row>
        <row r="7930">
          <cell r="A7930">
            <v>1085174813</v>
          </cell>
          <cell r="B7930" t="str">
            <v>CUADRADO LOGREIRA MARIA LICETH</v>
          </cell>
          <cell r="C7930" t="str">
            <v>Zona Bananera (Mag)</v>
          </cell>
          <cell r="D7930">
            <v>517193777</v>
          </cell>
          <cell r="E7930" t="str">
            <v>Santa Marta (Mag)</v>
          </cell>
          <cell r="F7930" t="str">
            <v>BANCO BILBAO VIZCAYA BBVA COLOMBIA S.A.</v>
          </cell>
          <cell r="G7930" t="str">
            <v>AHORROS</v>
          </cell>
        </row>
        <row r="7931">
          <cell r="A7931">
            <v>1085224756</v>
          </cell>
          <cell r="B7931" t="str">
            <v>PABA RUIZ MIRLEIDYS JOSHAIRA</v>
          </cell>
          <cell r="C7931" t="str">
            <v>Santa Ana (Mag)</v>
          </cell>
          <cell r="D7931">
            <v>805409422</v>
          </cell>
          <cell r="E7931" t="str">
            <v>Santa Marta (Mag)</v>
          </cell>
          <cell r="F7931" t="str">
            <v>BANCO BILBAO VIZCAYA BBVA COLOMBIA S.A.</v>
          </cell>
          <cell r="G7931" t="str">
            <v>AHORROS</v>
          </cell>
        </row>
        <row r="7932">
          <cell r="A7932">
            <v>1085226685</v>
          </cell>
          <cell r="B7932" t="str">
            <v>SOLORZANO CERRO YOHENYS</v>
          </cell>
          <cell r="C7932" t="str">
            <v>Santa Ana (Mag)</v>
          </cell>
          <cell r="D7932">
            <v>604253898</v>
          </cell>
          <cell r="E7932" t="str">
            <v>Valledupar (Ces)</v>
          </cell>
          <cell r="F7932" t="str">
            <v>BANCO BILBAO VIZCAYA BBVA COLOMBIA S.A.</v>
          </cell>
          <cell r="G7932" t="str">
            <v>AHORROS</v>
          </cell>
        </row>
        <row r="7933">
          <cell r="A7933">
            <v>1090443449</v>
          </cell>
          <cell r="B7933" t="str">
            <v>MOLINA LOPEZ CINDY VIVIANA</v>
          </cell>
          <cell r="C7933" t="str">
            <v>Puebloviejo (Mag)</v>
          </cell>
          <cell r="D7933">
            <v>518398896</v>
          </cell>
          <cell r="E7933" t="str">
            <v>Santa Marta (Mag)</v>
          </cell>
          <cell r="F7933" t="str">
            <v>BANCO BILBAO VIZCAYA BBVA COLOMBIA S.A.</v>
          </cell>
          <cell r="G7933" t="str">
            <v>AHORROS</v>
          </cell>
        </row>
        <row r="7934">
          <cell r="A7934">
            <v>1094244797</v>
          </cell>
          <cell r="B7934" t="str">
            <v>TOVAR MATTOS ELI YOJANA</v>
          </cell>
          <cell r="C7934" t="str">
            <v>El Banco (Mag)</v>
          </cell>
          <cell r="D7934">
            <v>330235714</v>
          </cell>
          <cell r="E7934" t="str">
            <v>El Banco (Mag)</v>
          </cell>
          <cell r="F7934" t="str">
            <v>BANCO BILBAO VIZCAYA BBVA COLOMBIA S.A.</v>
          </cell>
          <cell r="G7934" t="str">
            <v>AHORROS</v>
          </cell>
        </row>
        <row r="7935">
          <cell r="A7935">
            <v>1094249057</v>
          </cell>
          <cell r="B7935" t="str">
            <v>CUDRIS PACHECO LIVIS DEL CARMEN</v>
          </cell>
          <cell r="C7935" t="str">
            <v>Santa Bárbara De Pinto (Mag)</v>
          </cell>
          <cell r="D7935">
            <v>604269159</v>
          </cell>
          <cell r="E7935" t="str">
            <v>Santa Marta (Mag)</v>
          </cell>
          <cell r="F7935" t="str">
            <v>BANCO BILBAO VIZCAYA BBVA COLOMBIA S.A.</v>
          </cell>
          <cell r="G7935" t="str">
            <v>AHORROS</v>
          </cell>
        </row>
        <row r="7936">
          <cell r="A7936">
            <v>1094266304</v>
          </cell>
          <cell r="B7936" t="str">
            <v>OSPINO RUTH LUIS ALFONSO</v>
          </cell>
          <cell r="C7936" t="str">
            <v>Guamal (Mag)</v>
          </cell>
          <cell r="D7936">
            <v>518384383</v>
          </cell>
          <cell r="E7936" t="str">
            <v>Santa Marta (Mag)</v>
          </cell>
          <cell r="F7936" t="str">
            <v>BANCO BILBAO VIZCAYA BBVA COLOMBIA S.A.</v>
          </cell>
          <cell r="G7936" t="str">
            <v>AHORROS</v>
          </cell>
        </row>
        <row r="7937">
          <cell r="A7937">
            <v>1094268657</v>
          </cell>
          <cell r="B7937" t="str">
            <v>GUAVITA SEQUEA GUSTAVO STEVEN</v>
          </cell>
          <cell r="C7937" t="str">
            <v>Piji#O Del Carmen (Mag)</v>
          </cell>
          <cell r="D7937">
            <v>780081964</v>
          </cell>
          <cell r="E7937" t="str">
            <v>Santa Marta (Mag)</v>
          </cell>
          <cell r="F7937" t="str">
            <v>BANCO BILBAO VIZCAYA BBVA COLOMBIA S.A.</v>
          </cell>
          <cell r="G7937" t="str">
            <v>AHORROS</v>
          </cell>
        </row>
        <row r="7938">
          <cell r="A7938">
            <v>1096203695</v>
          </cell>
          <cell r="B7938" t="str">
            <v>PUENTE BARROS ALVARO ENRIQUE</v>
          </cell>
          <cell r="C7938" t="str">
            <v>El Banco (Mag)</v>
          </cell>
          <cell r="D7938">
            <v>330256876</v>
          </cell>
          <cell r="E7938" t="str">
            <v>Santa Marta (Mag)</v>
          </cell>
          <cell r="F7938" t="str">
            <v>BANCO BILBAO VIZCAYA BBVA COLOMBIA S.A.</v>
          </cell>
          <cell r="G7938" t="str">
            <v>AHORROS</v>
          </cell>
        </row>
        <row r="7939">
          <cell r="A7939">
            <v>1096208963</v>
          </cell>
          <cell r="B7939" t="str">
            <v>BARRAZA ROJANO FREDYS ANIBAL</v>
          </cell>
          <cell r="C7939" t="str">
            <v>Plato (Mag)</v>
          </cell>
          <cell r="D7939">
            <v>375300613</v>
          </cell>
          <cell r="E7939" t="str">
            <v>Fundacion (Mag)</v>
          </cell>
          <cell r="F7939" t="str">
            <v>BANCO BILBAO VIZCAYA BBVA COLOMBIA S.A.</v>
          </cell>
          <cell r="G7939" t="str">
            <v>AHORROS</v>
          </cell>
        </row>
        <row r="7940">
          <cell r="A7940">
            <v>1098611033</v>
          </cell>
          <cell r="B7940" t="str">
            <v>RANGEL ALDANA MARIA BERNARDA</v>
          </cell>
          <cell r="C7940" t="str">
            <v>El Banco (Mag)</v>
          </cell>
          <cell r="D7940">
            <v>330240573</v>
          </cell>
          <cell r="E7940" t="str">
            <v>El Banco (Mag)</v>
          </cell>
          <cell r="F7940" t="str">
            <v>BANCO BILBAO VIZCAYA BBVA COLOMBIA S.A.</v>
          </cell>
          <cell r="G7940" t="str">
            <v>AHORROS</v>
          </cell>
        </row>
        <row r="7941">
          <cell r="A7941">
            <v>1098632567</v>
          </cell>
          <cell r="B7941" t="str">
            <v>SANGREGORIO BELTRAN SHEILA LUCIA</v>
          </cell>
          <cell r="C7941" t="str">
            <v>El Banco (Mag)</v>
          </cell>
          <cell r="D7941">
            <v>330187857</v>
          </cell>
          <cell r="E7941" t="str">
            <v>El Banco (Mag)</v>
          </cell>
          <cell r="F7941" t="str">
            <v>BANCO BILBAO VIZCAYA BBVA COLOMBIA S.A.</v>
          </cell>
          <cell r="G7941" t="str">
            <v>AHORROS</v>
          </cell>
        </row>
        <row r="7942">
          <cell r="A7942">
            <v>1098669753</v>
          </cell>
          <cell r="B7942" t="str">
            <v>BENITEZ NAVARRO PABLA</v>
          </cell>
          <cell r="C7942" t="str">
            <v>Tenerife (Mag)</v>
          </cell>
          <cell r="D7942">
            <v>330237033</v>
          </cell>
          <cell r="E7942" t="str">
            <v>El Banco (Mag)</v>
          </cell>
          <cell r="F7942" t="str">
            <v>BANCO BILBAO VIZCAYA BBVA COLOMBIA S.A.</v>
          </cell>
          <cell r="G7942" t="str">
            <v>AHORROS</v>
          </cell>
        </row>
        <row r="7943">
          <cell r="A7943">
            <v>1100392558</v>
          </cell>
          <cell r="B7943" t="str">
            <v>PALENCIA HORMECHEA JAZMIN PAOLA</v>
          </cell>
          <cell r="C7943" t="str">
            <v>Santa Ana (Mag)</v>
          </cell>
          <cell r="D7943">
            <v>604257568</v>
          </cell>
          <cell r="E7943" t="str">
            <v>Santa Marta (Mag)</v>
          </cell>
          <cell r="F7943" t="str">
            <v>BANCO BILBAO VIZCAYA BBVA COLOMBIA S.A.</v>
          </cell>
          <cell r="G7943" t="str">
            <v>AHORROS</v>
          </cell>
        </row>
        <row r="7944">
          <cell r="A7944">
            <v>1102798094</v>
          </cell>
          <cell r="B7944" t="str">
            <v>ALVAREZ HERRERA OSCAR JAVIER</v>
          </cell>
          <cell r="C7944" t="str">
            <v>Santa Marta (Mag)</v>
          </cell>
          <cell r="D7944">
            <v>518227111</v>
          </cell>
          <cell r="E7944" t="str">
            <v>Santa Marta (Mag)</v>
          </cell>
          <cell r="F7944" t="str">
            <v>BANCO BILBAO VIZCAYA BBVA COLOMBIA S.A.</v>
          </cell>
          <cell r="G7944" t="str">
            <v>AHORROS</v>
          </cell>
        </row>
        <row r="7945">
          <cell r="A7945">
            <v>1102799094</v>
          </cell>
          <cell r="B7945" t="str">
            <v>ACOSTA PATERNINA DIOVER LUIS</v>
          </cell>
          <cell r="C7945" t="str">
            <v>Tenerife (Mag)</v>
          </cell>
          <cell r="D7945">
            <v>719188393</v>
          </cell>
          <cell r="E7945" t="str">
            <v>Santa Marta (Mag)</v>
          </cell>
          <cell r="F7945" t="str">
            <v>BANCO BILBAO VIZCAYA BBVA COLOMBIA S.A.</v>
          </cell>
          <cell r="G7945" t="str">
            <v>AHORROS</v>
          </cell>
        </row>
        <row r="7946">
          <cell r="A7946">
            <v>1102845987</v>
          </cell>
          <cell r="B7946" t="str">
            <v>MARTINEZ DIAZ YANINA YULIANA</v>
          </cell>
          <cell r="C7946" t="str">
            <v>Tenerife (Mag)</v>
          </cell>
          <cell r="D7946">
            <v>518399183</v>
          </cell>
          <cell r="E7946" t="str">
            <v>Santa Marta (Mag)</v>
          </cell>
          <cell r="F7946" t="str">
            <v>BANCO BILBAO VIZCAYA BBVA COLOMBIA S.A.</v>
          </cell>
          <cell r="G7946" t="str">
            <v>AHORROS</v>
          </cell>
        </row>
        <row r="7947">
          <cell r="A7947">
            <v>1103110294</v>
          </cell>
          <cell r="B7947" t="str">
            <v>PEÑA MONTES JOAO ALBERTO</v>
          </cell>
          <cell r="C7947" t="str">
            <v>Sabanas De San Angel (Mag)</v>
          </cell>
          <cell r="D7947">
            <v>518277595</v>
          </cell>
          <cell r="E7947" t="str">
            <v>Santa Marta (Mag)</v>
          </cell>
          <cell r="F7947" t="str">
            <v>BANCO BILBAO VIZCAYA BBVA COLOMBIA S.A.</v>
          </cell>
          <cell r="G7947" t="str">
            <v>AHORROS</v>
          </cell>
        </row>
        <row r="7948">
          <cell r="A7948">
            <v>1103110722</v>
          </cell>
          <cell r="B7948" t="str">
            <v>NAVARRO HERNANDEZ JORGE DUVAN</v>
          </cell>
          <cell r="C7948" t="str">
            <v>Tenerife (Mag)</v>
          </cell>
          <cell r="D7948">
            <v>488394164</v>
          </cell>
          <cell r="E7948" t="str">
            <v>Santa Marta (Mag)</v>
          </cell>
          <cell r="F7948" t="str">
            <v>BANCO BILBAO VIZCAYA BBVA COLOMBIA S.A.</v>
          </cell>
          <cell r="G7948" t="str">
            <v>AHORROS</v>
          </cell>
        </row>
        <row r="7949">
          <cell r="A7949">
            <v>1107055258</v>
          </cell>
          <cell r="B7949" t="str">
            <v>SAENZ MEDINA JONATHAN</v>
          </cell>
          <cell r="C7949" t="str">
            <v>Chivolo (Mag)</v>
          </cell>
          <cell r="D7949">
            <v>805405875</v>
          </cell>
          <cell r="E7949" t="str">
            <v>Santa Marta (Mag)</v>
          </cell>
          <cell r="F7949" t="str">
            <v>BANCO BILBAO VIZCAYA BBVA COLOMBIA S.A.</v>
          </cell>
          <cell r="G7949" t="str">
            <v>AHORROS</v>
          </cell>
        </row>
        <row r="7950">
          <cell r="A7950">
            <v>1118842724</v>
          </cell>
          <cell r="B7950" t="str">
            <v>JARABA DEDES JOHANA JANETH</v>
          </cell>
          <cell r="C7950" t="str">
            <v>Sabanas De San Angel (Mag)</v>
          </cell>
          <cell r="D7950">
            <v>805473626</v>
          </cell>
          <cell r="E7950" t="str">
            <v>Santa Marta (Mag)</v>
          </cell>
          <cell r="F7950" t="str">
            <v>BANCO BILBAO VIZCAYA BBVA COLOMBIA S.A.</v>
          </cell>
          <cell r="G7950" t="str">
            <v>AHORROS</v>
          </cell>
        </row>
        <row r="7951">
          <cell r="A7951">
            <v>1128107814</v>
          </cell>
          <cell r="B7951" t="str">
            <v>CARRILLO PUELLO LUZ MAIRA</v>
          </cell>
          <cell r="C7951" t="str">
            <v>Algarrobo (Mag)</v>
          </cell>
          <cell r="D7951">
            <v>375313533</v>
          </cell>
          <cell r="E7951" t="str">
            <v>Fundacion (Mag)</v>
          </cell>
          <cell r="F7951" t="str">
            <v>BANCO BILBAO VIZCAYA BBVA COLOMBIA S.A.</v>
          </cell>
          <cell r="G7951" t="str">
            <v>AHORROS</v>
          </cell>
        </row>
        <row r="7952">
          <cell r="A7952">
            <v>1128126668</v>
          </cell>
          <cell r="B7952" t="str">
            <v>GONZALEZ MARENCO JENNIFER</v>
          </cell>
          <cell r="C7952" t="str">
            <v>Concordia (Mag)</v>
          </cell>
          <cell r="D7952">
            <v>518289939</v>
          </cell>
          <cell r="E7952" t="str">
            <v>Santa Marta (Mag)</v>
          </cell>
          <cell r="F7952" t="str">
            <v>BANCO BILBAO VIZCAYA BBVA COLOMBIA S.A.</v>
          </cell>
          <cell r="G7952" t="str">
            <v>AHORROS</v>
          </cell>
        </row>
        <row r="7953">
          <cell r="A7953">
            <v>1128127850</v>
          </cell>
          <cell r="B7953" t="str">
            <v>DE LEON SANABRIA HEIDER JOSE</v>
          </cell>
          <cell r="C7953" t="str">
            <v>Concordia (Mag)</v>
          </cell>
          <cell r="D7953">
            <v>476249644</v>
          </cell>
          <cell r="E7953" t="str">
            <v>Barranquilla (Atl)</v>
          </cell>
          <cell r="F7953" t="str">
            <v>BANCO BILBAO VIZCAYA BBVA COLOMBIA S.A.</v>
          </cell>
          <cell r="G7953" t="str">
            <v>AHORROS</v>
          </cell>
        </row>
        <row r="7954">
          <cell r="A7954">
            <v>1129489844</v>
          </cell>
          <cell r="B7954" t="str">
            <v>JIMENEZ PALACIO HECTOR LUIS</v>
          </cell>
          <cell r="C7954" t="str">
            <v>Guamal (Mag)</v>
          </cell>
          <cell r="D7954">
            <v>348198722</v>
          </cell>
          <cell r="E7954" t="str">
            <v>Santa Marta (Mag)</v>
          </cell>
          <cell r="F7954" t="str">
            <v>BANCO BILBAO VIZCAYA BBVA COLOMBIA S.A.</v>
          </cell>
          <cell r="G7954" t="str">
            <v>AHORROS</v>
          </cell>
        </row>
        <row r="7955">
          <cell r="A7955">
            <v>1129536807</v>
          </cell>
          <cell r="B7955" t="str">
            <v>VERGARA CASTRO NAIR ENRIQUE</v>
          </cell>
          <cell r="C7955" t="str">
            <v>Salamina (Mag)</v>
          </cell>
          <cell r="D7955">
            <v>430162784</v>
          </cell>
          <cell r="E7955" t="str">
            <v>Barranquilla (Atl)</v>
          </cell>
          <cell r="F7955" t="str">
            <v>BANCO BILBAO VIZCAYA BBVA COLOMBIA S.A.</v>
          </cell>
          <cell r="G7955" t="str">
            <v>AHORROS</v>
          </cell>
        </row>
        <row r="7956">
          <cell r="A7956">
            <v>1129576104</v>
          </cell>
          <cell r="B7956" t="str">
            <v>CUADRADO DE LA ROSA JUAN ALBERTO</v>
          </cell>
          <cell r="C7956" t="str">
            <v>Sabanas De San Angel (Mag)</v>
          </cell>
          <cell r="D7956">
            <v>805355609</v>
          </cell>
          <cell r="E7956" t="str">
            <v>Santa Marta (Mag)</v>
          </cell>
          <cell r="F7956" t="str">
            <v>BANCO BILBAO VIZCAYA BBVA COLOMBIA S.A.</v>
          </cell>
          <cell r="G7956" t="str">
            <v>AHORROS</v>
          </cell>
        </row>
        <row r="7957">
          <cell r="A7957">
            <v>1129582261</v>
          </cell>
          <cell r="B7957" t="str">
            <v>DELGADO RICO SHEYLLY PAOLA</v>
          </cell>
          <cell r="C7957" t="str">
            <v>Santa Ana (Mag)</v>
          </cell>
          <cell r="D7957">
            <v>604246942</v>
          </cell>
          <cell r="E7957" t="str">
            <v>Santa Marta (Mag)</v>
          </cell>
          <cell r="F7957" t="str">
            <v>BANCO BILBAO VIZCAYA BBVA COLOMBIA S.A.</v>
          </cell>
          <cell r="G7957" t="str">
            <v>AHORROS</v>
          </cell>
        </row>
        <row r="7958">
          <cell r="A7958">
            <v>1129583874</v>
          </cell>
          <cell r="B7958" t="str">
            <v>BALDOVINO ANAYA MAIRA ALEJANDRA</v>
          </cell>
          <cell r="C7958" t="str">
            <v>Zapayán (Mag)</v>
          </cell>
          <cell r="D7958">
            <v>719210098</v>
          </cell>
          <cell r="E7958" t="str">
            <v>Santa Marta (Mag)</v>
          </cell>
          <cell r="F7958" t="str">
            <v>BANCO BILBAO VIZCAYA BBVA COLOMBIA S.A.</v>
          </cell>
          <cell r="G7958" t="str">
            <v>AHORROS</v>
          </cell>
        </row>
        <row r="7959">
          <cell r="A7959">
            <v>1133571211</v>
          </cell>
          <cell r="B7959" t="str">
            <v>SUAREZ VILLAFAÑA JUAN AURELIO</v>
          </cell>
          <cell r="C7959" t="str">
            <v>Aracataca (Mag)</v>
          </cell>
          <cell r="D7959">
            <v>518267042</v>
          </cell>
          <cell r="E7959" t="str">
            <v>Santa Marta (Mag)</v>
          </cell>
          <cell r="F7959" t="str">
            <v>BANCO BILBAO VIZCAYA BBVA COLOMBIA S.A.</v>
          </cell>
          <cell r="G7959" t="str">
            <v>AHORROS</v>
          </cell>
        </row>
        <row r="7960">
          <cell r="A7960">
            <v>1140819591</v>
          </cell>
          <cell r="B7960" t="str">
            <v>BARCELO MARTINEZ NEILA PATRICIA</v>
          </cell>
          <cell r="C7960" t="str">
            <v>Sitionuevo (Mag)</v>
          </cell>
          <cell r="D7960">
            <v>91160820</v>
          </cell>
          <cell r="E7960" t="str">
            <v>Barranquilla (Atl)</v>
          </cell>
          <cell r="F7960" t="str">
            <v>BANCO BILBAO VIZCAYA BBVA COLOMBIA S.A.</v>
          </cell>
          <cell r="G7960" t="str">
            <v>AHORROS</v>
          </cell>
        </row>
        <row r="7961">
          <cell r="A7961">
            <v>1140821826</v>
          </cell>
          <cell r="B7961" t="str">
            <v>GONZALEZ RUEDA INGRITH JOHANA</v>
          </cell>
          <cell r="C7961" t="str">
            <v>Chivolo (Mag)</v>
          </cell>
          <cell r="D7961">
            <v>270001746</v>
          </cell>
          <cell r="E7961" t="str">
            <v>Santa Marta (Mag)</v>
          </cell>
          <cell r="F7961" t="str">
            <v>BANCO BILBAO VIZCAYA BBVA COLOMBIA S.A.</v>
          </cell>
          <cell r="G7961" t="str">
            <v>AHORROS</v>
          </cell>
        </row>
        <row r="7962">
          <cell r="A7962">
            <v>1143122437</v>
          </cell>
          <cell r="B7962" t="str">
            <v>ZAPATA UTRIA JOSE MARIA</v>
          </cell>
          <cell r="C7962" t="str">
            <v>Pedraza (Mag)</v>
          </cell>
          <cell r="D7962">
            <v>464232933</v>
          </cell>
          <cell r="E7962" t="str">
            <v>Santa Marta (Mag)</v>
          </cell>
          <cell r="F7962" t="str">
            <v>BANCO BILBAO VIZCAYA BBVA COLOMBIA S.A.</v>
          </cell>
          <cell r="G7962" t="str">
            <v>AHORROS</v>
          </cell>
        </row>
        <row r="7963">
          <cell r="A7963">
            <v>1193192044</v>
          </cell>
          <cell r="B7963" t="str">
            <v>MESTRE IZQUIERDO INDIRA SERWIYUN</v>
          </cell>
          <cell r="C7963" t="str">
            <v>Fundacion (Mag)</v>
          </cell>
          <cell r="D7963">
            <v>375245222</v>
          </cell>
          <cell r="E7963" t="str">
            <v>Santa Marta (Mag)</v>
          </cell>
          <cell r="F7963" t="str">
            <v>BANCO BILBAO VIZCAYA BBVA COLOMBIA S.A.</v>
          </cell>
          <cell r="G7963" t="str">
            <v>AHORROS</v>
          </cell>
        </row>
        <row r="7964">
          <cell r="A7964">
            <v>1193534028</v>
          </cell>
          <cell r="B7964" t="str">
            <v>IZQUIERDO ALVAREZ SERGIO</v>
          </cell>
          <cell r="C7964" t="str">
            <v>Fundacion (Mag)</v>
          </cell>
          <cell r="D7964">
            <v>518138508</v>
          </cell>
          <cell r="E7964" t="str">
            <v>Santa Marta (Mag)</v>
          </cell>
          <cell r="F7964" t="str">
            <v>BANCO BILBAO VIZCAYA BBVA COLOMBIA S.A.</v>
          </cell>
          <cell r="G7964" t="str">
            <v>AHORROS</v>
          </cell>
        </row>
        <row r="7965">
          <cell r="A7965">
            <v>1193594512</v>
          </cell>
          <cell r="B7965" t="str">
            <v>ARAUJO MARQUEZ DIATIKEYGUMU</v>
          </cell>
          <cell r="C7965" t="str">
            <v>Fundacion (Mag)</v>
          </cell>
          <cell r="D7965">
            <v>375320025</v>
          </cell>
          <cell r="E7965" t="str">
            <v>Fundacion (Mag)</v>
          </cell>
          <cell r="F7965" t="str">
            <v>BANCO BILBAO VIZCAYA BBVA COLOMBIA S.A.</v>
          </cell>
          <cell r="G7965" t="str">
            <v>AHORROS</v>
          </cell>
        </row>
        <row r="7966">
          <cell r="A7966">
            <v>1216963004</v>
          </cell>
          <cell r="B7966" t="str">
            <v>CABARCAS BAÑOS DANIELA MARCELA</v>
          </cell>
          <cell r="C7966" t="str">
            <v>El Banco (Mag)</v>
          </cell>
          <cell r="D7966">
            <v>330256827</v>
          </cell>
          <cell r="E7966" t="str">
            <v>Santa Marta (Mag)</v>
          </cell>
          <cell r="F7966" t="str">
            <v>BANCO BILBAO VIZCAYA BBVA COLOMBIA S.A.</v>
          </cell>
          <cell r="G7966" t="str">
            <v>AHORROS</v>
          </cell>
        </row>
        <row r="7967">
          <cell r="A7967">
            <v>3946724</v>
          </cell>
          <cell r="B7967" t="str">
            <v>RANGEL PATIÑO JOHNIS</v>
          </cell>
          <cell r="C7967" t="str">
            <v>San Sebastian De Buenavista (M</v>
          </cell>
          <cell r="D7967">
            <v>42600016037</v>
          </cell>
          <cell r="E7967" t="str">
            <v>Santa Marta (Mag)</v>
          </cell>
          <cell r="F7967" t="str">
            <v>BANCO AGRARIO DE COLOMBIA S.A.</v>
          </cell>
          <cell r="G7967" t="str">
            <v>AHORROS</v>
          </cell>
        </row>
        <row r="7968">
          <cell r="A7968">
            <v>4994233</v>
          </cell>
          <cell r="B7968" t="str">
            <v>AYOLA RAMOS ANDERSON</v>
          </cell>
          <cell r="C7968" t="str">
            <v>Cerro San Antonio (Mag)</v>
          </cell>
          <cell r="D7968">
            <v>442032022947</v>
          </cell>
          <cell r="E7968" t="str">
            <v>Cerro San Antonio (Mag)</v>
          </cell>
          <cell r="F7968" t="str">
            <v>BANCO AGRARIO DE COLOMBIA S.A.</v>
          </cell>
          <cell r="G7968" t="str">
            <v>AHORROS</v>
          </cell>
        </row>
        <row r="7969">
          <cell r="A7969">
            <v>4995227</v>
          </cell>
          <cell r="B7969" t="str">
            <v>CARBONELL CAMACHO ROBERTO CALIXTO</v>
          </cell>
          <cell r="C7969" t="str">
            <v>Concordia (Mag)</v>
          </cell>
          <cell r="D7969">
            <v>442032026497</v>
          </cell>
          <cell r="E7969" t="str">
            <v>Santa Marta (Mag)</v>
          </cell>
          <cell r="F7969" t="str">
            <v>BANCO AGRARIO DE COLOMBIA S.A.</v>
          </cell>
          <cell r="G7969" t="str">
            <v>AHORROS</v>
          </cell>
        </row>
        <row r="7970">
          <cell r="A7970">
            <v>4995352</v>
          </cell>
          <cell r="B7970" t="str">
            <v>JIMENEZ ARAGON JUAN CARLOS</v>
          </cell>
          <cell r="C7970" t="str">
            <v>Concordia (Mag)</v>
          </cell>
          <cell r="D7970">
            <v>442032033086</v>
          </cell>
          <cell r="E7970" t="str">
            <v>Santa Marta (Mag)</v>
          </cell>
          <cell r="F7970" t="str">
            <v>BANCO AGRARIO DE COLOMBIA S.A.</v>
          </cell>
          <cell r="G7970" t="str">
            <v>AHORROS</v>
          </cell>
        </row>
        <row r="7971">
          <cell r="A7971">
            <v>5040418</v>
          </cell>
          <cell r="B7971" t="str">
            <v>CANTILLO RUIDIAZ MANUEL</v>
          </cell>
          <cell r="C7971" t="str">
            <v>Guamal (Mag)</v>
          </cell>
          <cell r="D7971">
            <v>42300036311</v>
          </cell>
          <cell r="E7971" t="str">
            <v>Santa Marta (Mag)</v>
          </cell>
          <cell r="F7971" t="str">
            <v>BANCO AGRARIO DE COLOMBIA S.A.</v>
          </cell>
          <cell r="G7971" t="str">
            <v>AHORROS</v>
          </cell>
        </row>
        <row r="7972">
          <cell r="A7972">
            <v>5103414</v>
          </cell>
          <cell r="B7972" t="str">
            <v>RUENDES ROCHA JESUS MARIA</v>
          </cell>
          <cell r="C7972" t="str">
            <v>San Sebastian De Buenavista (M</v>
          </cell>
          <cell r="D7972">
            <v>442602003577</v>
          </cell>
          <cell r="E7972" t="str">
            <v>Santa Marta (Mag)</v>
          </cell>
          <cell r="F7972" t="str">
            <v>BANCO AGRARIO DE COLOMBIA S.A.</v>
          </cell>
          <cell r="G7972" t="str">
            <v>AHORROS</v>
          </cell>
        </row>
        <row r="7973">
          <cell r="A7973">
            <v>6609523</v>
          </cell>
          <cell r="B7973" t="str">
            <v>MOTTA  JAVIER</v>
          </cell>
          <cell r="C7973" t="str">
            <v>Zona Bananera (Mag)</v>
          </cell>
          <cell r="D7973">
            <v>73100023927</v>
          </cell>
          <cell r="E7973" t="str">
            <v>Santa Marta (Mag)</v>
          </cell>
          <cell r="F7973" t="str">
            <v>BANCO AGRARIO DE COLOMBIA S.A.</v>
          </cell>
          <cell r="G7973" t="str">
            <v>AHORROS</v>
          </cell>
        </row>
        <row r="7974">
          <cell r="A7974">
            <v>7151260</v>
          </cell>
          <cell r="B7974" t="str">
            <v>CALLEJAS MORENO ALDO ENRIQUE</v>
          </cell>
          <cell r="C7974" t="str">
            <v>El Banco (Mag)</v>
          </cell>
          <cell r="D7974">
            <v>42200091552</v>
          </cell>
          <cell r="E7974" t="str">
            <v>Santa Marta (Mag)</v>
          </cell>
          <cell r="F7974" t="str">
            <v>BANCO AGRARIO DE COLOMBIA S.A.</v>
          </cell>
          <cell r="G7974" t="str">
            <v>AHORROS</v>
          </cell>
        </row>
        <row r="7975">
          <cell r="A7975">
            <v>7481857</v>
          </cell>
          <cell r="B7975" t="str">
            <v>GARCIA OSPINO FELIPE</v>
          </cell>
          <cell r="C7975" t="str">
            <v>San Sebastian De Buenavista (M</v>
          </cell>
          <cell r="D7975">
            <v>42600015448</v>
          </cell>
          <cell r="E7975" t="str">
            <v>Santa Marta (Mag)</v>
          </cell>
          <cell r="F7975" t="str">
            <v>BANCO AGRARIO DE COLOMBIA S.A.</v>
          </cell>
          <cell r="G7975" t="str">
            <v>AHORROS</v>
          </cell>
        </row>
        <row r="7976">
          <cell r="A7976">
            <v>7591686</v>
          </cell>
          <cell r="B7976" t="str">
            <v>MORALES FONTALVO ELIODORO ALBERTO</v>
          </cell>
          <cell r="C7976" t="str">
            <v>Pivijay (Mag)</v>
          </cell>
          <cell r="D7976">
            <v>442402051259</v>
          </cell>
          <cell r="E7976" t="str">
            <v>Santa Marta (Mag)</v>
          </cell>
          <cell r="F7976" t="str">
            <v>BANCO AGRARIO DE COLOMBIA S.A.</v>
          </cell>
          <cell r="G7976" t="str">
            <v>AHORROS</v>
          </cell>
        </row>
        <row r="7977">
          <cell r="A7977">
            <v>7619815</v>
          </cell>
          <cell r="B7977" t="str">
            <v>OVIEDO CASTRO JORGE LUIS</v>
          </cell>
          <cell r="C7977" t="str">
            <v>Nueva Granada (Mag)</v>
          </cell>
          <cell r="D7977">
            <v>424022025028</v>
          </cell>
          <cell r="E7977" t="str">
            <v>Santa Marta (Mag)</v>
          </cell>
          <cell r="F7977" t="str">
            <v>BANCO AGRARIO DE COLOMBIA S.A.</v>
          </cell>
          <cell r="G7977" t="str">
            <v>AHORROS</v>
          </cell>
        </row>
        <row r="7978">
          <cell r="A7978">
            <v>7641522</v>
          </cell>
          <cell r="B7978" t="str">
            <v>ARIZA ESCOBAR RAFAEL ANTONIO</v>
          </cell>
          <cell r="C7978" t="str">
            <v>Tenerife (Mag)</v>
          </cell>
          <cell r="D7978">
            <v>442440061829</v>
          </cell>
          <cell r="E7978" t="str">
            <v>Santa Marta (Mag)</v>
          </cell>
          <cell r="F7978" t="str">
            <v>BANCO AGRARIO DE COLOMBIA S.A.</v>
          </cell>
          <cell r="G7978" t="str">
            <v>AHORROS</v>
          </cell>
        </row>
        <row r="7979">
          <cell r="A7979">
            <v>9265392</v>
          </cell>
          <cell r="B7979" t="str">
            <v>GARCES OSPINO EDILSON</v>
          </cell>
          <cell r="C7979" t="str">
            <v>San Sebastian De Buenavista (M</v>
          </cell>
          <cell r="D7979">
            <v>42600016916</v>
          </cell>
          <cell r="E7979" t="str">
            <v>Santa Marta (Mag)</v>
          </cell>
          <cell r="F7979" t="str">
            <v>BANCO AGRARIO DE COLOMBIA S.A.</v>
          </cell>
          <cell r="G7979" t="str">
            <v>AHORROS</v>
          </cell>
        </row>
        <row r="7980">
          <cell r="A7980">
            <v>9266381</v>
          </cell>
          <cell r="B7980" t="str">
            <v>GARCES MEJIA LUIS FERNANDO</v>
          </cell>
          <cell r="C7980" t="str">
            <v>San Sebastian De Buenavista (M</v>
          </cell>
          <cell r="D7980">
            <v>42600033871</v>
          </cell>
          <cell r="E7980" t="str">
            <v>Santa Marta (Mag)</v>
          </cell>
          <cell r="F7980" t="str">
            <v>BANCO AGRARIO DE COLOMBIA S.A.</v>
          </cell>
          <cell r="G7980" t="str">
            <v>AHORROS</v>
          </cell>
        </row>
        <row r="7981">
          <cell r="A7981">
            <v>9268814</v>
          </cell>
          <cell r="B7981" t="str">
            <v>OYAGA PRADO WILLIAN</v>
          </cell>
          <cell r="C7981" t="str">
            <v>San Zenon (Mag)</v>
          </cell>
          <cell r="D7981">
            <v>412430071811</v>
          </cell>
          <cell r="E7981" t="str">
            <v>Mompos (Bol)</v>
          </cell>
          <cell r="F7981" t="str">
            <v>BANCO AGRARIO DE COLOMBIA S.A.</v>
          </cell>
          <cell r="G7981" t="str">
            <v>AHORROS</v>
          </cell>
        </row>
        <row r="7982">
          <cell r="A7982">
            <v>9271731</v>
          </cell>
          <cell r="B7982" t="str">
            <v>MEJIA NAVARRO FABER</v>
          </cell>
          <cell r="C7982" t="str">
            <v>San Sebastian De Buenavista (M</v>
          </cell>
          <cell r="D7982">
            <v>442602000802</v>
          </cell>
          <cell r="E7982" t="str">
            <v>Santa Marta (Mag)</v>
          </cell>
          <cell r="F7982" t="str">
            <v>BANCO AGRARIO DE COLOMBIA S.A.</v>
          </cell>
          <cell r="G7982" t="str">
            <v>AHORROS</v>
          </cell>
        </row>
        <row r="7983">
          <cell r="A7983">
            <v>12447664</v>
          </cell>
          <cell r="B7983" t="str">
            <v>LEAS ZAMBRANO EDER EUSEBIO</v>
          </cell>
          <cell r="C7983" t="str">
            <v>Sabanas De San Angel (Mag)</v>
          </cell>
          <cell r="D7983">
            <v>442150008835</v>
          </cell>
          <cell r="E7983" t="str">
            <v>Sabanas De San Angel (Mag)</v>
          </cell>
          <cell r="F7983" t="str">
            <v>BANCO AGRARIO DE COLOMBIA S.A.</v>
          </cell>
          <cell r="G7983" t="str">
            <v>AHORROS</v>
          </cell>
        </row>
        <row r="7984">
          <cell r="A7984">
            <v>12539003</v>
          </cell>
          <cell r="B7984" t="str">
            <v>AMADOR BARRAZA VICTOR JULIO</v>
          </cell>
          <cell r="C7984" t="str">
            <v>Guamal (Mag)</v>
          </cell>
          <cell r="D7984">
            <v>42300055499</v>
          </cell>
          <cell r="E7984" t="str">
            <v>Santa Marta (Mag)</v>
          </cell>
          <cell r="F7984" t="str">
            <v>BANCO AGRARIO DE COLOMBIA S.A.</v>
          </cell>
          <cell r="G7984" t="str">
            <v>AHORROS</v>
          </cell>
        </row>
        <row r="7985">
          <cell r="A7985">
            <v>12593194</v>
          </cell>
          <cell r="B7985" t="str">
            <v>SAUMETH POMARICO WILFRIDO DE JESUS</v>
          </cell>
          <cell r="C7985" t="str">
            <v>Nueva Granada (Mag)</v>
          </cell>
          <cell r="D7985">
            <v>442440070690</v>
          </cell>
          <cell r="E7985" t="str">
            <v>Santa Marta (Mag)</v>
          </cell>
          <cell r="F7985" t="str">
            <v>BANCO AGRARIO DE COLOMBIA S.A.</v>
          </cell>
          <cell r="G7985" t="str">
            <v>AHORROS</v>
          </cell>
        </row>
        <row r="7986">
          <cell r="A7986">
            <v>12596365</v>
          </cell>
          <cell r="B7986" t="str">
            <v>VILLA VANEGAS FERNANDO</v>
          </cell>
          <cell r="C7986" t="str">
            <v>Guamal (Mag)</v>
          </cell>
          <cell r="D7986">
            <v>442302078605</v>
          </cell>
          <cell r="E7986" t="str">
            <v>Guamal (Mag)</v>
          </cell>
          <cell r="F7986" t="str">
            <v>BANCO AGRARIO DE COLOMBIA S.A.</v>
          </cell>
          <cell r="G7986" t="str">
            <v>AHORROS</v>
          </cell>
        </row>
        <row r="7987">
          <cell r="A7987">
            <v>12600055</v>
          </cell>
          <cell r="B7987" t="str">
            <v>ATENCIA MONTERO MARTIN</v>
          </cell>
          <cell r="C7987" t="str">
            <v>San Sebastian De Buenavista (M</v>
          </cell>
          <cell r="D7987">
            <v>42600001943</v>
          </cell>
          <cell r="E7987" t="str">
            <v>Santa Marta (Mag)</v>
          </cell>
          <cell r="F7987" t="str">
            <v>BANCO AGRARIO DE COLOMBIA S.A.</v>
          </cell>
          <cell r="G7987" t="str">
            <v>AHORROS</v>
          </cell>
        </row>
        <row r="7988">
          <cell r="A7988">
            <v>12600203</v>
          </cell>
          <cell r="B7988" t="str">
            <v>MARTINEZ OSPINO LIBARDO</v>
          </cell>
          <cell r="C7988" t="str">
            <v>San Sebastian De Buenavista (M</v>
          </cell>
          <cell r="D7988">
            <v>442602001213</v>
          </cell>
          <cell r="E7988" t="str">
            <v>Santa Marta (Mag)</v>
          </cell>
          <cell r="F7988" t="str">
            <v>BANCO AGRARIO DE COLOMBIA S.A.</v>
          </cell>
          <cell r="G7988" t="str">
            <v>AHORROS</v>
          </cell>
        </row>
        <row r="7989">
          <cell r="A7989">
            <v>12601198</v>
          </cell>
          <cell r="B7989" t="str">
            <v>PINEDA RANGEL JUAN</v>
          </cell>
          <cell r="C7989" t="str">
            <v>San Sebastian De Buenavista (M</v>
          </cell>
          <cell r="D7989">
            <v>42600035600</v>
          </cell>
          <cell r="E7989" t="str">
            <v>Santa Marta (Mag)</v>
          </cell>
          <cell r="F7989" t="str">
            <v>BANCO AGRARIO DE COLOMBIA S.A.</v>
          </cell>
          <cell r="G7989" t="str">
            <v>AHORROS</v>
          </cell>
        </row>
        <row r="7990">
          <cell r="A7990">
            <v>12601321</v>
          </cell>
          <cell r="B7990" t="str">
            <v>PEDROZO AMADOR BERTO JULIO</v>
          </cell>
          <cell r="C7990" t="str">
            <v>San Sebastian De Buenavista (M</v>
          </cell>
          <cell r="D7990">
            <v>442602012045</v>
          </cell>
          <cell r="E7990" t="str">
            <v>Santa Marta (Mag)</v>
          </cell>
          <cell r="F7990" t="str">
            <v>BANCO AGRARIO DE COLOMBIA S.A.</v>
          </cell>
          <cell r="G7990" t="str">
            <v>AHORROS</v>
          </cell>
        </row>
        <row r="7991">
          <cell r="A7991">
            <v>12601564</v>
          </cell>
          <cell r="B7991" t="str">
            <v>MORALES ROBLES FABIAN</v>
          </cell>
          <cell r="C7991" t="str">
            <v>San Sebastian De Buenavista (M</v>
          </cell>
          <cell r="D7991">
            <v>442602038664</v>
          </cell>
          <cell r="E7991" t="str">
            <v>San Sebastian De Buenavista (M</v>
          </cell>
          <cell r="F7991" t="str">
            <v>BANCO AGRARIO DE COLOMBIA S.A.</v>
          </cell>
          <cell r="G7991" t="str">
            <v>AHORROS</v>
          </cell>
        </row>
        <row r="7992">
          <cell r="A7992">
            <v>12602394</v>
          </cell>
          <cell r="B7992" t="str">
            <v>MARTINEZ LOPEZ STEVIN</v>
          </cell>
          <cell r="C7992" t="str">
            <v>San Sebastian De Buenavista (M</v>
          </cell>
          <cell r="D7992">
            <v>42600035880</v>
          </cell>
          <cell r="E7992" t="str">
            <v>Santa Marta (Mag)</v>
          </cell>
          <cell r="F7992" t="str">
            <v>BANCO AGRARIO DE COLOMBIA S.A.</v>
          </cell>
          <cell r="G7992" t="str">
            <v>AHORROS</v>
          </cell>
        </row>
        <row r="7993">
          <cell r="A7993">
            <v>12631475</v>
          </cell>
          <cell r="B7993" t="str">
            <v>CASTRO BARRERA DORIAN OCTAVIO</v>
          </cell>
          <cell r="C7993" t="str">
            <v>Santa Bárbara De Pinto (Mag)</v>
          </cell>
          <cell r="D7993">
            <v>424270019417</v>
          </cell>
          <cell r="E7993" t="str">
            <v>Bosconia (Ces)</v>
          </cell>
          <cell r="F7993" t="str">
            <v>BANCO AGRARIO DE COLOMBIA S.A.</v>
          </cell>
          <cell r="G7993" t="str">
            <v>AHORROS</v>
          </cell>
        </row>
        <row r="7994">
          <cell r="A7994">
            <v>19515955</v>
          </cell>
          <cell r="B7994" t="str">
            <v>MEJIA ZAMBRANO RAFAEL</v>
          </cell>
          <cell r="C7994" t="str">
            <v>Chivolo (Mag)</v>
          </cell>
          <cell r="D7994">
            <v>42050021755</v>
          </cell>
          <cell r="E7994" t="str">
            <v>Chivolo (Mag)</v>
          </cell>
          <cell r="F7994" t="str">
            <v>BANCO AGRARIO DE COLOMBIA S.A.</v>
          </cell>
          <cell r="G7994" t="str">
            <v>AHORROS</v>
          </cell>
        </row>
        <row r="7995">
          <cell r="A7995">
            <v>19517652</v>
          </cell>
          <cell r="B7995" t="str">
            <v>GOMEZ CASTILLO OSMAN SAMUEL</v>
          </cell>
          <cell r="C7995" t="str">
            <v>Sabanas De San Angel (Mag)</v>
          </cell>
          <cell r="D7995">
            <v>42050022131</v>
          </cell>
          <cell r="E7995" t="str">
            <v>Chivolo (Mag)</v>
          </cell>
          <cell r="F7995" t="str">
            <v>BANCO AGRARIO DE COLOMBIA S.A.</v>
          </cell>
          <cell r="G7995" t="str">
            <v>AHORROS</v>
          </cell>
        </row>
        <row r="7996">
          <cell r="A7996">
            <v>19517795</v>
          </cell>
          <cell r="B7996" t="str">
            <v>CARRANZA GARCIA ANTONIO MARIA</v>
          </cell>
          <cell r="C7996" t="str">
            <v>Chivolo (Mag)</v>
          </cell>
          <cell r="D7996">
            <v>442052030075</v>
          </cell>
          <cell r="E7996" t="str">
            <v>Chivolo (Mag)</v>
          </cell>
          <cell r="F7996" t="str">
            <v>BANCO AGRARIO DE COLOMBIA S.A.</v>
          </cell>
          <cell r="G7996" t="str">
            <v>AHORROS</v>
          </cell>
        </row>
        <row r="7997">
          <cell r="A7997">
            <v>19518794</v>
          </cell>
          <cell r="B7997" t="str">
            <v>PADILLA POLO LENIN ALFONSO</v>
          </cell>
          <cell r="C7997" t="str">
            <v>Chivolo (Mag)</v>
          </cell>
          <cell r="D7997">
            <v>442052013510</v>
          </cell>
          <cell r="E7997" t="str">
            <v>Santa Marta (Mag)</v>
          </cell>
          <cell r="F7997" t="str">
            <v>BANCO AGRARIO DE COLOMBIA S.A.</v>
          </cell>
          <cell r="G7997" t="str">
            <v>AHORROS</v>
          </cell>
        </row>
        <row r="7998">
          <cell r="A7998">
            <v>19588962</v>
          </cell>
          <cell r="B7998" t="str">
            <v>ROMO BOCANEGRA CESAR AUGUSTO</v>
          </cell>
          <cell r="C7998" t="str">
            <v>Aracataca (Mag)</v>
          </cell>
          <cell r="D7998">
            <v>416013006786</v>
          </cell>
          <cell r="E7998" t="str">
            <v>Santa Marta (Mag)</v>
          </cell>
          <cell r="F7998" t="str">
            <v>BANCO AGRARIO DE COLOMBIA S.A.</v>
          </cell>
          <cell r="G7998" t="str">
            <v>AHORROS</v>
          </cell>
        </row>
        <row r="7999">
          <cell r="A7999">
            <v>19613341</v>
          </cell>
          <cell r="B7999" t="str">
            <v>MORENO POLO JULIO AGUSTIN</v>
          </cell>
          <cell r="C7999" t="str">
            <v>Aracataca (Mag)</v>
          </cell>
          <cell r="D7999">
            <v>442120009055</v>
          </cell>
          <cell r="E7999" t="str">
            <v>Santa Marta (Mag)</v>
          </cell>
          <cell r="F7999" t="str">
            <v>BANCO AGRARIO DE COLOMBIA S.A.</v>
          </cell>
          <cell r="G7999" t="str">
            <v>AHORROS</v>
          </cell>
        </row>
        <row r="8000">
          <cell r="A8000">
            <v>19616591</v>
          </cell>
          <cell r="B8000" t="str">
            <v>PEREZ AVILA JAVIER ENRIQUE</v>
          </cell>
          <cell r="C8000" t="str">
            <v>El Reten (Mag)</v>
          </cell>
          <cell r="D8000">
            <v>442120035651</v>
          </cell>
          <cell r="E8000" t="str">
            <v>Santa Marta (Mag)</v>
          </cell>
          <cell r="F8000" t="str">
            <v>BANCO AGRARIO DE COLOMBIA S.A.</v>
          </cell>
          <cell r="G8000" t="str">
            <v>AHORROS</v>
          </cell>
        </row>
        <row r="8001">
          <cell r="A8001">
            <v>19617763</v>
          </cell>
          <cell r="B8001" t="str">
            <v>MARIN VISBAL JUAN GUILLERMO</v>
          </cell>
          <cell r="C8001" t="str">
            <v>Aracataca (Mag)</v>
          </cell>
          <cell r="D8001">
            <v>442120089431</v>
          </cell>
          <cell r="E8001" t="str">
            <v>Aracataca (Mag)</v>
          </cell>
          <cell r="F8001" t="str">
            <v>BANCO AGRARIO DE COLOMBIA S.A.</v>
          </cell>
          <cell r="G8001" t="str">
            <v>AHORROS</v>
          </cell>
        </row>
        <row r="8002">
          <cell r="A8002">
            <v>19640577</v>
          </cell>
          <cell r="B8002" t="str">
            <v>CABALLERO VARELA WILMER EDUARDO</v>
          </cell>
          <cell r="C8002" t="str">
            <v>El Pi#On (Mag)</v>
          </cell>
          <cell r="D8002">
            <v>442032033108</v>
          </cell>
          <cell r="E8002" t="str">
            <v>Santa Marta (Mag)</v>
          </cell>
          <cell r="F8002" t="str">
            <v>BANCO AGRARIO DE COLOMBIA S.A.</v>
          </cell>
          <cell r="G8002" t="str">
            <v>AHORROS</v>
          </cell>
        </row>
        <row r="8003">
          <cell r="A8003">
            <v>19768670</v>
          </cell>
          <cell r="B8003" t="str">
            <v>BORDETH MERIÑO CRISTOBAL GABRIEL</v>
          </cell>
          <cell r="C8003" t="str">
            <v>San Sebastian De Buenavista (M</v>
          </cell>
          <cell r="D8003">
            <v>442602015079</v>
          </cell>
          <cell r="E8003" t="str">
            <v>San Sebastian De Buenavista (M</v>
          </cell>
          <cell r="F8003" t="str">
            <v>BANCO AGRARIO DE COLOMBIA S.A.</v>
          </cell>
          <cell r="G8003" t="str">
            <v>AHORROS</v>
          </cell>
        </row>
        <row r="8004">
          <cell r="A8004">
            <v>22494759</v>
          </cell>
          <cell r="B8004" t="str">
            <v>DIAZ MERCADO AILENE JUDITH</v>
          </cell>
          <cell r="C8004" t="str">
            <v>Aracataca (Mag)</v>
          </cell>
          <cell r="D8004">
            <v>442120047054</v>
          </cell>
          <cell r="E8004" t="str">
            <v>Aracataca (Mag)</v>
          </cell>
          <cell r="F8004" t="str">
            <v>BANCO AGRARIO DE COLOMBIA S.A.</v>
          </cell>
          <cell r="G8004" t="str">
            <v>AHORROS</v>
          </cell>
        </row>
        <row r="8005">
          <cell r="A8005">
            <v>22540365</v>
          </cell>
          <cell r="B8005" t="str">
            <v>CANTILLO OCAMPO JOHANA DE JESUS</v>
          </cell>
          <cell r="C8005" t="str">
            <v>El Banco (Mag)</v>
          </cell>
          <cell r="D8005">
            <v>442200138484</v>
          </cell>
          <cell r="E8005" t="str">
            <v>Santa Marta (Mag)</v>
          </cell>
          <cell r="F8005" t="str">
            <v>BANCO AGRARIO DE COLOMBIA S.A.</v>
          </cell>
          <cell r="G8005" t="str">
            <v>AHORROS</v>
          </cell>
        </row>
        <row r="8006">
          <cell r="A8006">
            <v>22639198</v>
          </cell>
          <cell r="B8006" t="str">
            <v>CAMACHO TAMARA ALMA LUZ</v>
          </cell>
          <cell r="C8006" t="str">
            <v>Concordia (Mag)</v>
          </cell>
          <cell r="D8006">
            <v>442032000897</v>
          </cell>
          <cell r="E8006" t="str">
            <v>Santa Marta (Mag)</v>
          </cell>
          <cell r="F8006" t="str">
            <v>BANCO AGRARIO DE COLOMBIA S.A.</v>
          </cell>
          <cell r="G8006" t="str">
            <v>AHORROS</v>
          </cell>
        </row>
        <row r="8007">
          <cell r="A8007">
            <v>23074590</v>
          </cell>
          <cell r="B8007" t="str">
            <v>GARCES DE GARCES LEDYS</v>
          </cell>
          <cell r="C8007" t="str">
            <v>San Sebastian De Buenavista (M</v>
          </cell>
          <cell r="D8007">
            <v>42600034590</v>
          </cell>
          <cell r="E8007" t="str">
            <v>Santa Marta (Mag)</v>
          </cell>
          <cell r="F8007" t="str">
            <v>BANCO AGRARIO DE COLOMBIA S.A.</v>
          </cell>
          <cell r="G8007" t="str">
            <v>AHORROS</v>
          </cell>
        </row>
        <row r="8008">
          <cell r="A8008">
            <v>23074898</v>
          </cell>
          <cell r="B8008" t="str">
            <v>MARTINEZ PASTRAN IBETH</v>
          </cell>
          <cell r="C8008" t="str">
            <v>San Sebastian De Buenavista (M</v>
          </cell>
          <cell r="D8008">
            <v>42600033802</v>
          </cell>
          <cell r="E8008" t="str">
            <v>Santa Marta (Mag)</v>
          </cell>
          <cell r="F8008" t="str">
            <v>BANCO AGRARIO DE COLOMBIA S.A.</v>
          </cell>
          <cell r="G8008" t="str">
            <v>AHORROS</v>
          </cell>
        </row>
        <row r="8009">
          <cell r="A8009">
            <v>26688207</v>
          </cell>
          <cell r="B8009" t="str">
            <v>REDONDO CARRASCAL CIELO ISABEL</v>
          </cell>
          <cell r="C8009" t="str">
            <v>El Reten (Mag)</v>
          </cell>
          <cell r="D8009">
            <v>442120012511</v>
          </cell>
          <cell r="E8009" t="str">
            <v>Aracataca (Mag)</v>
          </cell>
          <cell r="F8009" t="str">
            <v>BANCO AGRARIO DE COLOMBIA S.A.</v>
          </cell>
          <cell r="G8009" t="str">
            <v>AHORROS</v>
          </cell>
        </row>
        <row r="8010">
          <cell r="A8010">
            <v>26688774</v>
          </cell>
          <cell r="B8010" t="str">
            <v>FLORIDO DE PEREZ MARIA CIELO</v>
          </cell>
          <cell r="C8010" t="str">
            <v>El Reten (Mag)</v>
          </cell>
          <cell r="D8010">
            <v>442120082992</v>
          </cell>
          <cell r="E8010" t="str">
            <v>Aracataca (Mag)</v>
          </cell>
          <cell r="F8010" t="str">
            <v>BANCO AGRARIO DE COLOMBIA S.A.</v>
          </cell>
          <cell r="G8010" t="str">
            <v>AHORROS</v>
          </cell>
        </row>
        <row r="8011">
          <cell r="A8011">
            <v>26689204</v>
          </cell>
          <cell r="B8011" t="str">
            <v>BROCHERO OSPINO ENA MARGARITA</v>
          </cell>
          <cell r="C8011" t="str">
            <v>El Reten (Mag)</v>
          </cell>
          <cell r="D8011">
            <v>442120083050</v>
          </cell>
          <cell r="E8011" t="str">
            <v>Aracataca (Mag)</v>
          </cell>
          <cell r="F8011" t="str">
            <v>BANCO AGRARIO DE COLOMBIA S.A.</v>
          </cell>
          <cell r="G8011" t="str">
            <v>AHORROS</v>
          </cell>
        </row>
        <row r="8012">
          <cell r="A8012">
            <v>26689612</v>
          </cell>
          <cell r="B8012" t="str">
            <v>JARAMILLO ESCALANTE PIEDAD MARINA</v>
          </cell>
          <cell r="C8012" t="str">
            <v>Aracataca (Mag)</v>
          </cell>
          <cell r="D8012">
            <v>442120070730</v>
          </cell>
          <cell r="E8012" t="str">
            <v>Santa Marta (Mag)</v>
          </cell>
          <cell r="F8012" t="str">
            <v>BANCO AGRARIO DE COLOMBIA S.A.</v>
          </cell>
          <cell r="G8012" t="str">
            <v>AHORROS</v>
          </cell>
        </row>
        <row r="8013">
          <cell r="A8013">
            <v>26783933</v>
          </cell>
          <cell r="B8013" t="str">
            <v>PEREZ DE QUINTERO JUANA BAUTISTA</v>
          </cell>
          <cell r="C8013" t="str">
            <v>Guamal (Mag)</v>
          </cell>
          <cell r="D8013">
            <v>442302071309</v>
          </cell>
          <cell r="E8013" t="str">
            <v>Guamal (Mag)</v>
          </cell>
          <cell r="F8013" t="str">
            <v>BANCO AGRARIO DE COLOMBIA S.A.</v>
          </cell>
          <cell r="G8013" t="str">
            <v>AHORROS</v>
          </cell>
        </row>
        <row r="8014">
          <cell r="A8014">
            <v>26784582</v>
          </cell>
          <cell r="B8014" t="str">
            <v>AVILA LOPEZ ENNIE MERCEDES</v>
          </cell>
          <cell r="C8014" t="str">
            <v>Guamal (Mag)</v>
          </cell>
          <cell r="D8014">
            <v>442302002838</v>
          </cell>
          <cell r="E8014" t="str">
            <v>Guamal (Mag)</v>
          </cell>
          <cell r="F8014" t="str">
            <v>BANCO AGRARIO DE COLOMBIA S.A.</v>
          </cell>
          <cell r="G8014" t="str">
            <v>AHORROS</v>
          </cell>
        </row>
        <row r="8015">
          <cell r="A8015">
            <v>26784585</v>
          </cell>
          <cell r="B8015" t="str">
            <v>TRESPALACIOS LAMAR ESTEFANY</v>
          </cell>
          <cell r="C8015" t="str">
            <v>Guamal (Mag)</v>
          </cell>
          <cell r="D8015">
            <v>442302000525</v>
          </cell>
          <cell r="E8015" t="str">
            <v>Santa Marta (Mag)</v>
          </cell>
          <cell r="F8015" t="str">
            <v>BANCO AGRARIO DE COLOMBIA S.A.</v>
          </cell>
          <cell r="G8015" t="str">
            <v>AHORROS</v>
          </cell>
        </row>
        <row r="8016">
          <cell r="A8016">
            <v>26785036</v>
          </cell>
          <cell r="B8016" t="str">
            <v>LOPEZ SAUCEDO DELCY</v>
          </cell>
          <cell r="C8016" t="str">
            <v>Guamal (Mag)</v>
          </cell>
          <cell r="D8016">
            <v>42300003774</v>
          </cell>
          <cell r="E8016" t="str">
            <v>Guamal (Mag)</v>
          </cell>
          <cell r="F8016" t="str">
            <v>BANCO AGRARIO DE COLOMBIA S.A.</v>
          </cell>
          <cell r="G8016" t="str">
            <v>AHORROS</v>
          </cell>
        </row>
        <row r="8017">
          <cell r="A8017">
            <v>26785095</v>
          </cell>
          <cell r="B8017" t="str">
            <v>INFANTE MORENO MERLY DEL CARMEN</v>
          </cell>
          <cell r="C8017" t="str">
            <v>Guamal (Mag)</v>
          </cell>
          <cell r="D8017">
            <v>442302072501</v>
          </cell>
          <cell r="E8017" t="str">
            <v>Santa Marta (Mag)</v>
          </cell>
          <cell r="F8017" t="str">
            <v>BANCO AGRARIO DE COLOMBIA S.A.</v>
          </cell>
          <cell r="G8017" t="str">
            <v>AHORROS</v>
          </cell>
        </row>
        <row r="8018">
          <cell r="A8018">
            <v>26812712</v>
          </cell>
          <cell r="B8018" t="str">
            <v>DE LA CRUZ RUDAS LENIS CECILIA</v>
          </cell>
          <cell r="C8018" t="str">
            <v>El Pi#On (Mag)</v>
          </cell>
          <cell r="D8018">
            <v>442032033175</v>
          </cell>
          <cell r="E8018" t="str">
            <v>Cerro San Antonio (Mag)</v>
          </cell>
          <cell r="F8018" t="str">
            <v>BANCO AGRARIO DE COLOMBIA S.A.</v>
          </cell>
          <cell r="G8018" t="str">
            <v>AHORROS</v>
          </cell>
        </row>
        <row r="8019">
          <cell r="A8019">
            <v>26889225</v>
          </cell>
          <cell r="B8019" t="str">
            <v>PASTRANA MARTINEZ FANNY MARIA</v>
          </cell>
          <cell r="C8019" t="str">
            <v>San Sebastian De Buenavista (M</v>
          </cell>
          <cell r="D8019">
            <v>42600010780</v>
          </cell>
          <cell r="E8019" t="str">
            <v>Santa Marta (Mag)</v>
          </cell>
          <cell r="F8019" t="str">
            <v>BANCO AGRARIO DE COLOMBIA S.A.</v>
          </cell>
          <cell r="G8019" t="str">
            <v>AHORROS</v>
          </cell>
        </row>
        <row r="8020">
          <cell r="A8020">
            <v>26901379</v>
          </cell>
          <cell r="B8020" t="str">
            <v>CAPERA JIMENEZ LUZ ELENA</v>
          </cell>
          <cell r="C8020" t="str">
            <v>Santa Ana (Mag)</v>
          </cell>
          <cell r="D8020">
            <v>442632004446</v>
          </cell>
          <cell r="E8020" t="str">
            <v>Santa Ana (Mag)</v>
          </cell>
          <cell r="F8020" t="str">
            <v>BANCO AGRARIO DE COLOMBIA S.A.</v>
          </cell>
          <cell r="G8020" t="str">
            <v>AHORROS</v>
          </cell>
        </row>
        <row r="8021">
          <cell r="A8021">
            <v>26904952</v>
          </cell>
          <cell r="B8021" t="str">
            <v>HADECHINY VENERA ESPERANZA ISABEL</v>
          </cell>
          <cell r="C8021" t="str">
            <v>San Sebastian De Buenavista (M</v>
          </cell>
          <cell r="D8021">
            <v>442602002333</v>
          </cell>
          <cell r="E8021" t="str">
            <v>San Sebastian De Buenavista (M</v>
          </cell>
          <cell r="F8021" t="str">
            <v>BANCO AGRARIO DE COLOMBIA S.A.</v>
          </cell>
          <cell r="G8021" t="str">
            <v>AHORROS</v>
          </cell>
        </row>
        <row r="8022">
          <cell r="A8022">
            <v>26914315</v>
          </cell>
          <cell r="B8022" t="str">
            <v>MIRANDA GUTIERREZ CATALINA LUCIA</v>
          </cell>
          <cell r="C8022" t="str">
            <v>Concordia (Mag)</v>
          </cell>
          <cell r="D8022">
            <v>416600033362</v>
          </cell>
          <cell r="E8022" t="str">
            <v>Santa Marta (Mag)</v>
          </cell>
          <cell r="F8022" t="str">
            <v>BANCO AGRARIO DE COLOMBIA S.A.</v>
          </cell>
          <cell r="G8022" t="str">
            <v>AHORROS</v>
          </cell>
        </row>
        <row r="8023">
          <cell r="A8023">
            <v>32612463</v>
          </cell>
          <cell r="B8023" t="str">
            <v>DE ARCO MEJIA VICTORIA BEATRIZ</v>
          </cell>
          <cell r="C8023" t="str">
            <v>Chivolo (Mag)</v>
          </cell>
          <cell r="D8023">
            <v>442052023109</v>
          </cell>
          <cell r="E8023" t="str">
            <v>Chivolo (Mag)</v>
          </cell>
          <cell r="F8023" t="str">
            <v>BANCO AGRARIO DE COLOMBIA S.A.</v>
          </cell>
          <cell r="G8023" t="str">
            <v>AHORROS</v>
          </cell>
        </row>
        <row r="8024">
          <cell r="A8024">
            <v>32711558</v>
          </cell>
          <cell r="B8024" t="str">
            <v>ORTIZ CANTILLO INDIRA</v>
          </cell>
          <cell r="C8024" t="str">
            <v>San Sebastian De Buenavista (M</v>
          </cell>
          <cell r="D8024">
            <v>42600015138</v>
          </cell>
          <cell r="E8024" t="str">
            <v>Santa Marta (Mag)</v>
          </cell>
          <cell r="F8024" t="str">
            <v>BANCO AGRARIO DE COLOMBIA S.A.</v>
          </cell>
          <cell r="G8024" t="str">
            <v>AHORROS</v>
          </cell>
        </row>
        <row r="8025">
          <cell r="A8025">
            <v>32741315</v>
          </cell>
          <cell r="B8025" t="str">
            <v>DIAZ MERCADO FABIOLA ESTHER</v>
          </cell>
          <cell r="C8025" t="str">
            <v>Aracataca (Mag)</v>
          </cell>
          <cell r="D8025">
            <v>442120032669</v>
          </cell>
          <cell r="E8025" t="str">
            <v>Aracataca (Mag)</v>
          </cell>
          <cell r="F8025" t="str">
            <v>BANCO AGRARIO DE COLOMBIA S.A.</v>
          </cell>
          <cell r="G8025" t="str">
            <v>AHORROS</v>
          </cell>
        </row>
        <row r="8026">
          <cell r="A8026">
            <v>32766175</v>
          </cell>
          <cell r="B8026" t="str">
            <v>AMADOR ARANGO LEDA PATRICIA</v>
          </cell>
          <cell r="C8026" t="str">
            <v>Guamal (Mag)</v>
          </cell>
          <cell r="D8026">
            <v>442302002765</v>
          </cell>
          <cell r="E8026" t="str">
            <v>Santa Marta (Mag)</v>
          </cell>
          <cell r="F8026" t="str">
            <v>BANCO AGRARIO DE COLOMBIA S.A.</v>
          </cell>
          <cell r="G8026" t="str">
            <v>AHORROS</v>
          </cell>
        </row>
        <row r="8027">
          <cell r="A8027">
            <v>32787091</v>
          </cell>
          <cell r="B8027" t="str">
            <v>DE AVILA ORDO?EZ CLAUDIA PATRICIA</v>
          </cell>
          <cell r="C8027" t="str">
            <v>Tenerife (Mag)</v>
          </cell>
          <cell r="D8027">
            <v>442440027329</v>
          </cell>
          <cell r="E8027" t="str">
            <v>Santa Marta (Mag)</v>
          </cell>
          <cell r="F8027" t="str">
            <v>BANCO AGRARIO DE COLOMBIA S.A.</v>
          </cell>
          <cell r="G8027" t="str">
            <v>AHORROS</v>
          </cell>
        </row>
        <row r="8028">
          <cell r="A8028">
            <v>32833426</v>
          </cell>
          <cell r="B8028" t="str">
            <v>GUTIERREZ GALLARDO AMARILYS ELENA</v>
          </cell>
          <cell r="C8028" t="str">
            <v>Sitionuevo (Mag)</v>
          </cell>
          <cell r="D8028">
            <v>416220053141</v>
          </cell>
          <cell r="E8028" t="str">
            <v>Santa Marta (Mag)</v>
          </cell>
          <cell r="F8028" t="str">
            <v>BANCO AGRARIO DE COLOMBIA S.A.</v>
          </cell>
          <cell r="G8028" t="str">
            <v>AHORROS</v>
          </cell>
        </row>
        <row r="8029">
          <cell r="A8029">
            <v>33210766</v>
          </cell>
          <cell r="B8029" t="str">
            <v>CAICEDO FLOREZ SONIA</v>
          </cell>
          <cell r="C8029" t="str">
            <v>San Sebastian De Buenavista (M</v>
          </cell>
          <cell r="D8029">
            <v>442603000040</v>
          </cell>
          <cell r="E8029" t="str">
            <v>Santa Marta (Mag)</v>
          </cell>
          <cell r="F8029" t="str">
            <v>BANCO AGRARIO DE COLOMBIA S.A.</v>
          </cell>
          <cell r="G8029" t="str">
            <v>AHORROS</v>
          </cell>
        </row>
        <row r="8030">
          <cell r="A8030">
            <v>33212984</v>
          </cell>
          <cell r="B8030" t="str">
            <v>AREVALO FONSECA OSLAIDA MARIA</v>
          </cell>
          <cell r="C8030" t="str">
            <v>San Sebastian De Buenavista (M</v>
          </cell>
          <cell r="D8030">
            <v>42600009944</v>
          </cell>
          <cell r="E8030" t="str">
            <v>Santa Marta (Mag)</v>
          </cell>
          <cell r="F8030" t="str">
            <v>BANCO AGRARIO DE COLOMBIA S.A.</v>
          </cell>
          <cell r="G8030" t="str">
            <v>AHORROS</v>
          </cell>
        </row>
        <row r="8031">
          <cell r="A8031">
            <v>33213015</v>
          </cell>
          <cell r="B8031" t="str">
            <v>MARQUEZ MARTINEZ MARINA</v>
          </cell>
          <cell r="C8031" t="str">
            <v>San Sebastian De Buenavista (M</v>
          </cell>
          <cell r="D8031">
            <v>42600005061</v>
          </cell>
          <cell r="E8031" t="str">
            <v>Santa Marta (Mag)</v>
          </cell>
          <cell r="F8031" t="str">
            <v>BANCO AGRARIO DE COLOMBIA S.A.</v>
          </cell>
          <cell r="G8031" t="str">
            <v>AHORROS</v>
          </cell>
        </row>
        <row r="8032">
          <cell r="A8032">
            <v>33213357</v>
          </cell>
          <cell r="B8032" t="str">
            <v>ORTIZ TERRAZA ONEDIS</v>
          </cell>
          <cell r="C8032" t="str">
            <v>San Sebastian De Buenavista (M</v>
          </cell>
          <cell r="D8032">
            <v>442602022695</v>
          </cell>
          <cell r="E8032" t="str">
            <v>Santa Marta (Mag)</v>
          </cell>
          <cell r="F8032" t="str">
            <v>BANCO AGRARIO DE COLOMBIA S.A.</v>
          </cell>
          <cell r="G8032" t="str">
            <v>AHORROS</v>
          </cell>
        </row>
        <row r="8033">
          <cell r="A8033">
            <v>33216006</v>
          </cell>
          <cell r="B8033" t="str">
            <v>MARTINEZ CHAVEZ DAMARYS</v>
          </cell>
          <cell r="C8033" t="str">
            <v>San Sebastian De Buenavista (M</v>
          </cell>
          <cell r="D8033">
            <v>442602001401</v>
          </cell>
          <cell r="E8033" t="str">
            <v>Santa Marta (Mag)</v>
          </cell>
          <cell r="F8033" t="str">
            <v>BANCO AGRARIO DE COLOMBIA S.A.</v>
          </cell>
          <cell r="G8033" t="str">
            <v>AHORROS</v>
          </cell>
        </row>
        <row r="8034">
          <cell r="A8034">
            <v>33217712</v>
          </cell>
          <cell r="B8034" t="str">
            <v>LOPEZ ECHAVEZ CATALINA ROSA</v>
          </cell>
          <cell r="C8034" t="str">
            <v>San Zenon (Mag)</v>
          </cell>
          <cell r="D8034">
            <v>412430046086</v>
          </cell>
          <cell r="E8034" t="str">
            <v>Santa Marta (Mag)</v>
          </cell>
          <cell r="F8034" t="str">
            <v>BANCO AGRARIO DE COLOMBIA S.A.</v>
          </cell>
          <cell r="G8034" t="str">
            <v>AHORROS</v>
          </cell>
        </row>
        <row r="8035">
          <cell r="A8035">
            <v>33217740</v>
          </cell>
          <cell r="B8035" t="str">
            <v>LOPEZ AMADOR NICOLASA</v>
          </cell>
          <cell r="C8035" t="str">
            <v>San Sebastian De Buenavista (M</v>
          </cell>
          <cell r="D8035">
            <v>442602002562</v>
          </cell>
          <cell r="E8035" t="str">
            <v>Santa Marta (Mag)</v>
          </cell>
          <cell r="F8035" t="str">
            <v>BANCO AGRARIO DE COLOMBIA S.A.</v>
          </cell>
          <cell r="G8035" t="str">
            <v>AHORROS</v>
          </cell>
        </row>
        <row r="8036">
          <cell r="A8036">
            <v>33222350</v>
          </cell>
          <cell r="B8036" t="str">
            <v>CRUZ CORTINA BETSABE ROSA</v>
          </cell>
          <cell r="C8036" t="str">
            <v>San Zenon (Mag)</v>
          </cell>
          <cell r="D8036">
            <v>412430035645</v>
          </cell>
          <cell r="E8036" t="str">
            <v>Mompos (Bol)</v>
          </cell>
          <cell r="F8036" t="str">
            <v>BANCO AGRARIO DE COLOMBIA S.A.</v>
          </cell>
          <cell r="G8036" t="str">
            <v>AHORROS</v>
          </cell>
        </row>
        <row r="8037">
          <cell r="A8037">
            <v>36385532</v>
          </cell>
          <cell r="B8037" t="str">
            <v>CARRILLO AGUILAR ROSALBA</v>
          </cell>
          <cell r="C8037" t="str">
            <v>Concordia (Mag)</v>
          </cell>
          <cell r="D8037">
            <v>442032027299</v>
          </cell>
          <cell r="E8037" t="str">
            <v>Santa Marta (Mag)</v>
          </cell>
          <cell r="F8037" t="str">
            <v>BANCO AGRARIO DE COLOMBIA S.A.</v>
          </cell>
          <cell r="G8037" t="str">
            <v>AHORROS</v>
          </cell>
        </row>
        <row r="8038">
          <cell r="A8038">
            <v>36385630</v>
          </cell>
          <cell r="B8038" t="str">
            <v>MARTINEZ CASTRO SAILY YAMILE</v>
          </cell>
          <cell r="C8038" t="str">
            <v>Concordia (Mag)</v>
          </cell>
          <cell r="D8038">
            <v>442100118249</v>
          </cell>
          <cell r="E8038" t="str">
            <v>Santa Marta (Mag)</v>
          </cell>
          <cell r="F8038" t="str">
            <v>BANCO AGRARIO DE COLOMBIA S.A.</v>
          </cell>
          <cell r="G8038" t="str">
            <v>AHORROS</v>
          </cell>
        </row>
        <row r="8039">
          <cell r="A8039">
            <v>36385889</v>
          </cell>
          <cell r="B8039" t="str">
            <v>RIQUETT CERVERA ZULEIMA MARGARITA</v>
          </cell>
          <cell r="C8039" t="str">
            <v>El Pi#On (Mag)</v>
          </cell>
          <cell r="D8039">
            <v>442032008448</v>
          </cell>
          <cell r="E8039" t="str">
            <v>Concordia (Mag)</v>
          </cell>
          <cell r="F8039" t="str">
            <v>BANCO AGRARIO DE COLOMBIA S.A.</v>
          </cell>
          <cell r="G8039" t="str">
            <v>AHORROS</v>
          </cell>
        </row>
        <row r="8040">
          <cell r="A8040">
            <v>36415113</v>
          </cell>
          <cell r="B8040" t="str">
            <v>HOSTIA BELEÑO ISABEL</v>
          </cell>
          <cell r="C8040" t="str">
            <v>San Sebastian De Buenavista (M</v>
          </cell>
          <cell r="D8040">
            <v>42600012961</v>
          </cell>
          <cell r="E8040" t="str">
            <v>Santa Marta (Mag)</v>
          </cell>
          <cell r="F8040" t="str">
            <v>BANCO AGRARIO DE COLOMBIA S.A.</v>
          </cell>
          <cell r="G8040" t="str">
            <v>AHORROS</v>
          </cell>
        </row>
        <row r="8041">
          <cell r="A8041">
            <v>36506396</v>
          </cell>
          <cell r="B8041" t="str">
            <v>CUDRIS PEÑA MILDRETH MARIA</v>
          </cell>
          <cell r="C8041" t="str">
            <v>Santa Ana (Mag)</v>
          </cell>
          <cell r="D8041">
            <v>442632048877</v>
          </cell>
          <cell r="E8041" t="str">
            <v>Santa Marta (Mag)</v>
          </cell>
          <cell r="F8041" t="str">
            <v>BANCO AGRARIO DE COLOMBIA S.A.</v>
          </cell>
          <cell r="G8041" t="str">
            <v>AHORROS</v>
          </cell>
        </row>
        <row r="8042">
          <cell r="A8042">
            <v>36556391</v>
          </cell>
          <cell r="B8042" t="str">
            <v>MARTINEZ REVUELTA MARTHA CONCEPCION</v>
          </cell>
          <cell r="C8042" t="str">
            <v>Aracataca (Mag)</v>
          </cell>
          <cell r="D8042">
            <v>442100022276</v>
          </cell>
          <cell r="E8042" t="str">
            <v>Santa Marta (Mag)</v>
          </cell>
          <cell r="F8042" t="str">
            <v>BANCO AGRARIO DE COLOMBIA S.A.</v>
          </cell>
          <cell r="G8042" t="str">
            <v>AHORROS</v>
          </cell>
        </row>
        <row r="8043">
          <cell r="A8043">
            <v>36575168</v>
          </cell>
          <cell r="B8043" t="str">
            <v>LOPEZ DE MARTINEZ FRANCISCA</v>
          </cell>
          <cell r="C8043" t="str">
            <v>San Sebastian De Buenavista (M</v>
          </cell>
          <cell r="D8043">
            <v>442602003127</v>
          </cell>
          <cell r="E8043" t="str">
            <v>Santa Marta (Mag)</v>
          </cell>
          <cell r="F8043" t="str">
            <v>BANCO AGRARIO DE COLOMBIA S.A.</v>
          </cell>
          <cell r="G8043" t="str">
            <v>AHORROS</v>
          </cell>
        </row>
        <row r="8044">
          <cell r="A8044">
            <v>36575486</v>
          </cell>
          <cell r="B8044" t="str">
            <v>OSPINO ALVARADO LESBIA</v>
          </cell>
          <cell r="C8044" t="str">
            <v>San Sebastian De Buenavista (M</v>
          </cell>
          <cell r="D8044">
            <v>4426020227768</v>
          </cell>
          <cell r="E8044" t="str">
            <v>Santa Marta (Mag)</v>
          </cell>
          <cell r="F8044" t="str">
            <v>BANCO AGRARIO DE COLOMBIA S.A.</v>
          </cell>
          <cell r="G8044" t="str">
            <v>AHORROS</v>
          </cell>
        </row>
        <row r="8045">
          <cell r="A8045">
            <v>36576088</v>
          </cell>
          <cell r="B8045" t="str">
            <v>VELAIDEZ VILLAMIZAR MIRIAN ESTHER</v>
          </cell>
          <cell r="C8045" t="str">
            <v>Guamal (Mag)</v>
          </cell>
          <cell r="D8045">
            <v>42600023475</v>
          </cell>
          <cell r="E8045" t="str">
            <v>Santa Marta (Mag)</v>
          </cell>
          <cell r="F8045" t="str">
            <v>BANCO AGRARIO DE COLOMBIA S.A.</v>
          </cell>
          <cell r="G8045" t="str">
            <v>AHORROS</v>
          </cell>
        </row>
        <row r="8046">
          <cell r="A8046">
            <v>36576124</v>
          </cell>
          <cell r="B8046" t="str">
            <v>VELAIDEZ VILLAMIZAR IRENE MARIA</v>
          </cell>
          <cell r="C8046" t="str">
            <v>San Zenon (Mag)</v>
          </cell>
          <cell r="D8046">
            <v>42600035546</v>
          </cell>
          <cell r="E8046" t="str">
            <v>San Sebastian De Buenavista (M</v>
          </cell>
          <cell r="F8046" t="str">
            <v>BANCO AGRARIO DE COLOMBIA S.A.</v>
          </cell>
          <cell r="G8046" t="str">
            <v>AHORROS</v>
          </cell>
        </row>
        <row r="8047">
          <cell r="A8047">
            <v>36576333</v>
          </cell>
          <cell r="B8047" t="str">
            <v>GARCIA PATIÑO DIANA BERNARDA</v>
          </cell>
          <cell r="C8047" t="str">
            <v>San Sebastian De Buenavista (M</v>
          </cell>
          <cell r="D8047">
            <v>442602001231</v>
          </cell>
          <cell r="E8047" t="str">
            <v>Santa Marta (Mag)</v>
          </cell>
          <cell r="F8047" t="str">
            <v>BANCO AGRARIO DE COLOMBIA S.A.</v>
          </cell>
          <cell r="G8047" t="str">
            <v>AHORROS</v>
          </cell>
        </row>
        <row r="8048">
          <cell r="A8048">
            <v>36576367</v>
          </cell>
          <cell r="B8048" t="str">
            <v>GARCES MEJIA EDNA</v>
          </cell>
          <cell r="C8048" t="str">
            <v>San Sebastian De Buenavista (M</v>
          </cell>
          <cell r="D8048">
            <v>442603000547</v>
          </cell>
          <cell r="E8048" t="str">
            <v>Santa Marta (Mag)</v>
          </cell>
          <cell r="F8048" t="str">
            <v>BANCO AGRARIO DE COLOMBIA S.A.</v>
          </cell>
          <cell r="G8048" t="str">
            <v>AHORROS</v>
          </cell>
        </row>
        <row r="8049">
          <cell r="A8049">
            <v>36576396</v>
          </cell>
          <cell r="B8049" t="str">
            <v>MORALES PATIÑO ENA DE JESUS</v>
          </cell>
          <cell r="C8049" t="str">
            <v>San Sebastian De Buenavista (M</v>
          </cell>
          <cell r="D8049">
            <v>42600035635</v>
          </cell>
          <cell r="E8049" t="str">
            <v>Santa Marta (Mag)</v>
          </cell>
          <cell r="F8049" t="str">
            <v>BANCO AGRARIO DE COLOMBIA S.A.</v>
          </cell>
          <cell r="G8049" t="str">
            <v>AHORROS</v>
          </cell>
        </row>
        <row r="8050">
          <cell r="A8050">
            <v>36576652</v>
          </cell>
          <cell r="B8050" t="str">
            <v>RANGEL ORTEGA YOLIMA</v>
          </cell>
          <cell r="C8050" t="str">
            <v>San Sebastian De Buenavista (M</v>
          </cell>
          <cell r="D8050">
            <v>442602001930</v>
          </cell>
          <cell r="E8050" t="str">
            <v>San Sebastian De Buenavista (M</v>
          </cell>
          <cell r="F8050" t="str">
            <v>BANCO AGRARIO DE COLOMBIA S.A.</v>
          </cell>
          <cell r="G8050" t="str">
            <v>AHORROS</v>
          </cell>
        </row>
        <row r="8051">
          <cell r="A8051">
            <v>36576799</v>
          </cell>
          <cell r="B8051" t="str">
            <v>OSPINO LOPEZ YAIRA</v>
          </cell>
          <cell r="C8051" t="str">
            <v>San Sebastian De Buenavista (M</v>
          </cell>
          <cell r="D8051">
            <v>412430072389</v>
          </cell>
          <cell r="E8051" t="str">
            <v>Mompos (Bol)</v>
          </cell>
          <cell r="F8051" t="str">
            <v>BANCO AGRARIO DE COLOMBIA S.A.</v>
          </cell>
          <cell r="G8051" t="str">
            <v>AHORROS</v>
          </cell>
        </row>
        <row r="8052">
          <cell r="A8052">
            <v>36640317</v>
          </cell>
          <cell r="B8052" t="str">
            <v>SAUCEDO PABA MABEL</v>
          </cell>
          <cell r="C8052" t="str">
            <v>Guamal (Mag)</v>
          </cell>
          <cell r="D8052">
            <v>442302001971</v>
          </cell>
          <cell r="E8052" t="str">
            <v>Santa Marta (Mag)</v>
          </cell>
          <cell r="F8052" t="str">
            <v>BANCO AGRARIO DE COLOMBIA S.A.</v>
          </cell>
          <cell r="G8052" t="str">
            <v>AHORROS</v>
          </cell>
        </row>
        <row r="8053">
          <cell r="A8053">
            <v>36640438</v>
          </cell>
          <cell r="B8053" t="str">
            <v>PEDROZO MEJIA MILAGROS DE LA CRUZ</v>
          </cell>
          <cell r="C8053" t="str">
            <v>Guamal (Mag)</v>
          </cell>
          <cell r="D8053">
            <v>442302002171</v>
          </cell>
          <cell r="E8053" t="str">
            <v>Santa Marta (Mag)</v>
          </cell>
          <cell r="F8053" t="str">
            <v>BANCO AGRARIO DE COLOMBIA S.A.</v>
          </cell>
          <cell r="G8053" t="str">
            <v>AHORROS</v>
          </cell>
        </row>
        <row r="8054">
          <cell r="A8054">
            <v>36641156</v>
          </cell>
          <cell r="B8054" t="str">
            <v>MORENO ARDILA MILENA</v>
          </cell>
          <cell r="C8054" t="str">
            <v>Guamal (Mag)</v>
          </cell>
          <cell r="D8054">
            <v>442302005470</v>
          </cell>
          <cell r="E8054" t="str">
            <v>Guamal (Mag)</v>
          </cell>
          <cell r="F8054" t="str">
            <v>BANCO AGRARIO DE COLOMBIA S.A.</v>
          </cell>
          <cell r="G8054" t="str">
            <v>AHORROS</v>
          </cell>
        </row>
        <row r="8055">
          <cell r="A8055">
            <v>36641863</v>
          </cell>
          <cell r="B8055" t="str">
            <v>LOPEZ OSPINO ASCENETH</v>
          </cell>
          <cell r="C8055" t="str">
            <v>Guamal (Mag)</v>
          </cell>
          <cell r="D8055">
            <v>442302003941</v>
          </cell>
          <cell r="E8055" t="str">
            <v>Guamal (Mag)</v>
          </cell>
          <cell r="F8055" t="str">
            <v>BANCO AGRARIO DE COLOMBIA S.A.</v>
          </cell>
          <cell r="G8055" t="str">
            <v>AHORROS</v>
          </cell>
        </row>
        <row r="8056">
          <cell r="A8056">
            <v>36642427</v>
          </cell>
          <cell r="B8056" t="str">
            <v>GULLOSO RUIDIAZ VIVIANA PATRICIA</v>
          </cell>
          <cell r="C8056" t="str">
            <v>Guamal (Mag)</v>
          </cell>
          <cell r="D8056">
            <v>442302001203</v>
          </cell>
          <cell r="E8056" t="str">
            <v>Santa Marta (Mag)</v>
          </cell>
          <cell r="F8056" t="str">
            <v>BANCO AGRARIO DE COLOMBIA S.A.</v>
          </cell>
          <cell r="G8056" t="str">
            <v>AHORROS</v>
          </cell>
        </row>
        <row r="8057">
          <cell r="A8057">
            <v>36642579</v>
          </cell>
          <cell r="B8057" t="str">
            <v>FLOREZ CENTENO ISAURA</v>
          </cell>
          <cell r="C8057" t="str">
            <v>Guamal (Mag)</v>
          </cell>
          <cell r="D8057">
            <v>442302081398</v>
          </cell>
          <cell r="E8057" t="str">
            <v>Guamal (Mag)</v>
          </cell>
          <cell r="F8057" t="str">
            <v>BANCO AGRARIO DE COLOMBIA S.A.</v>
          </cell>
          <cell r="G8057" t="str">
            <v>AHORROS</v>
          </cell>
        </row>
        <row r="8058">
          <cell r="A8058">
            <v>37178175</v>
          </cell>
          <cell r="B8058" t="str">
            <v>GARCIA MENDOZA RUDELIA</v>
          </cell>
          <cell r="C8058" t="str">
            <v>Salamina (Mag)</v>
          </cell>
          <cell r="D8058">
            <v>442100131628</v>
          </cell>
          <cell r="E8058" t="str">
            <v>Santa Marta (Mag)</v>
          </cell>
          <cell r="F8058" t="str">
            <v>BANCO AGRARIO DE COLOMBIA S.A.</v>
          </cell>
          <cell r="G8058" t="str">
            <v>AHORROS</v>
          </cell>
        </row>
        <row r="8059">
          <cell r="A8059">
            <v>39001393</v>
          </cell>
          <cell r="B8059" t="str">
            <v>MERIÑO HERNANDEZ LUZMARY</v>
          </cell>
          <cell r="C8059" t="str">
            <v>Zona Bananera (Mag)</v>
          </cell>
          <cell r="D8059">
            <v>442090046732</v>
          </cell>
          <cell r="E8059" t="str">
            <v>Cienaga (Mag)</v>
          </cell>
          <cell r="F8059" t="str">
            <v>BANCO AGRARIO DE COLOMBIA S.A.</v>
          </cell>
          <cell r="G8059" t="str">
            <v>AHORROS</v>
          </cell>
        </row>
        <row r="8060">
          <cell r="A8060">
            <v>39068980</v>
          </cell>
          <cell r="B8060" t="str">
            <v>JIMENEZ MEZA MONICA PATRICIA</v>
          </cell>
          <cell r="C8060" t="str">
            <v>Ariguani (El Dificil) (Mag)</v>
          </cell>
          <cell r="D8060">
            <v>424140020413</v>
          </cell>
          <cell r="E8060" t="str">
            <v>Bosconia (Ces)</v>
          </cell>
          <cell r="F8060" t="str">
            <v>BANCO AGRARIO DE COLOMBIA S.A.</v>
          </cell>
          <cell r="G8060" t="str">
            <v>AHORROS</v>
          </cell>
        </row>
        <row r="8061">
          <cell r="A8061">
            <v>39069751</v>
          </cell>
          <cell r="B8061" t="str">
            <v>BARRIOS ARZUAGA LILIANA ESTHER</v>
          </cell>
          <cell r="C8061" t="str">
            <v>Ariguani (El Dificil) (Mag)</v>
          </cell>
          <cell r="D8061">
            <v>442232024758</v>
          </cell>
          <cell r="E8061" t="str">
            <v>Ariguani (El Dificil) (Mag)</v>
          </cell>
          <cell r="F8061" t="str">
            <v>BANCO AGRARIO DE COLOMBIA S.A.</v>
          </cell>
          <cell r="G8061" t="str">
            <v>AHORROS</v>
          </cell>
        </row>
        <row r="8062">
          <cell r="A8062">
            <v>39090027</v>
          </cell>
          <cell r="B8062" t="str">
            <v>MOLINA GUERRA MARTHA CECILIA</v>
          </cell>
          <cell r="C8062" t="str">
            <v>Plato (Mag)</v>
          </cell>
          <cell r="D8062">
            <v>442443006446</v>
          </cell>
          <cell r="E8062" t="str">
            <v>Santa Marta (Mag)</v>
          </cell>
          <cell r="F8062" t="str">
            <v>BANCO AGRARIO DE COLOMBIA S.A.</v>
          </cell>
          <cell r="G8062" t="str">
            <v>AHORROS</v>
          </cell>
        </row>
        <row r="8063">
          <cell r="A8063">
            <v>39091548</v>
          </cell>
          <cell r="B8063" t="str">
            <v>PORTO PIÑA PATRICIA PIROSKA</v>
          </cell>
          <cell r="C8063" t="str">
            <v>Plato (Mag)</v>
          </cell>
          <cell r="D8063">
            <v>442440047672</v>
          </cell>
          <cell r="E8063" t="str">
            <v>Santa Marta (Mag)</v>
          </cell>
          <cell r="F8063" t="str">
            <v>BANCO AGRARIO DE COLOMBIA S.A.</v>
          </cell>
          <cell r="G8063" t="str">
            <v>AHORROS</v>
          </cell>
        </row>
        <row r="8064">
          <cell r="A8064">
            <v>39096277</v>
          </cell>
          <cell r="B8064" t="str">
            <v>GAMEZ LOBO LUZ ASTERIA</v>
          </cell>
          <cell r="C8064" t="str">
            <v>Sabanas De San Angel (Mag)</v>
          </cell>
          <cell r="D8064">
            <v>424030166951</v>
          </cell>
          <cell r="E8064" t="str">
            <v>Valledupar (Ces)</v>
          </cell>
          <cell r="F8064" t="str">
            <v>BANCO AGRARIO DE COLOMBIA S.A.</v>
          </cell>
          <cell r="G8064" t="str">
            <v>AHORROS</v>
          </cell>
        </row>
        <row r="8065">
          <cell r="A8065">
            <v>39096690</v>
          </cell>
          <cell r="B8065" t="str">
            <v>GUERRERO MUÑOZ MARIBEL</v>
          </cell>
          <cell r="C8065" t="str">
            <v>Plato (Mag)</v>
          </cell>
          <cell r="D8065">
            <v>442440025164</v>
          </cell>
          <cell r="E8065" t="str">
            <v>Plato (Mag)</v>
          </cell>
          <cell r="F8065" t="str">
            <v>BANCO AGRARIO DE COLOMBIA S.A.</v>
          </cell>
          <cell r="G8065" t="str">
            <v>AHORROS</v>
          </cell>
        </row>
        <row r="8066">
          <cell r="A8066">
            <v>39097423</v>
          </cell>
          <cell r="B8066" t="str">
            <v>MACIAS ARRIETA MERCEDES JUDITH</v>
          </cell>
          <cell r="C8066" t="str">
            <v>Plato (Mag)</v>
          </cell>
          <cell r="D8066">
            <v>442440024133</v>
          </cell>
          <cell r="E8066" t="str">
            <v>Santa Marta (Mag)</v>
          </cell>
          <cell r="F8066" t="str">
            <v>BANCO AGRARIO DE COLOMBIA S.A.</v>
          </cell>
          <cell r="G8066" t="str">
            <v>AHORROS</v>
          </cell>
        </row>
        <row r="8067">
          <cell r="A8067">
            <v>39463578</v>
          </cell>
          <cell r="B8067" t="str">
            <v>MADARRIAGA CASTILLO LUCELYS</v>
          </cell>
          <cell r="C8067" t="str">
            <v>Ariguani (El Dificil) (Mag)</v>
          </cell>
          <cell r="D8067">
            <v>442232015740</v>
          </cell>
          <cell r="E8067" t="str">
            <v>Santa Marta (Mag)</v>
          </cell>
          <cell r="F8067" t="str">
            <v>BANCO AGRARIO DE COLOMBIA S.A.</v>
          </cell>
          <cell r="G8067" t="str">
            <v>AHORROS</v>
          </cell>
        </row>
        <row r="8068">
          <cell r="A8068">
            <v>40794981</v>
          </cell>
          <cell r="B8068" t="str">
            <v>BERDUGO CONTRERAS SOL MARINA</v>
          </cell>
          <cell r="C8068" t="str">
            <v>El Banco (Mag)</v>
          </cell>
          <cell r="D8068">
            <v>424702008608</v>
          </cell>
          <cell r="E8068" t="str">
            <v>Santa Marta (Mag)</v>
          </cell>
          <cell r="F8068" t="str">
            <v>BANCO AGRARIO DE COLOMBIA S.A.</v>
          </cell>
          <cell r="G8068" t="str">
            <v>AHORROS</v>
          </cell>
        </row>
        <row r="8069">
          <cell r="A8069">
            <v>40798648</v>
          </cell>
          <cell r="B8069" t="str">
            <v>VILLAR ORTIZ ELENA IDALIDES</v>
          </cell>
          <cell r="C8069" t="str">
            <v>San Sebastian De Buenavista (M</v>
          </cell>
          <cell r="D8069">
            <v>24020002790</v>
          </cell>
          <cell r="E8069" t="str">
            <v>Santa Marta (Mag)</v>
          </cell>
          <cell r="F8069" t="str">
            <v>BANCO AGRARIO DE COLOMBIA S.A.</v>
          </cell>
          <cell r="G8069" t="str">
            <v>AHORROS</v>
          </cell>
        </row>
        <row r="8070">
          <cell r="A8070">
            <v>40975016</v>
          </cell>
          <cell r="B8070" t="str">
            <v>FLOREZ ROJAS MARIA EUGENIA</v>
          </cell>
          <cell r="C8070" t="str">
            <v>San Sebastian De Buenavista (M</v>
          </cell>
          <cell r="D8070">
            <v>442602011189</v>
          </cell>
          <cell r="E8070" t="str">
            <v>Santa Marta (Mag)</v>
          </cell>
          <cell r="F8070" t="str">
            <v>BANCO AGRARIO DE COLOMBIA S.A.</v>
          </cell>
          <cell r="G8070" t="str">
            <v>AHORROS</v>
          </cell>
        </row>
        <row r="8071">
          <cell r="A8071">
            <v>42496133</v>
          </cell>
          <cell r="B8071" t="str">
            <v>NEGRETE BARAHONA DELFIDA ROSA</v>
          </cell>
          <cell r="C8071" t="str">
            <v>San Sebastian De Buenavista (M</v>
          </cell>
          <cell r="D8071">
            <v>424022015014</v>
          </cell>
          <cell r="E8071" t="str">
            <v>San Sebastian De Buenavista (M</v>
          </cell>
          <cell r="F8071" t="str">
            <v>BANCO AGRARIO DE COLOMBIA S.A.</v>
          </cell>
          <cell r="G8071" t="str">
            <v>AHORROS</v>
          </cell>
        </row>
        <row r="8072">
          <cell r="A8072">
            <v>49605385</v>
          </cell>
          <cell r="B8072" t="str">
            <v>AREVALO PRADA SANDRA MILENA</v>
          </cell>
          <cell r="C8072" t="str">
            <v>Guamal (Mag)</v>
          </cell>
          <cell r="D8072">
            <v>442302081320</v>
          </cell>
          <cell r="E8072" t="str">
            <v>Guamal (Mag)</v>
          </cell>
          <cell r="F8072" t="str">
            <v>BANCO AGRARIO DE COLOMBIA S.A.</v>
          </cell>
          <cell r="G8072" t="str">
            <v>AHORROS</v>
          </cell>
        </row>
        <row r="8073">
          <cell r="A8073">
            <v>49730989</v>
          </cell>
          <cell r="B8073" t="str">
            <v>CASTAÑEDA BETANCOURT LUZ DARY</v>
          </cell>
          <cell r="C8073" t="str">
            <v>Chivolo (Mag)</v>
          </cell>
          <cell r="D8073">
            <v>42050016212</v>
          </cell>
          <cell r="E8073" t="str">
            <v>Chivolo (Mag)</v>
          </cell>
          <cell r="F8073" t="str">
            <v>BANCO AGRARIO DE COLOMBIA S.A.</v>
          </cell>
          <cell r="G8073" t="str">
            <v>AHORROS</v>
          </cell>
        </row>
        <row r="8074">
          <cell r="A8074">
            <v>49767513</v>
          </cell>
          <cell r="B8074" t="str">
            <v>TORRES SOLIS JUDITH MARINA</v>
          </cell>
          <cell r="C8074" t="str">
            <v>Aracataca (Mag)</v>
          </cell>
          <cell r="D8074">
            <v>442100042730</v>
          </cell>
          <cell r="E8074" t="str">
            <v>Santa Marta (Mag)</v>
          </cell>
          <cell r="F8074" t="str">
            <v>BANCO AGRARIO DE COLOMBIA S.A.</v>
          </cell>
          <cell r="G8074" t="str">
            <v>AHORROS</v>
          </cell>
        </row>
        <row r="8075">
          <cell r="A8075">
            <v>49796162</v>
          </cell>
          <cell r="B8075" t="str">
            <v>MENDOZA JIMENEZ ANA MILENA</v>
          </cell>
          <cell r="C8075" t="str">
            <v>Chivolo (Mag)</v>
          </cell>
          <cell r="D8075">
            <v>442052002012</v>
          </cell>
          <cell r="E8075" t="str">
            <v>Chivolo (Mag)</v>
          </cell>
          <cell r="F8075" t="str">
            <v>BANCO AGRARIO DE COLOMBIA S.A.</v>
          </cell>
          <cell r="G8075" t="str">
            <v>AHORROS</v>
          </cell>
        </row>
        <row r="8076">
          <cell r="A8076">
            <v>52411404</v>
          </cell>
          <cell r="B8076" t="str">
            <v>OSPINO SORACA ELIZABETH</v>
          </cell>
          <cell r="C8076" t="str">
            <v>San Sebastian De Buenavista (M</v>
          </cell>
          <cell r="D8076">
            <v>442602013033</v>
          </cell>
          <cell r="E8076" t="str">
            <v>San Sebastian De Buenavista (M</v>
          </cell>
          <cell r="F8076" t="str">
            <v>BANCO AGRARIO DE COLOMBIA S.A.</v>
          </cell>
          <cell r="G8076" t="str">
            <v>AHORROS</v>
          </cell>
        </row>
        <row r="8077">
          <cell r="A8077">
            <v>55313361</v>
          </cell>
          <cell r="B8077" t="str">
            <v>LIDUEÑA ESCOBAR RUBIS ESTHER</v>
          </cell>
          <cell r="C8077" t="str">
            <v>Chivolo (Mag)</v>
          </cell>
          <cell r="D8077">
            <v>442052030202</v>
          </cell>
          <cell r="E8077" t="str">
            <v>Chivolo (Mag)</v>
          </cell>
          <cell r="F8077" t="str">
            <v>BANCO AGRARIO DE COLOMBIA S.A.</v>
          </cell>
          <cell r="G8077" t="str">
            <v>AHORROS</v>
          </cell>
        </row>
        <row r="8078">
          <cell r="A8078">
            <v>57115751</v>
          </cell>
          <cell r="B8078" t="str">
            <v>HUELVA TORRIJOS SALLIZ ARIES</v>
          </cell>
          <cell r="C8078" t="str">
            <v>Chivolo (Mag)</v>
          </cell>
          <cell r="D8078">
            <v>442052019111</v>
          </cell>
          <cell r="E8078" t="str">
            <v>Chivolo (Mag)</v>
          </cell>
          <cell r="F8078" t="str">
            <v>BANCO AGRARIO DE COLOMBIA S.A.</v>
          </cell>
          <cell r="G8078" t="str">
            <v>AHORROS</v>
          </cell>
        </row>
        <row r="8079">
          <cell r="A8079">
            <v>57115815</v>
          </cell>
          <cell r="B8079" t="str">
            <v>OROZCO BARRIOS EXEL PATRICIA</v>
          </cell>
          <cell r="C8079" t="str">
            <v>Chivolo (Mag)</v>
          </cell>
          <cell r="D8079">
            <v>442052003604</v>
          </cell>
          <cell r="E8079" t="str">
            <v>Santa Marta (Mag)</v>
          </cell>
          <cell r="F8079" t="str">
            <v>BANCO AGRARIO DE COLOMBIA S.A.</v>
          </cell>
          <cell r="G8079" t="str">
            <v>AHORROS</v>
          </cell>
        </row>
        <row r="8080">
          <cell r="A8080">
            <v>57115820</v>
          </cell>
          <cell r="B8080" t="str">
            <v>GARCIA BARRETO LIDIS MARGOTH</v>
          </cell>
          <cell r="C8080" t="str">
            <v>Chivolo (Mag)</v>
          </cell>
          <cell r="D8080">
            <v>442052002837</v>
          </cell>
          <cell r="E8080" t="str">
            <v>Santa Marta (Mag)</v>
          </cell>
          <cell r="F8080" t="str">
            <v>BANCO AGRARIO DE COLOMBIA S.A.</v>
          </cell>
          <cell r="G8080" t="str">
            <v>AHORROS</v>
          </cell>
        </row>
        <row r="8081">
          <cell r="A8081">
            <v>57115853</v>
          </cell>
          <cell r="B8081" t="str">
            <v>HERRERA VERGARA SORIS DEL SOCORRO</v>
          </cell>
          <cell r="C8081" t="str">
            <v>Chivolo (Mag)</v>
          </cell>
          <cell r="D8081">
            <v>42050001363</v>
          </cell>
          <cell r="E8081" t="str">
            <v>Chivolo (Mag)</v>
          </cell>
          <cell r="F8081" t="str">
            <v>BANCO AGRARIO DE COLOMBIA S.A.</v>
          </cell>
          <cell r="G8081" t="str">
            <v>AHORROS</v>
          </cell>
        </row>
        <row r="8082">
          <cell r="A8082">
            <v>57116053</v>
          </cell>
          <cell r="B8082" t="str">
            <v>DE ARCO VALENCIA ELSA YANETH</v>
          </cell>
          <cell r="C8082" t="str">
            <v>Chivolo (Mag)</v>
          </cell>
          <cell r="D8082">
            <v>442052038076</v>
          </cell>
          <cell r="E8082" t="str">
            <v>Chivolo (Mag)</v>
          </cell>
          <cell r="F8082" t="str">
            <v>BANCO AGRARIO DE COLOMBIA S.A.</v>
          </cell>
          <cell r="G8082" t="str">
            <v>AHORROS</v>
          </cell>
        </row>
        <row r="8083">
          <cell r="A8083">
            <v>57116844</v>
          </cell>
          <cell r="B8083" t="str">
            <v>SANCHEZ OROZCO BELIA ISABEL</v>
          </cell>
          <cell r="C8083" t="str">
            <v>El Pi#On (Mag)</v>
          </cell>
          <cell r="D8083">
            <v>442032014529</v>
          </cell>
          <cell r="E8083" t="str">
            <v>Cerro San Antonio (Mag)</v>
          </cell>
          <cell r="F8083" t="str">
            <v>BANCO AGRARIO DE COLOMBIA S.A.</v>
          </cell>
          <cell r="G8083" t="str">
            <v>AHORROS</v>
          </cell>
        </row>
        <row r="8084">
          <cell r="A8084">
            <v>57117172</v>
          </cell>
          <cell r="B8084" t="str">
            <v>BARRIOS DE AGUAS DIANA LUCIA</v>
          </cell>
          <cell r="C8084" t="str">
            <v>Chivolo (Mag)</v>
          </cell>
          <cell r="D8084">
            <v>442052008908</v>
          </cell>
          <cell r="E8084" t="str">
            <v>Chivolo (Mag)</v>
          </cell>
          <cell r="F8084" t="str">
            <v>BANCO AGRARIO DE COLOMBIA S.A.</v>
          </cell>
          <cell r="G8084" t="str">
            <v>AHORROS</v>
          </cell>
        </row>
        <row r="8085">
          <cell r="A8085">
            <v>57296863</v>
          </cell>
          <cell r="B8085" t="str">
            <v>VERGARA MARTINEZ ARLETH PATRICIA</v>
          </cell>
          <cell r="C8085" t="str">
            <v>Sabanas De San Angel (Mag)</v>
          </cell>
          <cell r="D8085">
            <v>442150020207</v>
          </cell>
          <cell r="E8085" t="str">
            <v>Sabanas De San Angel (Mag)</v>
          </cell>
          <cell r="F8085" t="str">
            <v>BANCO AGRARIO DE COLOMBIA S.A.</v>
          </cell>
          <cell r="G8085" t="str">
            <v>AHORROS</v>
          </cell>
        </row>
        <row r="8086">
          <cell r="A8086">
            <v>57303688</v>
          </cell>
          <cell r="B8086" t="str">
            <v>ACOSTA PERTUZ BENILDA ISABEL</v>
          </cell>
          <cell r="C8086" t="str">
            <v>Pivijay (Mag)</v>
          </cell>
          <cell r="D8086">
            <v>442402002398</v>
          </cell>
          <cell r="E8086" t="str">
            <v>Pivijay (Mag)</v>
          </cell>
          <cell r="F8086" t="str">
            <v>BANCO AGRARIO DE COLOMBIA S.A.</v>
          </cell>
          <cell r="G8086" t="str">
            <v>AHORROS</v>
          </cell>
        </row>
        <row r="8087">
          <cell r="A8087">
            <v>57304040</v>
          </cell>
          <cell r="B8087" t="str">
            <v>SALAS CERA NAYARID CECILIA</v>
          </cell>
          <cell r="C8087" t="str">
            <v>Fundacion (Mag)</v>
          </cell>
          <cell r="D8087">
            <v>424140043340</v>
          </cell>
          <cell r="E8087" t="str">
            <v>Bosconia (Ces)</v>
          </cell>
          <cell r="F8087" t="str">
            <v>BANCO AGRARIO DE COLOMBIA S.A.</v>
          </cell>
          <cell r="G8087" t="str">
            <v>AHORROS</v>
          </cell>
        </row>
        <row r="8088">
          <cell r="A8088">
            <v>57404507</v>
          </cell>
          <cell r="B8088" t="str">
            <v>PIZARRO URIELES ROSANA ESTHER</v>
          </cell>
          <cell r="C8088" t="str">
            <v>Aracataca (Mag)</v>
          </cell>
          <cell r="D8088">
            <v>42120071291</v>
          </cell>
          <cell r="E8088" t="str">
            <v>Aracataca (Mag)</v>
          </cell>
          <cell r="F8088" t="str">
            <v>BANCO AGRARIO DE COLOMBIA S.A.</v>
          </cell>
          <cell r="G8088" t="str">
            <v>AHORROS</v>
          </cell>
        </row>
        <row r="8089">
          <cell r="A8089">
            <v>57407520</v>
          </cell>
          <cell r="B8089" t="str">
            <v>SURMAY FERNANDEZ ONELIA</v>
          </cell>
          <cell r="C8089" t="str">
            <v>Guamal (Mag)</v>
          </cell>
          <cell r="D8089">
            <v>442302002382</v>
          </cell>
          <cell r="E8089" t="str">
            <v>Santa Marta (Mag)</v>
          </cell>
          <cell r="F8089" t="str">
            <v>BANCO AGRARIO DE COLOMBIA S.A.</v>
          </cell>
          <cell r="G8089" t="str">
            <v>AHORROS</v>
          </cell>
        </row>
        <row r="8090">
          <cell r="A8090">
            <v>57407769</v>
          </cell>
          <cell r="B8090" t="str">
            <v>SAUCEDO PAVA VALENTINA</v>
          </cell>
          <cell r="C8090" t="str">
            <v>Guamal (Mag)</v>
          </cell>
          <cell r="D8090">
            <v>442302001963</v>
          </cell>
          <cell r="E8090" t="str">
            <v>Santa Marta (Mag)</v>
          </cell>
          <cell r="F8090" t="str">
            <v>BANCO AGRARIO DE COLOMBIA S.A.</v>
          </cell>
          <cell r="G8090" t="str">
            <v>AHORROS</v>
          </cell>
        </row>
        <row r="8091">
          <cell r="A8091">
            <v>57414050</v>
          </cell>
          <cell r="B8091" t="str">
            <v>CABANA ZAPATA YOLANDA BEATRIZ</v>
          </cell>
          <cell r="C8091" t="str">
            <v>Puebloviejo (Mag)</v>
          </cell>
          <cell r="D8091">
            <v>442090132256</v>
          </cell>
          <cell r="E8091" t="str">
            <v>Cienaga (Mag)</v>
          </cell>
          <cell r="F8091" t="str">
            <v>BANCO AGRARIO DE COLOMBIA S.A.</v>
          </cell>
          <cell r="G8091" t="str">
            <v>AHORROS</v>
          </cell>
        </row>
        <row r="8092">
          <cell r="A8092">
            <v>57415998</v>
          </cell>
          <cell r="B8092" t="str">
            <v>CALDERON FIGUEROA JUDITH REBECA</v>
          </cell>
          <cell r="C8092" t="str">
            <v>Zona Bananera (Mag)</v>
          </cell>
          <cell r="D8092">
            <v>442090097574</v>
          </cell>
          <cell r="E8092" t="str">
            <v>Cienaga (Mag)</v>
          </cell>
          <cell r="F8092" t="str">
            <v>BANCO AGRARIO DE COLOMBIA S.A.</v>
          </cell>
          <cell r="G8092" t="str">
            <v>AHORROS</v>
          </cell>
        </row>
        <row r="8093">
          <cell r="A8093">
            <v>57421478</v>
          </cell>
          <cell r="B8093" t="str">
            <v>CAMACHO AMAYA ANA ISABEL</v>
          </cell>
          <cell r="C8093" t="str">
            <v>Aracataca (Mag)</v>
          </cell>
          <cell r="D8093">
            <v>442120075104</v>
          </cell>
          <cell r="E8093" t="str">
            <v>Aracataca (Mag)</v>
          </cell>
          <cell r="F8093" t="str">
            <v>BANCO AGRARIO DE COLOMBIA S.A.</v>
          </cell>
          <cell r="G8093" t="str">
            <v>AHORROS</v>
          </cell>
        </row>
        <row r="8094">
          <cell r="A8094">
            <v>57421948</v>
          </cell>
          <cell r="B8094" t="str">
            <v>EGUIS PABON ELMIRA ISABEL</v>
          </cell>
          <cell r="C8094" t="str">
            <v>Aracataca (Mag)</v>
          </cell>
          <cell r="D8094">
            <v>442120068401</v>
          </cell>
          <cell r="E8094" t="str">
            <v>Santa Marta (Mag)</v>
          </cell>
          <cell r="F8094" t="str">
            <v>BANCO AGRARIO DE COLOMBIA S.A.</v>
          </cell>
          <cell r="G8094" t="str">
            <v>AHORROS</v>
          </cell>
        </row>
        <row r="8095">
          <cell r="A8095">
            <v>57422024</v>
          </cell>
          <cell r="B8095" t="str">
            <v>CANTILLO MUÑOZ HILDER SOFIA</v>
          </cell>
          <cell r="C8095" t="str">
            <v>Aracataca (Mag)</v>
          </cell>
          <cell r="D8095">
            <v>442120033861</v>
          </cell>
          <cell r="E8095" t="str">
            <v>Santa Marta (Mag)</v>
          </cell>
          <cell r="F8095" t="str">
            <v>BANCO AGRARIO DE COLOMBIA S.A.</v>
          </cell>
          <cell r="G8095" t="str">
            <v>AHORROS</v>
          </cell>
        </row>
        <row r="8096">
          <cell r="A8096">
            <v>57422063</v>
          </cell>
          <cell r="B8096" t="str">
            <v xml:space="preserve">LOPEZ DE LA HOZ CLEMENCIA DE LAS </v>
          </cell>
          <cell r="C8096" t="str">
            <v>Aracataca (Mag)</v>
          </cell>
          <cell r="D8096">
            <v>442120083077</v>
          </cell>
          <cell r="E8096" t="str">
            <v>Algarrobo (Mag)</v>
          </cell>
          <cell r="F8096" t="str">
            <v>BANCO AGRARIO DE COLOMBIA S.A.</v>
          </cell>
          <cell r="G8096" t="str">
            <v>AHORROS</v>
          </cell>
        </row>
        <row r="8097">
          <cell r="A8097">
            <v>57423009</v>
          </cell>
          <cell r="B8097" t="str">
            <v>GONZALEZ ESCORCIA LIZBETH ROCIO</v>
          </cell>
          <cell r="C8097" t="str">
            <v>Ariguani (El Dificil) (Mag)</v>
          </cell>
          <cell r="D8097">
            <v>442120094222</v>
          </cell>
          <cell r="E8097" t="str">
            <v>Santa Marta (Mag)</v>
          </cell>
          <cell r="F8097" t="str">
            <v>BANCO AGRARIO DE COLOMBIA S.A.</v>
          </cell>
          <cell r="G8097" t="str">
            <v>AHORROS</v>
          </cell>
        </row>
        <row r="8098">
          <cell r="A8098">
            <v>57430947</v>
          </cell>
          <cell r="B8098" t="str">
            <v>RUIDIAZ MARTINEZ YENNIS</v>
          </cell>
          <cell r="C8098" t="str">
            <v>San Sebastian De Buenavista (M</v>
          </cell>
          <cell r="D8098">
            <v>424022015006</v>
          </cell>
          <cell r="E8098" t="str">
            <v>Santa Marta (Mag)</v>
          </cell>
          <cell r="F8098" t="str">
            <v>BANCO AGRARIO DE COLOMBIA S.A.</v>
          </cell>
          <cell r="G8098" t="str">
            <v>AHORROS</v>
          </cell>
        </row>
        <row r="8099">
          <cell r="A8099">
            <v>57446253</v>
          </cell>
          <cell r="B8099" t="str">
            <v>DE LA CRUZ HURTADO ANA BEATRIZ</v>
          </cell>
          <cell r="C8099" t="str">
            <v>Chivolo (Mag)</v>
          </cell>
          <cell r="D8099">
            <v>442052038882</v>
          </cell>
          <cell r="E8099" t="str">
            <v>Santa Marta (Mag)</v>
          </cell>
          <cell r="F8099" t="str">
            <v>BANCO AGRARIO DE COLOMBIA S.A.</v>
          </cell>
          <cell r="G8099" t="str">
            <v>AHORROS</v>
          </cell>
        </row>
        <row r="8100">
          <cell r="A8100">
            <v>57447873</v>
          </cell>
          <cell r="B8100" t="str">
            <v>OSPINO TORRES AMALVIS</v>
          </cell>
          <cell r="C8100" t="str">
            <v>Aracataca (Mag)</v>
          </cell>
          <cell r="D8100">
            <v>442100139981</v>
          </cell>
          <cell r="E8100" t="str">
            <v>Santa Marta (Mag)</v>
          </cell>
          <cell r="F8100" t="str">
            <v>BANCO AGRARIO DE COLOMBIA S.A.</v>
          </cell>
          <cell r="G8100" t="str">
            <v>AHORROS</v>
          </cell>
        </row>
        <row r="8101">
          <cell r="A8101">
            <v>63532307</v>
          </cell>
          <cell r="B8101" t="str">
            <v>CAMACHO RODRIGUEZ MILDRED PAOLA</v>
          </cell>
          <cell r="C8101" t="str">
            <v>Guamal (Mag)</v>
          </cell>
          <cell r="D8101">
            <v>442302087418</v>
          </cell>
          <cell r="E8101" t="str">
            <v>Guamal (Mag)</v>
          </cell>
          <cell r="F8101" t="str">
            <v>BANCO AGRARIO DE COLOMBIA S.A.</v>
          </cell>
          <cell r="G8101" t="str">
            <v>AHORROS</v>
          </cell>
        </row>
        <row r="8102">
          <cell r="A8102">
            <v>71666545</v>
          </cell>
          <cell r="B8102" t="str">
            <v>AVENDAÑO URIBE JUAN ABELARDO</v>
          </cell>
          <cell r="C8102" t="str">
            <v>San Sebastian De Buenavista (M</v>
          </cell>
          <cell r="D8102">
            <v>442602015532</v>
          </cell>
          <cell r="E8102" t="str">
            <v>San Sebastian De Buenavista (M</v>
          </cell>
          <cell r="F8102" t="str">
            <v>BANCO AGRARIO DE COLOMBIA S.A.</v>
          </cell>
          <cell r="G8102" t="str">
            <v>AHORROS</v>
          </cell>
        </row>
        <row r="8103">
          <cell r="A8103">
            <v>72019107</v>
          </cell>
          <cell r="B8103" t="str">
            <v>SILVERA CONSUEGRA NILSON MANUEL</v>
          </cell>
          <cell r="C8103" t="str">
            <v>Remolino (Mag)</v>
          </cell>
          <cell r="D8103">
            <v>416220028897</v>
          </cell>
          <cell r="E8103" t="str">
            <v>Santa Marta (Mag)</v>
          </cell>
          <cell r="F8103" t="str">
            <v>BANCO AGRARIO DE COLOMBIA S.A.</v>
          </cell>
          <cell r="G8103" t="str">
            <v>AHORROS</v>
          </cell>
        </row>
        <row r="8104">
          <cell r="A8104">
            <v>72256144</v>
          </cell>
          <cell r="B8104" t="str">
            <v>CONTRERAS DAVILA HUGO ALBERTO</v>
          </cell>
          <cell r="C8104" t="str">
            <v>Sabanas De San Angel (Mag)</v>
          </cell>
          <cell r="D8104">
            <v>442150008975</v>
          </cell>
          <cell r="E8104" t="str">
            <v>Sabanas De San Angel (Mag)</v>
          </cell>
          <cell r="F8104" t="str">
            <v>BANCO AGRARIO DE COLOMBIA S.A.</v>
          </cell>
          <cell r="G8104" t="str">
            <v>AHORROS</v>
          </cell>
        </row>
        <row r="8105">
          <cell r="A8105">
            <v>73192144</v>
          </cell>
          <cell r="B8105" t="str">
            <v>PONCE GULLOSO NESTOR</v>
          </cell>
          <cell r="C8105" t="str">
            <v>Guamal (Mag)</v>
          </cell>
          <cell r="D8105">
            <v>442302061710</v>
          </cell>
          <cell r="E8105" t="str">
            <v>Guamal (Mag)</v>
          </cell>
          <cell r="F8105" t="str">
            <v>BANCO AGRARIO DE COLOMBIA S.A.</v>
          </cell>
          <cell r="G8105" t="str">
            <v>AHORROS</v>
          </cell>
        </row>
        <row r="8106">
          <cell r="A8106">
            <v>77142527</v>
          </cell>
          <cell r="B8106" t="str">
            <v>GOMEZ LINARES NIUNGER</v>
          </cell>
          <cell r="C8106" t="str">
            <v>San Sebastian De Buenavista (M</v>
          </cell>
          <cell r="D8106">
            <v>424160035298</v>
          </cell>
          <cell r="E8106" t="str">
            <v>Santa Marta (Mag)</v>
          </cell>
          <cell r="F8106" t="str">
            <v>BANCO AGRARIO DE COLOMBIA S.A.</v>
          </cell>
          <cell r="G8106" t="str">
            <v>AHORROS</v>
          </cell>
        </row>
        <row r="8107">
          <cell r="A8107">
            <v>85127212</v>
          </cell>
          <cell r="B8107" t="str">
            <v>CASTRO ZUÑIGA OSCAR RAFAEL</v>
          </cell>
          <cell r="C8107" t="str">
            <v>El Banco (Mag)</v>
          </cell>
          <cell r="D8107">
            <v>442100138509</v>
          </cell>
          <cell r="E8107" t="str">
            <v>Santa Marta (Mag)</v>
          </cell>
          <cell r="F8107" t="str">
            <v>BANCO AGRARIO DE COLOMBIA S.A.</v>
          </cell>
          <cell r="G8107" t="str">
            <v>AHORROS</v>
          </cell>
        </row>
        <row r="8108">
          <cell r="A8108">
            <v>85160667</v>
          </cell>
          <cell r="B8108" t="str">
            <v>ACOSTA ALFARO BELISARIO</v>
          </cell>
          <cell r="C8108" t="str">
            <v>Guamal (Mag)</v>
          </cell>
          <cell r="D8108">
            <v>442302001424</v>
          </cell>
          <cell r="E8108" t="str">
            <v>Guamal (Mag)</v>
          </cell>
          <cell r="F8108" t="str">
            <v>BANCO AGRARIO DE COLOMBIA S.A.</v>
          </cell>
          <cell r="G8108" t="str">
            <v>AHORROS</v>
          </cell>
        </row>
        <row r="8109">
          <cell r="A8109">
            <v>85164720</v>
          </cell>
          <cell r="B8109" t="str">
            <v>LUQUETTA LOPEZ ANGEL ERNESTO</v>
          </cell>
          <cell r="C8109" t="str">
            <v>Guamal (Mag)</v>
          </cell>
          <cell r="D8109">
            <v>442303000324</v>
          </cell>
          <cell r="E8109" t="str">
            <v>Guamal (Mag)</v>
          </cell>
          <cell r="F8109" t="str">
            <v>BANCO AGRARIO DE COLOMBIA S.A.</v>
          </cell>
          <cell r="G8109" t="str">
            <v>AHORROS</v>
          </cell>
        </row>
        <row r="8110">
          <cell r="A8110">
            <v>85165663</v>
          </cell>
          <cell r="B8110" t="str">
            <v>PABA RUIDIAZ RAOMIR</v>
          </cell>
          <cell r="C8110" t="str">
            <v>Guamal (Mag)</v>
          </cell>
          <cell r="D8110">
            <v>442302008399</v>
          </cell>
          <cell r="E8110" t="str">
            <v>Santa Marta (Mag)</v>
          </cell>
          <cell r="F8110" t="str">
            <v>BANCO AGRARIO DE COLOMBIA S.A.</v>
          </cell>
          <cell r="G8110" t="str">
            <v>AHORROS</v>
          </cell>
        </row>
        <row r="8111">
          <cell r="A8111">
            <v>85203840</v>
          </cell>
          <cell r="B8111" t="str">
            <v>LARIOS JIMENEZ LEONARDO JESUS</v>
          </cell>
          <cell r="C8111" t="str">
            <v>Santa Ana (Mag)</v>
          </cell>
          <cell r="D8111">
            <v>442632019461</v>
          </cell>
          <cell r="E8111" t="str">
            <v>Santa Ana (Mag)</v>
          </cell>
          <cell r="F8111" t="str">
            <v>BANCO AGRARIO DE COLOMBIA S.A.</v>
          </cell>
          <cell r="G8111" t="str">
            <v>AHORROS</v>
          </cell>
        </row>
        <row r="8112">
          <cell r="A8112">
            <v>85272058</v>
          </cell>
          <cell r="B8112" t="str">
            <v>NIETO RICO FABIAN ALBERTO</v>
          </cell>
          <cell r="C8112" t="str">
            <v>El Banco (Mag)</v>
          </cell>
          <cell r="D8112">
            <v>442200134381</v>
          </cell>
          <cell r="E8112" t="str">
            <v>El Banco (Mag)</v>
          </cell>
          <cell r="F8112" t="str">
            <v>BANCO AGRARIO DE COLOMBIA S.A.</v>
          </cell>
          <cell r="G8112" t="str">
            <v>AHORROS</v>
          </cell>
        </row>
        <row r="8113">
          <cell r="A8113">
            <v>85300007</v>
          </cell>
          <cell r="B8113" t="str">
            <v>CASTRO CANTILLO EDINSON</v>
          </cell>
          <cell r="C8113" t="str">
            <v>Guamal (Mag)</v>
          </cell>
          <cell r="D8113">
            <v>442302081088</v>
          </cell>
          <cell r="E8113" t="str">
            <v>Guamal (Mag)</v>
          </cell>
          <cell r="F8113" t="str">
            <v>BANCO AGRARIO DE COLOMBIA S.A.</v>
          </cell>
          <cell r="G8113" t="str">
            <v>AHORROS</v>
          </cell>
        </row>
        <row r="8114">
          <cell r="A8114">
            <v>85435421</v>
          </cell>
          <cell r="B8114" t="str">
            <v>ALVARADO VANEGAS EDGAR</v>
          </cell>
          <cell r="C8114" t="str">
            <v>El Banco (Mag)</v>
          </cell>
          <cell r="D8114">
            <v>42200086801</v>
          </cell>
          <cell r="E8114" t="str">
            <v>El Banco (Mag)</v>
          </cell>
          <cell r="F8114" t="str">
            <v>BANCO AGRARIO DE COLOMBIA S.A.</v>
          </cell>
          <cell r="G8114" t="str">
            <v>AHORROS</v>
          </cell>
        </row>
        <row r="8115">
          <cell r="A8115">
            <v>85442518</v>
          </cell>
          <cell r="B8115" t="str">
            <v>RIVERA MUÑOZ JOSE EDGAR</v>
          </cell>
          <cell r="C8115" t="str">
            <v>San Sebastian De Buenavista (M</v>
          </cell>
          <cell r="D8115">
            <v>442302087736</v>
          </cell>
          <cell r="E8115" t="str">
            <v>Guamal (Mag)</v>
          </cell>
          <cell r="F8115" t="str">
            <v>BANCO AGRARIO DE COLOMBIA S.A.</v>
          </cell>
          <cell r="G8115" t="str">
            <v>AHORROS</v>
          </cell>
        </row>
        <row r="8116">
          <cell r="A8116">
            <v>85445533</v>
          </cell>
          <cell r="B8116" t="str">
            <v>JIMENEZ HERRERA JOSE GREGORIO</v>
          </cell>
          <cell r="C8116" t="str">
            <v>Piji#O Del Carmen (Mag)</v>
          </cell>
          <cell r="D8116">
            <v>442232022887</v>
          </cell>
          <cell r="E8116" t="str">
            <v>Ariguani (El Dificil) (Mag)</v>
          </cell>
          <cell r="F8116" t="str">
            <v>BANCO AGRARIO DE COLOMBIA S.A.</v>
          </cell>
          <cell r="G8116" t="str">
            <v>AHORROS</v>
          </cell>
        </row>
        <row r="8117">
          <cell r="A8117">
            <v>85446438</v>
          </cell>
          <cell r="B8117" t="str">
            <v>NAVARRO RODRIGUEZ PEDRO JOSE</v>
          </cell>
          <cell r="C8117" t="str">
            <v>Nueva Granada (Mag)</v>
          </cell>
          <cell r="D8117">
            <v>442232031533</v>
          </cell>
          <cell r="E8117" t="str">
            <v>Ariguani (El Dificil) (Mag)</v>
          </cell>
          <cell r="F8117" t="str">
            <v>BANCO AGRARIO DE COLOMBIA S.A.</v>
          </cell>
          <cell r="G8117" t="str">
            <v>AHORROS</v>
          </cell>
        </row>
        <row r="8118">
          <cell r="A8118">
            <v>85448092</v>
          </cell>
          <cell r="B8118" t="str">
            <v>CONTRERAS GUTIERREZ STALIN MANUEL</v>
          </cell>
          <cell r="C8118" t="str">
            <v>Ariguani (El Dificil) (Mag)</v>
          </cell>
          <cell r="D8118">
            <v>442232039240</v>
          </cell>
          <cell r="E8118" t="str">
            <v>Ariguani (El Dificil) (Mag)</v>
          </cell>
          <cell r="F8118" t="str">
            <v>BANCO AGRARIO DE COLOMBIA S.A.</v>
          </cell>
          <cell r="G8118" t="str">
            <v>AHORROS</v>
          </cell>
        </row>
        <row r="8119">
          <cell r="A8119">
            <v>85462758</v>
          </cell>
          <cell r="B8119" t="str">
            <v>PEREZ RODRIGUEZ MIGUEL SEGUNDO</v>
          </cell>
          <cell r="C8119" t="str">
            <v>Sitionuevo (Mag)</v>
          </cell>
          <cell r="D8119">
            <v>442100138711</v>
          </cell>
          <cell r="E8119" t="str">
            <v>Santa Marta (Mag)</v>
          </cell>
          <cell r="F8119" t="str">
            <v>BANCO AGRARIO DE COLOMBIA S.A.</v>
          </cell>
          <cell r="G8119" t="str">
            <v>AHORROS</v>
          </cell>
        </row>
        <row r="8120">
          <cell r="A8120">
            <v>85479983</v>
          </cell>
          <cell r="B8120" t="str">
            <v>MOVILLA SALGADO LUIS RICARDO</v>
          </cell>
          <cell r="C8120" t="str">
            <v>Zapayán (Mag)</v>
          </cell>
          <cell r="D8120">
            <v>412162043257</v>
          </cell>
          <cell r="E8120" t="str">
            <v>Calamar (Bol)</v>
          </cell>
          <cell r="F8120" t="str">
            <v>BANCO AGRARIO DE COLOMBIA S.A.</v>
          </cell>
          <cell r="G8120" t="str">
            <v>AHORROS</v>
          </cell>
        </row>
        <row r="8121">
          <cell r="A8121">
            <v>85485069</v>
          </cell>
          <cell r="B8121" t="str">
            <v>DE ANGEL OSPINO EVER ENRIQUE</v>
          </cell>
          <cell r="C8121" t="str">
            <v>Nueva Granada (Mag)</v>
          </cell>
          <cell r="D8121">
            <v>442440046269</v>
          </cell>
          <cell r="E8121" t="str">
            <v>Santa Marta (Mag)</v>
          </cell>
          <cell r="F8121" t="str">
            <v>BANCO AGRARIO DE COLOMBIA S.A.</v>
          </cell>
          <cell r="G8121" t="str">
            <v>AHORROS</v>
          </cell>
        </row>
        <row r="8122">
          <cell r="A8122">
            <v>85490235</v>
          </cell>
          <cell r="B8122" t="str">
            <v>SUAREZ CUETO ALBER ENRIQUE</v>
          </cell>
          <cell r="C8122" t="str">
            <v>Remolino (Mag)</v>
          </cell>
          <cell r="D8122">
            <v>442090120274</v>
          </cell>
          <cell r="E8122" t="str">
            <v>Cienaga (Mag)</v>
          </cell>
          <cell r="F8122" t="str">
            <v>BANCO AGRARIO DE COLOMBIA S.A.</v>
          </cell>
          <cell r="G8122" t="str">
            <v>AHORROS</v>
          </cell>
        </row>
        <row r="8123">
          <cell r="A8123">
            <v>1004318923</v>
          </cell>
          <cell r="B8123" t="str">
            <v>RUIDIAZ RUIDIAZ ROJERLIN</v>
          </cell>
          <cell r="C8123" t="str">
            <v>Guamal (Mag)</v>
          </cell>
          <cell r="D8123">
            <v>442302078478</v>
          </cell>
          <cell r="E8123" t="str">
            <v>Guamal (Mag)</v>
          </cell>
          <cell r="F8123" t="str">
            <v>BANCO AGRARIO DE COLOMBIA S.A.</v>
          </cell>
          <cell r="G8123" t="str">
            <v>AHORROS</v>
          </cell>
        </row>
        <row r="8124">
          <cell r="A8124">
            <v>1065620681</v>
          </cell>
          <cell r="B8124" t="str">
            <v>CONTRERAS RIVERA JEISY</v>
          </cell>
          <cell r="C8124" t="str">
            <v>Pivijay (Mag)</v>
          </cell>
          <cell r="D8124">
            <v>424030163804</v>
          </cell>
          <cell r="E8124" t="str">
            <v>Santa Marta (Mag)</v>
          </cell>
          <cell r="F8124" t="str">
            <v>BANCO AGRARIO DE COLOMBIA S.A.</v>
          </cell>
          <cell r="G8124" t="str">
            <v>AHORROS</v>
          </cell>
        </row>
        <row r="8125">
          <cell r="A8125">
            <v>1065658819</v>
          </cell>
          <cell r="B8125" t="str">
            <v>PEREZ GUEVARA ANNI MILENA</v>
          </cell>
          <cell r="C8125" t="str">
            <v>Zona Bananera (Mag)</v>
          </cell>
          <cell r="D8125">
            <v>424030179050</v>
          </cell>
          <cell r="E8125" t="str">
            <v>Santa Marta (Mag)</v>
          </cell>
          <cell r="F8125" t="str">
            <v>BANCO AGRARIO DE COLOMBIA S.A.</v>
          </cell>
          <cell r="G8125" t="str">
            <v>AHORROS</v>
          </cell>
        </row>
        <row r="8126">
          <cell r="A8126">
            <v>1067404709</v>
          </cell>
          <cell r="B8126" t="str">
            <v>DIAZ HERNANDEZ DANIELA DE JESUS</v>
          </cell>
          <cell r="C8126" t="str">
            <v>Sabanas De San Angel (Mag)</v>
          </cell>
          <cell r="D8126">
            <v>427450087551</v>
          </cell>
          <cell r="E8126" t="str">
            <v>Lorica (Cor)</v>
          </cell>
          <cell r="F8126" t="str">
            <v>BANCO AGRARIO DE COLOMBIA S.A.</v>
          </cell>
          <cell r="G8126" t="str">
            <v>AHORROS</v>
          </cell>
        </row>
        <row r="8127">
          <cell r="A8127">
            <v>1067845827</v>
          </cell>
          <cell r="B8127" t="str">
            <v>ANDRADE ARTEAGA OMAR ANDRES</v>
          </cell>
          <cell r="C8127" t="str">
            <v>Sabanas De San Angel (Mag)</v>
          </cell>
          <cell r="D8127">
            <v>427722046815</v>
          </cell>
          <cell r="E8127" t="str">
            <v>San Pelayo (Cor)</v>
          </cell>
          <cell r="F8127" t="str">
            <v>BANCO AGRARIO DE COLOMBIA S.A.</v>
          </cell>
          <cell r="G8127" t="str">
            <v>AHORROS</v>
          </cell>
        </row>
        <row r="8128">
          <cell r="A8128">
            <v>1079655191</v>
          </cell>
          <cell r="B8128" t="str">
            <v>TAPIA SANCHEZ JORGE ARMANDO</v>
          </cell>
          <cell r="C8128" t="str">
            <v>Chivolo (Mag)</v>
          </cell>
          <cell r="D8128">
            <v>442052033961</v>
          </cell>
          <cell r="E8128" t="str">
            <v>Chivolo (Mag)</v>
          </cell>
          <cell r="F8128" t="str">
            <v>BANCO AGRARIO DE COLOMBIA S.A.</v>
          </cell>
          <cell r="G8128" t="str">
            <v>AHORROS</v>
          </cell>
        </row>
        <row r="8129">
          <cell r="A8129">
            <v>1079658231</v>
          </cell>
          <cell r="B8129" t="str">
            <v>MOYA PADILLA YAKLIS DEL AMPARO</v>
          </cell>
          <cell r="C8129" t="str">
            <v>Chivolo (Mag)</v>
          </cell>
          <cell r="D8129">
            <v>442052038238</v>
          </cell>
          <cell r="E8129" t="str">
            <v>Santa Marta (Mag)</v>
          </cell>
          <cell r="F8129" t="str">
            <v>BANCO AGRARIO DE COLOMBIA S.A.</v>
          </cell>
          <cell r="G8129" t="str">
            <v>AHORROS</v>
          </cell>
        </row>
        <row r="8130">
          <cell r="A8130">
            <v>1079659492</v>
          </cell>
          <cell r="B8130" t="str">
            <v>DE ARCO VALENCIA RAQUEL ESTHER</v>
          </cell>
          <cell r="C8130" t="str">
            <v>Chivolo (Mag)</v>
          </cell>
          <cell r="D8130">
            <v>442052036820</v>
          </cell>
          <cell r="E8130" t="str">
            <v>Chivolo (Mag)</v>
          </cell>
          <cell r="F8130" t="str">
            <v>BANCO AGRARIO DE COLOMBIA S.A.</v>
          </cell>
          <cell r="G8130" t="str">
            <v>AHORROS</v>
          </cell>
        </row>
        <row r="8131">
          <cell r="A8131">
            <v>1079935057</v>
          </cell>
          <cell r="B8131" t="str">
            <v>DE LA CRUZ CASTRO GISSELLA YAZMIN</v>
          </cell>
          <cell r="C8131" t="str">
            <v>El Pi#On (Mag)</v>
          </cell>
          <cell r="D8131">
            <v>442100139912</v>
          </cell>
          <cell r="E8131" t="str">
            <v>Santa Marta (Mag)</v>
          </cell>
          <cell r="F8131" t="str">
            <v>BANCO AGRARIO DE COLOMBIA S.A.</v>
          </cell>
          <cell r="G8131" t="str">
            <v>AHORROS</v>
          </cell>
        </row>
        <row r="8132">
          <cell r="A8132">
            <v>1082044788</v>
          </cell>
          <cell r="B8132" t="str">
            <v>CARRILLO CANTILLO DIANA MARCELA</v>
          </cell>
          <cell r="C8132" t="str">
            <v>El Pi#On (Mag)</v>
          </cell>
          <cell r="D8132">
            <v>442402025274</v>
          </cell>
          <cell r="E8132" t="str">
            <v>Pivijay (Mag)</v>
          </cell>
          <cell r="F8132" t="str">
            <v>BANCO AGRARIO DE COLOMBIA S.A.</v>
          </cell>
          <cell r="G8132" t="str">
            <v>AHORROS</v>
          </cell>
        </row>
        <row r="8133">
          <cell r="A8133">
            <v>1082917717</v>
          </cell>
          <cell r="B8133" t="str">
            <v>TAPIA GALAN SANDY PAOLA</v>
          </cell>
          <cell r="C8133" t="str">
            <v>Zona Bananera (Mag)</v>
          </cell>
          <cell r="D8133">
            <v>442100130990</v>
          </cell>
          <cell r="E8133" t="str">
            <v>Santa Marta (Mag)</v>
          </cell>
          <cell r="F8133" t="str">
            <v>BANCO AGRARIO DE COLOMBIA S.A.</v>
          </cell>
          <cell r="G8133" t="str">
            <v>AHORROS</v>
          </cell>
        </row>
        <row r="8134">
          <cell r="A8134">
            <v>1082982757</v>
          </cell>
          <cell r="B8134" t="str">
            <v>MORALES DE LA CRUZ MARIA ALEJANDRA</v>
          </cell>
          <cell r="C8134" t="str">
            <v>El Pi#On (Mag)</v>
          </cell>
          <cell r="D8134">
            <v>442100138894</v>
          </cell>
          <cell r="E8134" t="str">
            <v>Santa Marta (Mag)</v>
          </cell>
          <cell r="F8134" t="str">
            <v>BANCO AGRARIO DE COLOMBIA S.A.</v>
          </cell>
          <cell r="G8134" t="str">
            <v>AHORROS</v>
          </cell>
        </row>
        <row r="8135">
          <cell r="A8135">
            <v>1085042872</v>
          </cell>
          <cell r="B8135" t="str">
            <v>DELGADO HERRERA RONNIE</v>
          </cell>
          <cell r="C8135" t="str">
            <v>El Banco (Mag)</v>
          </cell>
          <cell r="D8135">
            <v>442200110083</v>
          </cell>
          <cell r="E8135" t="str">
            <v>El Banco (Mag)</v>
          </cell>
          <cell r="F8135" t="str">
            <v>BANCO AGRARIO DE COLOMBIA S.A.</v>
          </cell>
          <cell r="G8135" t="str">
            <v>AHORROS</v>
          </cell>
        </row>
        <row r="8136">
          <cell r="A8136">
            <v>1085165505</v>
          </cell>
          <cell r="B8136" t="str">
            <v>RUIDIAZ RIVERA YANELA DEL CARMEN</v>
          </cell>
          <cell r="C8136" t="str">
            <v>Concordia (Mag)</v>
          </cell>
          <cell r="D8136">
            <v>442302076671</v>
          </cell>
          <cell r="E8136" t="str">
            <v>Guamal (Mag)</v>
          </cell>
          <cell r="F8136" t="str">
            <v>BANCO AGRARIO DE COLOMBIA S.A.</v>
          </cell>
          <cell r="G8136" t="str">
            <v>AHORROS</v>
          </cell>
        </row>
        <row r="8137">
          <cell r="A8137">
            <v>1085166641</v>
          </cell>
          <cell r="B8137" t="str">
            <v>MARTINEZ NIETO ORLY KATIANA</v>
          </cell>
          <cell r="C8137" t="str">
            <v>San Sebastian De Buenavista (M</v>
          </cell>
          <cell r="D8137">
            <v>442302071538</v>
          </cell>
          <cell r="E8137" t="str">
            <v>Guamal (Mag)</v>
          </cell>
          <cell r="F8137" t="str">
            <v>BANCO AGRARIO DE COLOMBIA S.A.</v>
          </cell>
          <cell r="G8137" t="str">
            <v>AHORROS</v>
          </cell>
        </row>
        <row r="8138">
          <cell r="A8138">
            <v>1085167031</v>
          </cell>
          <cell r="B8138" t="str">
            <v>LOPEZ HERNANDEZ JANNY MELISSA</v>
          </cell>
          <cell r="C8138" t="str">
            <v>Guamal (Mag)</v>
          </cell>
          <cell r="D8138">
            <v>424030160856</v>
          </cell>
          <cell r="E8138" t="str">
            <v>Valledupar (Ces)</v>
          </cell>
          <cell r="F8138" t="str">
            <v>BANCO AGRARIO DE COLOMBIA S.A.</v>
          </cell>
          <cell r="G8138" t="str">
            <v>AHORROS</v>
          </cell>
        </row>
        <row r="8139">
          <cell r="A8139">
            <v>1128165978</v>
          </cell>
          <cell r="B8139" t="str">
            <v>SARMIENTO HERNANDEZ DEISY YURLEY</v>
          </cell>
          <cell r="C8139" t="str">
            <v>Chivolo (Mag)</v>
          </cell>
          <cell r="D8139">
            <v>442052034119</v>
          </cell>
          <cell r="E8139" t="str">
            <v>Santa Marta (Mag)</v>
          </cell>
          <cell r="F8139" t="str">
            <v>BANCO AGRARIO DE COLOMBIA S.A.</v>
          </cell>
          <cell r="G8139" t="str">
            <v>AHORROS</v>
          </cell>
        </row>
        <row r="8140">
          <cell r="A8140">
            <v>1143126674</v>
          </cell>
          <cell r="B8140" t="str">
            <v>CANTILLO PADILLA ANDRES EDUARDO</v>
          </cell>
          <cell r="C8140" t="str">
            <v>Piji#O Del Carmen (Mag)</v>
          </cell>
          <cell r="D8140">
            <v>442100139963</v>
          </cell>
          <cell r="E8140" t="str">
            <v>Santa Marta (Mag)</v>
          </cell>
          <cell r="F8140" t="str">
            <v>BANCO AGRARIO DE COLOMBIA S.A.</v>
          </cell>
          <cell r="G8140" t="str">
            <v>AHORROS</v>
          </cell>
        </row>
        <row r="8141">
          <cell r="A8141">
            <v>1193071573</v>
          </cell>
          <cell r="B8141" t="str">
            <v>CALANCHE VILLA ROBERT JOSE</v>
          </cell>
          <cell r="C8141" t="str">
            <v>Zapayán (Mag)</v>
          </cell>
          <cell r="D8141">
            <v>442100139424</v>
          </cell>
          <cell r="E8141" t="str">
            <v>Santa Marta (Mag)</v>
          </cell>
          <cell r="F8141" t="str">
            <v>BANCO AGRARIO DE COLOMBIA S.A.</v>
          </cell>
          <cell r="G8141" t="str">
            <v>AHORROS</v>
          </cell>
        </row>
        <row r="8142">
          <cell r="A8142">
            <v>1193528319</v>
          </cell>
          <cell r="B8142" t="str">
            <v>MERCADO BARBOSA CARMEN AMPARO</v>
          </cell>
          <cell r="C8142" t="str">
            <v>Chivolo (Mag)</v>
          </cell>
          <cell r="D8142">
            <v>442402041261</v>
          </cell>
          <cell r="E8142" t="str">
            <v>Chivolo (Mag)</v>
          </cell>
          <cell r="F8142" t="str">
            <v>BANCO AGRARIO DE COLOMBIA S.A.</v>
          </cell>
          <cell r="G8142" t="str">
            <v>AHORROS</v>
          </cell>
        </row>
        <row r="8143">
          <cell r="A8143">
            <v>1738354</v>
          </cell>
          <cell r="B8143" t="str">
            <v>TINOCO OSPINO ABEL</v>
          </cell>
          <cell r="C8143" t="str">
            <v>San Sebastian De Buenavista (M</v>
          </cell>
          <cell r="D8143">
            <v>44260</v>
          </cell>
          <cell r="E8143" t="str">
            <v>Santa Marta (Mag)</v>
          </cell>
          <cell r="F8143" t="str">
            <v>BANCO AGRARIO DE COLOMBIA S.A.</v>
          </cell>
          <cell r="G8143" t="str">
            <v>GIRO</v>
          </cell>
        </row>
        <row r="8144">
          <cell r="A8144">
            <v>3723939</v>
          </cell>
          <cell r="B8144" t="str">
            <v>BROCHERO MARTINEZ ADRIANO JOSE</v>
          </cell>
          <cell r="C8144" t="str">
            <v>Concordia (Mag)</v>
          </cell>
          <cell r="D8144">
            <v>44203</v>
          </cell>
          <cell r="E8144" t="str">
            <v>Santa Marta (Mag)</v>
          </cell>
          <cell r="F8144" t="str">
            <v>BANCO AGRARIO DE COLOMBIA S.A.</v>
          </cell>
          <cell r="G8144" t="str">
            <v>GIRO</v>
          </cell>
        </row>
        <row r="8145">
          <cell r="A8145">
            <v>3946622</v>
          </cell>
          <cell r="B8145" t="str">
            <v>DAVILA MEJIA EDILBERTO</v>
          </cell>
          <cell r="C8145" t="str">
            <v>San Sebastian De Buenavista (M</v>
          </cell>
          <cell r="D8145">
            <v>44260</v>
          </cell>
          <cell r="E8145" t="str">
            <v>Santa Marta (Mag)</v>
          </cell>
          <cell r="F8145" t="str">
            <v>BANCO AGRARIO DE COLOMBIA S.A.</v>
          </cell>
          <cell r="G8145" t="str">
            <v>GIRO</v>
          </cell>
        </row>
        <row r="8146">
          <cell r="A8146">
            <v>3946720</v>
          </cell>
          <cell r="B8146" t="str">
            <v>PATIÑO COMAS EMEL</v>
          </cell>
          <cell r="C8146" t="str">
            <v>San Sebastian De Buenavista (M</v>
          </cell>
          <cell r="D8146">
            <v>44260</v>
          </cell>
          <cell r="E8146" t="str">
            <v>Santa Marta (Mag)</v>
          </cell>
          <cell r="F8146" t="str">
            <v>BANCO AGRARIO DE COLOMBIA S.A.</v>
          </cell>
          <cell r="G8146" t="str">
            <v>GIRO</v>
          </cell>
        </row>
        <row r="8147">
          <cell r="A8147">
            <v>3946829</v>
          </cell>
          <cell r="B8147" t="str">
            <v>CARRASCAL CARO EDGAR</v>
          </cell>
          <cell r="C8147" t="str">
            <v>San Sebastian De Buenavista (M</v>
          </cell>
          <cell r="D8147">
            <v>44260</v>
          </cell>
          <cell r="E8147" t="str">
            <v>Santa Marta (Mag)</v>
          </cell>
          <cell r="F8147" t="str">
            <v>BANCO AGRARIO DE COLOMBIA S.A.</v>
          </cell>
          <cell r="G8147" t="str">
            <v>GIRO</v>
          </cell>
        </row>
        <row r="8148">
          <cell r="A8148">
            <v>3946975</v>
          </cell>
          <cell r="B8148" t="str">
            <v>PEREZ MARTINEZ LUIS ANTONIO</v>
          </cell>
          <cell r="C8148" t="str">
            <v>San Sebastian De Buenavista (M</v>
          </cell>
          <cell r="D8148">
            <v>44260</v>
          </cell>
          <cell r="E8148" t="str">
            <v>Santa Marta (Mag)</v>
          </cell>
          <cell r="F8148" t="str">
            <v>BANCO AGRARIO DE COLOMBIA S.A.</v>
          </cell>
          <cell r="G8148" t="str">
            <v>GIRO</v>
          </cell>
        </row>
        <row r="8149">
          <cell r="A8149">
            <v>3947156</v>
          </cell>
          <cell r="B8149" t="str">
            <v>ORTIZ CARRASCAL JOSE ANTONIO</v>
          </cell>
          <cell r="C8149" t="str">
            <v>San Sebastian De Buenavista (M</v>
          </cell>
          <cell r="D8149">
            <v>44260</v>
          </cell>
          <cell r="E8149" t="str">
            <v>Santa Marta (Mag)</v>
          </cell>
          <cell r="F8149" t="str">
            <v>BANCO AGRARIO DE COLOMBIA S.A.</v>
          </cell>
          <cell r="G8149" t="str">
            <v>GIRO</v>
          </cell>
        </row>
        <row r="8150">
          <cell r="A8150">
            <v>4992574</v>
          </cell>
          <cell r="B8150" t="str">
            <v>GALLO MERIÑO JESUS DE PRAGA</v>
          </cell>
          <cell r="C8150" t="str">
            <v>Cerro San Antonio (Mag)</v>
          </cell>
          <cell r="D8150">
            <v>44203</v>
          </cell>
          <cell r="E8150" t="str">
            <v>Santa Marta (Mag)</v>
          </cell>
          <cell r="F8150" t="str">
            <v>BANCO AGRARIO DE COLOMBIA S.A.</v>
          </cell>
          <cell r="G8150" t="str">
            <v>GIRO</v>
          </cell>
        </row>
        <row r="8151">
          <cell r="A8151">
            <v>4992991</v>
          </cell>
          <cell r="B8151" t="str">
            <v>CHIQUILLO FONTALVO ALFREDO ENRIQUE</v>
          </cell>
          <cell r="C8151" t="str">
            <v>Cerro San Antonio (Mag)</v>
          </cell>
          <cell r="D8151">
            <v>44203</v>
          </cell>
          <cell r="E8151" t="str">
            <v>Cerro San Antonio (Mag)</v>
          </cell>
          <cell r="F8151" t="str">
            <v>BANCO AGRARIO DE COLOMBIA S.A.</v>
          </cell>
          <cell r="G8151" t="str">
            <v>GIRO</v>
          </cell>
        </row>
        <row r="8152">
          <cell r="A8152">
            <v>4994970</v>
          </cell>
          <cell r="B8152" t="str">
            <v>TORREGROZA FONTALVO MANUEL MARCIANO</v>
          </cell>
          <cell r="C8152" t="str">
            <v>Concordia (Mag)</v>
          </cell>
          <cell r="D8152">
            <v>44203</v>
          </cell>
          <cell r="E8152" t="str">
            <v>Santa Marta (Mag)</v>
          </cell>
          <cell r="F8152" t="str">
            <v>BANCO AGRARIO DE COLOMBIA S.A.</v>
          </cell>
          <cell r="G8152" t="str">
            <v>GIRO</v>
          </cell>
        </row>
        <row r="8153">
          <cell r="A8153">
            <v>4995302</v>
          </cell>
          <cell r="B8153" t="str">
            <v>POLO COLON JAIRO ENRIQUE</v>
          </cell>
          <cell r="C8153" t="str">
            <v>Concordia (Mag)</v>
          </cell>
          <cell r="D8153">
            <v>44203</v>
          </cell>
          <cell r="E8153" t="str">
            <v>Santa Marta (Mag)</v>
          </cell>
          <cell r="F8153" t="str">
            <v>BANCO AGRARIO DE COLOMBIA S.A.</v>
          </cell>
          <cell r="G8153" t="str">
            <v>GIRO</v>
          </cell>
        </row>
        <row r="8154">
          <cell r="A8154">
            <v>4995790</v>
          </cell>
          <cell r="B8154" t="str">
            <v>VILLA ARAGON FREDY MANUEL</v>
          </cell>
          <cell r="C8154" t="str">
            <v>Concordia (Mag)</v>
          </cell>
          <cell r="D8154">
            <v>44203</v>
          </cell>
          <cell r="E8154" t="str">
            <v>Santa Marta (Mag)</v>
          </cell>
          <cell r="F8154" t="str">
            <v>BANCO AGRARIO DE COLOMBIA S.A.</v>
          </cell>
          <cell r="G8154" t="str">
            <v>GIRO</v>
          </cell>
        </row>
        <row r="8155">
          <cell r="A8155">
            <v>4995967</v>
          </cell>
          <cell r="B8155" t="str">
            <v>VILLA ARAGON JUAN ALBERTO</v>
          </cell>
          <cell r="C8155" t="str">
            <v>Concordia (Mag)</v>
          </cell>
          <cell r="D8155">
            <v>44203</v>
          </cell>
          <cell r="E8155" t="str">
            <v>Santa Marta (Mag)</v>
          </cell>
          <cell r="F8155" t="str">
            <v>BANCO AGRARIO DE COLOMBIA S.A.</v>
          </cell>
          <cell r="G8155" t="str">
            <v>GIRO</v>
          </cell>
        </row>
        <row r="8156">
          <cell r="A8156">
            <v>5039366</v>
          </cell>
          <cell r="B8156" t="str">
            <v>VILLARREAL OVIEDO BEGNY</v>
          </cell>
          <cell r="C8156" t="str">
            <v>Guamal (Mag)</v>
          </cell>
          <cell r="D8156">
            <v>44230</v>
          </cell>
          <cell r="E8156" t="str">
            <v>Santa Marta (Mag)</v>
          </cell>
          <cell r="F8156" t="str">
            <v>BANCO AGRARIO DE COLOMBIA S.A.</v>
          </cell>
          <cell r="G8156" t="str">
            <v>GIRO</v>
          </cell>
        </row>
        <row r="8157">
          <cell r="A8157">
            <v>5039460</v>
          </cell>
          <cell r="B8157" t="str">
            <v>ESTRADA VILLALOBOS HERNANDO</v>
          </cell>
          <cell r="C8157" t="str">
            <v>Guamal (Mag)</v>
          </cell>
          <cell r="D8157">
            <v>44230</v>
          </cell>
          <cell r="E8157" t="str">
            <v>Santa Marta (Mag)</v>
          </cell>
          <cell r="F8157" t="str">
            <v>BANCO AGRARIO DE COLOMBIA S.A.</v>
          </cell>
          <cell r="G8157" t="str">
            <v>GIRO</v>
          </cell>
        </row>
        <row r="8158">
          <cell r="A8158">
            <v>5039682</v>
          </cell>
          <cell r="B8158" t="str">
            <v>ZAMBRANO AVENDAÑO HERNANDO ALBERTO</v>
          </cell>
          <cell r="C8158" t="str">
            <v>Guamal (Mag)</v>
          </cell>
          <cell r="D8158">
            <v>44230</v>
          </cell>
          <cell r="E8158" t="str">
            <v>Santa Marta (Mag)</v>
          </cell>
          <cell r="F8158" t="str">
            <v>BANCO AGRARIO DE COLOMBIA S.A.</v>
          </cell>
          <cell r="G8158" t="str">
            <v>GIRO</v>
          </cell>
        </row>
        <row r="8159">
          <cell r="A8159">
            <v>5039697</v>
          </cell>
          <cell r="B8159" t="str">
            <v>LOPEZ YEPEZ FRANCISCO</v>
          </cell>
          <cell r="C8159" t="str">
            <v>Guamal (Mag)</v>
          </cell>
          <cell r="D8159">
            <v>44230</v>
          </cell>
          <cell r="E8159" t="str">
            <v>Santa Marta (Mag)</v>
          </cell>
          <cell r="F8159" t="str">
            <v>BANCO AGRARIO DE COLOMBIA S.A.</v>
          </cell>
          <cell r="G8159" t="str">
            <v>GIRO</v>
          </cell>
        </row>
        <row r="8160">
          <cell r="A8160">
            <v>5039793</v>
          </cell>
          <cell r="B8160" t="str">
            <v>APONTE CADENA AMATH</v>
          </cell>
          <cell r="C8160" t="str">
            <v>Guamal (Mag)</v>
          </cell>
          <cell r="D8160">
            <v>44230</v>
          </cell>
          <cell r="E8160" t="str">
            <v>Santa Marta (Mag)</v>
          </cell>
          <cell r="F8160" t="str">
            <v>BANCO AGRARIO DE COLOMBIA S.A.</v>
          </cell>
          <cell r="G8160" t="str">
            <v>GIRO</v>
          </cell>
        </row>
        <row r="8161">
          <cell r="A8161">
            <v>5039798</v>
          </cell>
          <cell r="B8161" t="str">
            <v>LEMUS PACHECO EMIRO</v>
          </cell>
          <cell r="C8161" t="str">
            <v>Guamal (Mag)</v>
          </cell>
          <cell r="D8161">
            <v>44230</v>
          </cell>
          <cell r="E8161" t="str">
            <v>Santa Marta (Mag)</v>
          </cell>
          <cell r="F8161" t="str">
            <v>BANCO AGRARIO DE COLOMBIA S.A.</v>
          </cell>
          <cell r="G8161" t="str">
            <v>GIRO</v>
          </cell>
        </row>
        <row r="8162">
          <cell r="A8162">
            <v>5040068</v>
          </cell>
          <cell r="B8162" t="str">
            <v>FUENTES LENGUA JUAN MIGUEL</v>
          </cell>
          <cell r="C8162" t="str">
            <v>Guamal (Mag)</v>
          </cell>
          <cell r="D8162">
            <v>44230</v>
          </cell>
          <cell r="E8162" t="str">
            <v>Santa Marta (Mag)</v>
          </cell>
          <cell r="F8162" t="str">
            <v>BANCO AGRARIO DE COLOMBIA S.A.</v>
          </cell>
          <cell r="G8162" t="str">
            <v>GIRO</v>
          </cell>
        </row>
        <row r="8163">
          <cell r="A8163">
            <v>5040145</v>
          </cell>
          <cell r="B8163" t="str">
            <v>LEMUS PACHECO DANIEL</v>
          </cell>
          <cell r="C8163" t="str">
            <v>Guamal (Mag)</v>
          </cell>
          <cell r="D8163">
            <v>44230</v>
          </cell>
          <cell r="E8163" t="str">
            <v>Santa Marta (Mag)</v>
          </cell>
          <cell r="F8163" t="str">
            <v>BANCO AGRARIO DE COLOMBIA S.A.</v>
          </cell>
          <cell r="G8163" t="str">
            <v>GIRO</v>
          </cell>
        </row>
        <row r="8164">
          <cell r="A8164">
            <v>5040146</v>
          </cell>
          <cell r="B8164" t="str">
            <v>LUCERO RAMOS JOSE LUIS</v>
          </cell>
          <cell r="C8164" t="str">
            <v>Guamal (Mag)</v>
          </cell>
          <cell r="D8164">
            <v>44230</v>
          </cell>
          <cell r="E8164" t="str">
            <v>Santa Marta (Mag)</v>
          </cell>
          <cell r="F8164" t="str">
            <v>BANCO AGRARIO DE COLOMBIA S.A.</v>
          </cell>
          <cell r="G8164" t="str">
            <v>GIRO</v>
          </cell>
        </row>
        <row r="8165">
          <cell r="A8165">
            <v>5051399</v>
          </cell>
          <cell r="B8165" t="str">
            <v>DE AGUAS BARRAZA ABNOVIS ALCIBIADES</v>
          </cell>
          <cell r="C8165" t="str">
            <v>Concordia (Mag)</v>
          </cell>
          <cell r="D8165">
            <v>44203</v>
          </cell>
          <cell r="E8165" t="str">
            <v>Santa Marta (Mag)</v>
          </cell>
          <cell r="F8165" t="str">
            <v>BANCO AGRARIO DE COLOMBIA S.A.</v>
          </cell>
          <cell r="G8165" t="str">
            <v>GIRO</v>
          </cell>
        </row>
        <row r="8166">
          <cell r="A8166">
            <v>5056050</v>
          </cell>
          <cell r="B8166" t="str">
            <v>VARELA CALVO JOSE MARIA</v>
          </cell>
          <cell r="C8166" t="str">
            <v>El Pi#On (Mag)</v>
          </cell>
          <cell r="D8166">
            <v>44203</v>
          </cell>
          <cell r="E8166" t="str">
            <v>Santa Marta (Mag)</v>
          </cell>
          <cell r="F8166" t="str">
            <v>BANCO AGRARIO DE COLOMBIA S.A.</v>
          </cell>
          <cell r="G8166" t="str">
            <v>GIRO</v>
          </cell>
        </row>
        <row r="8167">
          <cell r="A8167">
            <v>5056146</v>
          </cell>
          <cell r="B8167" t="str">
            <v>RIQUETT ORTIZ OSCAR ALBERTO</v>
          </cell>
          <cell r="C8167" t="str">
            <v>El Pi#On (Mag)</v>
          </cell>
          <cell r="D8167">
            <v>44203</v>
          </cell>
          <cell r="E8167" t="str">
            <v>Santa Marta (Mag)</v>
          </cell>
          <cell r="F8167" t="str">
            <v>BANCO AGRARIO DE COLOMBIA S.A.</v>
          </cell>
          <cell r="G8167" t="str">
            <v>GIRO</v>
          </cell>
        </row>
        <row r="8168">
          <cell r="A8168">
            <v>5056154</v>
          </cell>
          <cell r="B8168" t="str">
            <v>ESQUEA VALENCIA JOSE DOMINGO</v>
          </cell>
          <cell r="C8168" t="str">
            <v>El Pi#On (Mag)</v>
          </cell>
          <cell r="D8168">
            <v>44203</v>
          </cell>
          <cell r="E8168" t="str">
            <v>Santa Marta (Mag)</v>
          </cell>
          <cell r="F8168" t="str">
            <v>BANCO AGRARIO DE COLOMBIA S.A.</v>
          </cell>
          <cell r="G8168" t="str">
            <v>GIRO</v>
          </cell>
        </row>
        <row r="8169">
          <cell r="A8169">
            <v>7594204</v>
          </cell>
          <cell r="B8169" t="str">
            <v>MERCADO ROMO LUIS EDUARDO</v>
          </cell>
          <cell r="C8169" t="str">
            <v>Cerro San Antonio (Mag)</v>
          </cell>
          <cell r="D8169">
            <v>44203</v>
          </cell>
          <cell r="E8169" t="str">
            <v>Santa Marta (Mag)</v>
          </cell>
          <cell r="F8169" t="str">
            <v>BANCO AGRARIO DE COLOMBIA S.A.</v>
          </cell>
          <cell r="G8169" t="str">
            <v>GIRO</v>
          </cell>
        </row>
        <row r="8170">
          <cell r="A8170">
            <v>7617190</v>
          </cell>
          <cell r="B8170" t="str">
            <v>RUBIO BALLESTA JOSE MARIA</v>
          </cell>
          <cell r="C8170" t="str">
            <v>San Sebastian De Buenavista (M</v>
          </cell>
          <cell r="D8170">
            <v>44260</v>
          </cell>
          <cell r="E8170" t="str">
            <v>Santa Marta (Mag)</v>
          </cell>
          <cell r="F8170" t="str">
            <v>BANCO AGRARIO DE COLOMBIA S.A.</v>
          </cell>
          <cell r="G8170" t="str">
            <v>GIRO</v>
          </cell>
        </row>
        <row r="8171">
          <cell r="A8171">
            <v>7617789</v>
          </cell>
          <cell r="B8171" t="str">
            <v>AVENDAÑO PIÑERES RIQUELMER</v>
          </cell>
          <cell r="C8171" t="str">
            <v>San Sebastian De Buenavista (M</v>
          </cell>
          <cell r="D8171">
            <v>44260</v>
          </cell>
          <cell r="E8171" t="str">
            <v>Santa Marta (Mag)</v>
          </cell>
          <cell r="F8171" t="str">
            <v>BANCO AGRARIO DE COLOMBIA S.A.</v>
          </cell>
          <cell r="G8171" t="str">
            <v>GIRO</v>
          </cell>
        </row>
        <row r="8172">
          <cell r="A8172">
            <v>8632978</v>
          </cell>
          <cell r="B8172" t="str">
            <v>DE LA HOZ BOLAÑO GERMAN</v>
          </cell>
          <cell r="C8172" t="str">
            <v>Concordia (Mag)</v>
          </cell>
          <cell r="D8172">
            <v>44203</v>
          </cell>
          <cell r="E8172" t="str">
            <v>Santa Marta (Mag)</v>
          </cell>
          <cell r="F8172" t="str">
            <v>BANCO AGRARIO DE COLOMBIA S.A.</v>
          </cell>
          <cell r="G8172" t="str">
            <v>GIRO</v>
          </cell>
        </row>
        <row r="8173">
          <cell r="A8173">
            <v>8639062</v>
          </cell>
          <cell r="B8173" t="str">
            <v>RODRIGUEZ GARCIA MAURICIO RAFAEL</v>
          </cell>
          <cell r="C8173" t="str">
            <v>Cerro San Antonio (Mag)</v>
          </cell>
          <cell r="D8173">
            <v>44203</v>
          </cell>
          <cell r="E8173" t="str">
            <v>Santa Marta (Mag)</v>
          </cell>
          <cell r="F8173" t="str">
            <v>BANCO AGRARIO DE COLOMBIA S.A.</v>
          </cell>
          <cell r="G8173" t="str">
            <v>GIRO</v>
          </cell>
        </row>
        <row r="8174">
          <cell r="A8174">
            <v>8639960</v>
          </cell>
          <cell r="B8174" t="str">
            <v>FRANCIA HERNANDEZ HERMAN EGAUT</v>
          </cell>
          <cell r="C8174" t="str">
            <v>Cerro San Antonio (Mag)</v>
          </cell>
          <cell r="D8174">
            <v>44203</v>
          </cell>
          <cell r="E8174" t="str">
            <v>Santa Marta (Mag)</v>
          </cell>
          <cell r="F8174" t="str">
            <v>BANCO AGRARIO DE COLOMBIA S.A.</v>
          </cell>
          <cell r="G8174" t="str">
            <v>GIRO</v>
          </cell>
        </row>
        <row r="8175">
          <cell r="A8175">
            <v>8648297</v>
          </cell>
          <cell r="B8175" t="str">
            <v>OSPINO ESCALANTE ALFONSO ENRIQUE</v>
          </cell>
          <cell r="C8175" t="str">
            <v>Cerro San Antonio (Mag)</v>
          </cell>
          <cell r="D8175">
            <v>44203</v>
          </cell>
          <cell r="E8175" t="str">
            <v>Cerro San Antonio (Mag)</v>
          </cell>
          <cell r="F8175" t="str">
            <v>BANCO AGRARIO DE COLOMBIA S.A.</v>
          </cell>
          <cell r="G8175" t="str">
            <v>GIRO</v>
          </cell>
        </row>
        <row r="8176">
          <cell r="A8176">
            <v>8680180</v>
          </cell>
          <cell r="B8176" t="str">
            <v>TURBAY ANDRADE AUGUSTO EMILIO</v>
          </cell>
          <cell r="C8176" t="str">
            <v>Chivolo (Mag)</v>
          </cell>
          <cell r="D8176">
            <v>44205</v>
          </cell>
          <cell r="E8176" t="str">
            <v>Santa Marta (Mag)</v>
          </cell>
          <cell r="F8176" t="str">
            <v>BANCO AGRARIO DE COLOMBIA S.A.</v>
          </cell>
          <cell r="G8176" t="str">
            <v>GIRO</v>
          </cell>
        </row>
        <row r="8177">
          <cell r="A8177">
            <v>8692617</v>
          </cell>
          <cell r="B8177" t="str">
            <v>VILLA MERIÑO REINEL GUSTAVO</v>
          </cell>
          <cell r="C8177" t="str">
            <v>Concordia (Mag)</v>
          </cell>
          <cell r="D8177">
            <v>44203</v>
          </cell>
          <cell r="E8177" t="str">
            <v>Santa Marta (Mag)</v>
          </cell>
          <cell r="F8177" t="str">
            <v>BANCO AGRARIO DE COLOMBIA S.A.</v>
          </cell>
          <cell r="G8177" t="str">
            <v>GIRO</v>
          </cell>
        </row>
        <row r="8178">
          <cell r="A8178">
            <v>8715975</v>
          </cell>
          <cell r="B8178" t="str">
            <v>OROZCO ARROYO ORLANDO ENRIQUE</v>
          </cell>
          <cell r="C8178" t="str">
            <v>Concordia (Mag)</v>
          </cell>
          <cell r="D8178">
            <v>44203</v>
          </cell>
          <cell r="E8178" t="str">
            <v>Santa Marta (Mag)</v>
          </cell>
          <cell r="F8178" t="str">
            <v>BANCO AGRARIO DE COLOMBIA S.A.</v>
          </cell>
          <cell r="G8178" t="str">
            <v>GIRO</v>
          </cell>
        </row>
        <row r="8179">
          <cell r="A8179">
            <v>9261691</v>
          </cell>
          <cell r="B8179" t="str">
            <v>CADENA NAVARRO TEOBALDO</v>
          </cell>
          <cell r="C8179" t="str">
            <v>Guamal (Mag)</v>
          </cell>
          <cell r="D8179">
            <v>44230</v>
          </cell>
          <cell r="E8179" t="str">
            <v>Santa Marta (Mag)</v>
          </cell>
          <cell r="F8179" t="str">
            <v>BANCO AGRARIO DE COLOMBIA S.A.</v>
          </cell>
          <cell r="G8179" t="str">
            <v>GIRO</v>
          </cell>
        </row>
        <row r="8180">
          <cell r="A8180">
            <v>9262113</v>
          </cell>
          <cell r="B8180" t="str">
            <v>DE LEON NAVARRO SEBASTIAN</v>
          </cell>
          <cell r="C8180" t="str">
            <v>San Sebastian De Buenavista (M</v>
          </cell>
          <cell r="D8180">
            <v>44260</v>
          </cell>
          <cell r="E8180" t="str">
            <v>Santa Marta (Mag)</v>
          </cell>
          <cell r="F8180" t="str">
            <v>BANCO AGRARIO DE COLOMBIA S.A.</v>
          </cell>
          <cell r="G8180" t="str">
            <v>GIRO</v>
          </cell>
        </row>
        <row r="8181">
          <cell r="A8181">
            <v>9262782</v>
          </cell>
          <cell r="B8181" t="str">
            <v>PATIÑO GARCES ORLANDO</v>
          </cell>
          <cell r="C8181" t="str">
            <v>San Sebastian De Buenavista (M</v>
          </cell>
          <cell r="D8181">
            <v>44260</v>
          </cell>
          <cell r="E8181" t="str">
            <v>Santa Marta (Mag)</v>
          </cell>
          <cell r="F8181" t="str">
            <v>BANCO AGRARIO DE COLOMBIA S.A.</v>
          </cell>
          <cell r="G8181" t="str">
            <v>GIRO</v>
          </cell>
        </row>
        <row r="8182">
          <cell r="A8182">
            <v>9264086</v>
          </cell>
          <cell r="B8182" t="str">
            <v>PEREZ RODRIGUEZ JAIME LUIS</v>
          </cell>
          <cell r="C8182" t="str">
            <v>San Sebastian De Buenavista (M</v>
          </cell>
          <cell r="D8182">
            <v>44260</v>
          </cell>
          <cell r="E8182" t="str">
            <v>Santa Marta (Mag)</v>
          </cell>
          <cell r="F8182" t="str">
            <v>BANCO AGRARIO DE COLOMBIA S.A.</v>
          </cell>
          <cell r="G8182" t="str">
            <v>GIRO</v>
          </cell>
        </row>
        <row r="8183">
          <cell r="A8183">
            <v>9264199</v>
          </cell>
          <cell r="B8183" t="str">
            <v>OSPINO GARCES HECTOR</v>
          </cell>
          <cell r="C8183" t="str">
            <v>San Sebastian De Buenavista (M</v>
          </cell>
          <cell r="D8183">
            <v>44260</v>
          </cell>
          <cell r="E8183" t="str">
            <v>Santa Marta (Mag)</v>
          </cell>
          <cell r="F8183" t="str">
            <v>BANCO AGRARIO DE COLOMBIA S.A.</v>
          </cell>
          <cell r="G8183" t="str">
            <v>GIRO</v>
          </cell>
        </row>
        <row r="8184">
          <cell r="A8184">
            <v>9264963</v>
          </cell>
          <cell r="B8184" t="str">
            <v>MENDOZA FUENTES TEOBALDO</v>
          </cell>
          <cell r="C8184" t="str">
            <v>San Sebastian De Buenavista (M</v>
          </cell>
          <cell r="D8184">
            <v>44260</v>
          </cell>
          <cell r="E8184" t="str">
            <v>San Sebastian De Buenavista (M</v>
          </cell>
          <cell r="F8184" t="str">
            <v>BANCO AGRARIO DE COLOMBIA S.A.</v>
          </cell>
          <cell r="G8184" t="str">
            <v>GIRO</v>
          </cell>
        </row>
        <row r="8185">
          <cell r="A8185">
            <v>9267289</v>
          </cell>
          <cell r="B8185" t="str">
            <v>GARCES RIZZO RAFAEL</v>
          </cell>
          <cell r="C8185" t="str">
            <v>San Sebastian De Buenavista (M</v>
          </cell>
          <cell r="D8185">
            <v>44260</v>
          </cell>
          <cell r="E8185" t="str">
            <v>Santa Marta (Mag)</v>
          </cell>
          <cell r="F8185" t="str">
            <v>BANCO AGRARIO DE COLOMBIA S.A.</v>
          </cell>
          <cell r="G8185" t="str">
            <v>GIRO</v>
          </cell>
        </row>
        <row r="8186">
          <cell r="A8186">
            <v>9267555</v>
          </cell>
          <cell r="B8186" t="str">
            <v>MOYA MUÑOZ MARCOS</v>
          </cell>
          <cell r="C8186" t="str">
            <v>Guamal (Mag)</v>
          </cell>
          <cell r="D8186">
            <v>44230</v>
          </cell>
          <cell r="E8186" t="str">
            <v>Santa Marta (Mag)</v>
          </cell>
          <cell r="F8186" t="str">
            <v>BANCO AGRARIO DE COLOMBIA S.A.</v>
          </cell>
          <cell r="G8186" t="str">
            <v>GIRO</v>
          </cell>
        </row>
        <row r="8187">
          <cell r="A8187">
            <v>12425085</v>
          </cell>
          <cell r="B8187" t="str">
            <v>RODRIGUEZ PEÑA NEUFAL JOSE</v>
          </cell>
          <cell r="C8187" t="str">
            <v>San Sebastian De Buenavista (M</v>
          </cell>
          <cell r="D8187">
            <v>44260</v>
          </cell>
          <cell r="E8187" t="str">
            <v>Santa Marta (Mag)</v>
          </cell>
          <cell r="F8187" t="str">
            <v>BANCO AGRARIO DE COLOMBIA S.A.</v>
          </cell>
          <cell r="G8187" t="str">
            <v>GIRO</v>
          </cell>
        </row>
        <row r="8188">
          <cell r="A8188">
            <v>12538396</v>
          </cell>
          <cell r="B8188" t="str">
            <v>CERVANTES PACHECO ROQUE JACINTO</v>
          </cell>
          <cell r="C8188" t="str">
            <v>Aracataca (Mag)</v>
          </cell>
          <cell r="D8188">
            <v>44212</v>
          </cell>
          <cell r="E8188" t="str">
            <v>Santa Marta (Mag)</v>
          </cell>
          <cell r="F8188" t="str">
            <v>BANCO AGRARIO DE COLOMBIA S.A.</v>
          </cell>
          <cell r="G8188" t="str">
            <v>GIRO</v>
          </cell>
        </row>
        <row r="8189">
          <cell r="A8189">
            <v>12547026</v>
          </cell>
          <cell r="B8189" t="str">
            <v>NUÑEZ BOLAÑO EDUARDO JOSE</v>
          </cell>
          <cell r="C8189" t="str">
            <v>Cerro San Antonio (Mag)</v>
          </cell>
          <cell r="D8189">
            <v>44203</v>
          </cell>
          <cell r="E8189" t="str">
            <v>Santa Marta (Mag)</v>
          </cell>
          <cell r="F8189" t="str">
            <v>BANCO AGRARIO DE COLOMBIA S.A.</v>
          </cell>
          <cell r="G8189" t="str">
            <v>GIRO</v>
          </cell>
        </row>
        <row r="8190">
          <cell r="A8190">
            <v>12576396</v>
          </cell>
          <cell r="B8190" t="str">
            <v>ARCE MEDINA GERMAN EMIGDIO</v>
          </cell>
          <cell r="C8190" t="str">
            <v>San Sebastian De Buenavista (M</v>
          </cell>
          <cell r="D8190">
            <v>44260</v>
          </cell>
          <cell r="E8190" t="str">
            <v>Santa Marta (Mag)</v>
          </cell>
          <cell r="F8190" t="str">
            <v>BANCO AGRARIO DE COLOMBIA S.A.</v>
          </cell>
          <cell r="G8190" t="str">
            <v>GIRO</v>
          </cell>
        </row>
        <row r="8191">
          <cell r="A8191">
            <v>12589528</v>
          </cell>
          <cell r="B8191" t="str">
            <v>OROZCO ZABALETA CARLOS EFRAIN</v>
          </cell>
          <cell r="C8191" t="str">
            <v>Chivolo (Mag)</v>
          </cell>
          <cell r="D8191">
            <v>44205</v>
          </cell>
          <cell r="E8191" t="str">
            <v>Santa Marta (Mag)</v>
          </cell>
          <cell r="F8191" t="str">
            <v>BANCO AGRARIO DE COLOMBIA S.A.</v>
          </cell>
          <cell r="G8191" t="str">
            <v>GIRO</v>
          </cell>
        </row>
        <row r="8192">
          <cell r="A8192">
            <v>12590232</v>
          </cell>
          <cell r="B8192" t="str">
            <v>MARTINEZ VERGARA TEOFILO SAMUEL</v>
          </cell>
          <cell r="C8192" t="str">
            <v>Chivolo (Mag)</v>
          </cell>
          <cell r="D8192">
            <v>44205</v>
          </cell>
          <cell r="E8192" t="str">
            <v>Santa Marta (Mag)</v>
          </cell>
          <cell r="F8192" t="str">
            <v>BANCO AGRARIO DE COLOMBIA S.A.</v>
          </cell>
          <cell r="G8192" t="str">
            <v>GIRO</v>
          </cell>
        </row>
        <row r="8193">
          <cell r="A8193">
            <v>12600227</v>
          </cell>
          <cell r="B8193" t="str">
            <v>ROJAS RODRIGUEZ ATANACIO DE JESUS</v>
          </cell>
          <cell r="C8193" t="str">
            <v>San Sebastian De Buenavista (M</v>
          </cell>
          <cell r="D8193">
            <v>44260</v>
          </cell>
          <cell r="E8193" t="str">
            <v>Santa Marta (Mag)</v>
          </cell>
          <cell r="F8193" t="str">
            <v>BANCO AGRARIO DE COLOMBIA S.A.</v>
          </cell>
          <cell r="G8193" t="str">
            <v>GIRO</v>
          </cell>
        </row>
        <row r="8194">
          <cell r="A8194">
            <v>12600372</v>
          </cell>
          <cell r="B8194" t="str">
            <v>PATIÑO PABA HENRY</v>
          </cell>
          <cell r="C8194" t="str">
            <v>San Sebastian De Buenavista (M</v>
          </cell>
          <cell r="D8194">
            <v>44260</v>
          </cell>
          <cell r="E8194" t="str">
            <v>Santa Marta (Mag)</v>
          </cell>
          <cell r="F8194" t="str">
            <v>BANCO AGRARIO DE COLOMBIA S.A.</v>
          </cell>
          <cell r="G8194" t="str">
            <v>GIRO</v>
          </cell>
        </row>
        <row r="8195">
          <cell r="A8195">
            <v>12600446</v>
          </cell>
          <cell r="B8195" t="str">
            <v>OSPINO ROJAS DIOMEDES</v>
          </cell>
          <cell r="C8195" t="str">
            <v>San Sebastian De Buenavista (M</v>
          </cell>
          <cell r="D8195">
            <v>44260</v>
          </cell>
          <cell r="E8195" t="str">
            <v>Santa Marta (Mag)</v>
          </cell>
          <cell r="F8195" t="str">
            <v>BANCO AGRARIO DE COLOMBIA S.A.</v>
          </cell>
          <cell r="G8195" t="str">
            <v>GIRO</v>
          </cell>
        </row>
        <row r="8196">
          <cell r="A8196">
            <v>12600526</v>
          </cell>
          <cell r="B8196" t="str">
            <v>MONTERO CAMPO NELSON</v>
          </cell>
          <cell r="C8196" t="str">
            <v>San Sebastian De Buenavista (M</v>
          </cell>
          <cell r="D8196">
            <v>44260</v>
          </cell>
          <cell r="E8196" t="str">
            <v>Santa Marta (Mag)</v>
          </cell>
          <cell r="F8196" t="str">
            <v>BANCO AGRARIO DE COLOMBIA S.A.</v>
          </cell>
          <cell r="G8196" t="str">
            <v>GIRO</v>
          </cell>
        </row>
        <row r="8197">
          <cell r="A8197">
            <v>12600571</v>
          </cell>
          <cell r="B8197" t="str">
            <v>VILLARREAL ALVEAR HILBER</v>
          </cell>
          <cell r="C8197" t="str">
            <v>San Sebastian De Buenavista (M</v>
          </cell>
          <cell r="D8197">
            <v>44260</v>
          </cell>
          <cell r="E8197" t="str">
            <v>Santa Marta (Mag)</v>
          </cell>
          <cell r="F8197" t="str">
            <v>BANCO AGRARIO DE COLOMBIA S.A.</v>
          </cell>
          <cell r="G8197" t="str">
            <v>GIRO</v>
          </cell>
        </row>
        <row r="8198">
          <cell r="A8198">
            <v>12600614</v>
          </cell>
          <cell r="B8198" t="str">
            <v>GOMEZ SEGOVIA BENIGNO</v>
          </cell>
          <cell r="C8198" t="str">
            <v>San Sebastian De Buenavista (M</v>
          </cell>
          <cell r="D8198">
            <v>44260</v>
          </cell>
          <cell r="E8198" t="str">
            <v>Santa Marta (Mag)</v>
          </cell>
          <cell r="F8198" t="str">
            <v>BANCO AGRARIO DE COLOMBIA S.A.</v>
          </cell>
          <cell r="G8198" t="str">
            <v>GIRO</v>
          </cell>
        </row>
        <row r="8199">
          <cell r="A8199">
            <v>12600720</v>
          </cell>
          <cell r="B8199" t="str">
            <v>GUTIERREZ MORALES EDUARDO</v>
          </cell>
          <cell r="C8199" t="str">
            <v>San Sebastian De Buenavista (M</v>
          </cell>
          <cell r="D8199">
            <v>44260</v>
          </cell>
          <cell r="E8199" t="str">
            <v>Santa Marta (Mag)</v>
          </cell>
          <cell r="F8199" t="str">
            <v>BANCO AGRARIO DE COLOMBIA S.A.</v>
          </cell>
          <cell r="G8199" t="str">
            <v>GIRO</v>
          </cell>
        </row>
        <row r="8200">
          <cell r="A8200">
            <v>12600772</v>
          </cell>
          <cell r="B8200" t="str">
            <v>HOSTIA GUTIERREZ OSMER</v>
          </cell>
          <cell r="C8200" t="str">
            <v>San Sebastian De Buenavista (M</v>
          </cell>
          <cell r="D8200">
            <v>44260</v>
          </cell>
          <cell r="E8200" t="str">
            <v>Santa Marta (Mag)</v>
          </cell>
          <cell r="F8200" t="str">
            <v>BANCO AGRARIO DE COLOMBIA S.A.</v>
          </cell>
          <cell r="G8200" t="str">
            <v>GIRO</v>
          </cell>
        </row>
        <row r="8201">
          <cell r="A8201">
            <v>12600890</v>
          </cell>
          <cell r="B8201" t="str">
            <v>GUTIERREZ DE LA CRUZ HUBER</v>
          </cell>
          <cell r="C8201" t="str">
            <v>San Sebastian De Buenavista (M</v>
          </cell>
          <cell r="D8201">
            <v>44260</v>
          </cell>
          <cell r="E8201" t="str">
            <v>Santa Marta (Mag)</v>
          </cell>
          <cell r="F8201" t="str">
            <v>BANCO AGRARIO DE COLOMBIA S.A.</v>
          </cell>
          <cell r="G8201" t="str">
            <v>GIRO</v>
          </cell>
        </row>
        <row r="8202">
          <cell r="A8202">
            <v>12600987</v>
          </cell>
          <cell r="B8202" t="str">
            <v>ROJAS RODRIGUEZ ROGELIO</v>
          </cell>
          <cell r="C8202" t="str">
            <v>San Sebastian De Buenavista (M</v>
          </cell>
          <cell r="D8202">
            <v>44260</v>
          </cell>
          <cell r="E8202" t="str">
            <v>Santa Marta (Mag)</v>
          </cell>
          <cell r="F8202" t="str">
            <v>BANCO AGRARIO DE COLOMBIA S.A.</v>
          </cell>
          <cell r="G8202" t="str">
            <v>GIRO</v>
          </cell>
        </row>
        <row r="8203">
          <cell r="A8203">
            <v>12601010</v>
          </cell>
          <cell r="B8203" t="str">
            <v>ATENCIA MONTERO WILMAN</v>
          </cell>
          <cell r="C8203" t="str">
            <v>San Sebastian De Buenavista (M</v>
          </cell>
          <cell r="D8203">
            <v>44260</v>
          </cell>
          <cell r="E8203" t="str">
            <v>San Sebastian De Buenavista (M</v>
          </cell>
          <cell r="F8203" t="str">
            <v>BANCO AGRARIO DE COLOMBIA S.A.</v>
          </cell>
          <cell r="G8203" t="str">
            <v>GIRO</v>
          </cell>
        </row>
        <row r="8204">
          <cell r="A8204">
            <v>12601645</v>
          </cell>
          <cell r="B8204" t="str">
            <v>ROJAS BELEÑO ROBERTO CARLOS</v>
          </cell>
          <cell r="C8204" t="str">
            <v>San Sebastian De Buenavista (M</v>
          </cell>
          <cell r="D8204">
            <v>44260</v>
          </cell>
          <cell r="E8204" t="str">
            <v>San Sebastian De Buenavista (M</v>
          </cell>
          <cell r="F8204" t="str">
            <v>BANCO AGRARIO DE COLOMBIA S.A.</v>
          </cell>
          <cell r="G8204" t="str">
            <v>GIRO</v>
          </cell>
        </row>
        <row r="8205">
          <cell r="A8205">
            <v>12601838</v>
          </cell>
          <cell r="B8205" t="str">
            <v>SAUCEDO RODRIGUEZ JOSE IGNACIO</v>
          </cell>
          <cell r="C8205" t="str">
            <v>San Sebastian De Buenavista (M</v>
          </cell>
          <cell r="D8205">
            <v>44260</v>
          </cell>
          <cell r="E8205" t="str">
            <v>Santa Marta (Mag)</v>
          </cell>
          <cell r="F8205" t="str">
            <v>BANCO AGRARIO DE COLOMBIA S.A.</v>
          </cell>
          <cell r="G8205" t="str">
            <v>GIRO</v>
          </cell>
        </row>
        <row r="8206">
          <cell r="A8206">
            <v>12601879</v>
          </cell>
          <cell r="B8206" t="str">
            <v>OSPINO LAMAR MANUEL DE JESUS</v>
          </cell>
          <cell r="C8206" t="str">
            <v>San Sebastian De Buenavista (M</v>
          </cell>
          <cell r="D8206">
            <v>44260</v>
          </cell>
          <cell r="E8206" t="str">
            <v>Santa Marta (Mag)</v>
          </cell>
          <cell r="F8206" t="str">
            <v>BANCO AGRARIO DE COLOMBIA S.A.</v>
          </cell>
          <cell r="G8206" t="str">
            <v>GIRO</v>
          </cell>
        </row>
        <row r="8207">
          <cell r="A8207">
            <v>12601919</v>
          </cell>
          <cell r="B8207" t="str">
            <v>NAVARRO FONSECA ADALBERTO</v>
          </cell>
          <cell r="C8207" t="str">
            <v>San Sebastian De Buenavista (M</v>
          </cell>
          <cell r="D8207">
            <v>44260</v>
          </cell>
          <cell r="E8207" t="str">
            <v>Santa Marta (Mag)</v>
          </cell>
          <cell r="F8207" t="str">
            <v>BANCO AGRARIO DE COLOMBIA S.A.</v>
          </cell>
          <cell r="G8207" t="str">
            <v>GIRO</v>
          </cell>
        </row>
        <row r="8208">
          <cell r="A8208">
            <v>12602407</v>
          </cell>
          <cell r="B8208" t="str">
            <v>CAMPO RANGEL HUGO HUMBERTO</v>
          </cell>
          <cell r="C8208" t="str">
            <v>San Sebastian De Buenavista (M</v>
          </cell>
          <cell r="D8208">
            <v>44260</v>
          </cell>
          <cell r="E8208" t="str">
            <v>Santa Marta (Mag)</v>
          </cell>
          <cell r="F8208" t="str">
            <v>BANCO AGRARIO DE COLOMBIA S.A.</v>
          </cell>
          <cell r="G8208" t="str">
            <v>GIRO</v>
          </cell>
        </row>
        <row r="8209">
          <cell r="A8209">
            <v>12602411</v>
          </cell>
          <cell r="B8209" t="str">
            <v>ACUÑA GARCIA YARLEY</v>
          </cell>
          <cell r="C8209" t="str">
            <v>San Sebastian De Buenavista (M</v>
          </cell>
          <cell r="D8209">
            <v>44260</v>
          </cell>
          <cell r="E8209" t="str">
            <v>San Sebastian De Buenavista (M</v>
          </cell>
          <cell r="F8209" t="str">
            <v>BANCO AGRARIO DE COLOMBIA S.A.</v>
          </cell>
          <cell r="G8209" t="str">
            <v>GIRO</v>
          </cell>
        </row>
        <row r="8210">
          <cell r="A8210">
            <v>12613391</v>
          </cell>
          <cell r="B8210" t="str">
            <v>HERRERA AYA JESUS MARIA</v>
          </cell>
          <cell r="C8210" t="str">
            <v>Aracataca (Mag)</v>
          </cell>
          <cell r="D8210">
            <v>44212</v>
          </cell>
          <cell r="E8210" t="str">
            <v>Santa Marta (Mag)</v>
          </cell>
          <cell r="F8210" t="str">
            <v>BANCO AGRARIO DE COLOMBIA S.A.</v>
          </cell>
          <cell r="G8210" t="str">
            <v>GIRO</v>
          </cell>
        </row>
        <row r="8211">
          <cell r="A8211">
            <v>13881639</v>
          </cell>
          <cell r="B8211" t="str">
            <v>RUIDIAZ MORENO FRANCISCO JAVIER</v>
          </cell>
          <cell r="C8211" t="str">
            <v>Guamal (Mag)</v>
          </cell>
          <cell r="D8211">
            <v>44230</v>
          </cell>
          <cell r="E8211" t="str">
            <v>Santa Marta (Mag)</v>
          </cell>
          <cell r="F8211" t="str">
            <v>BANCO AGRARIO DE COLOMBIA S.A.</v>
          </cell>
          <cell r="G8211" t="str">
            <v>GIRO</v>
          </cell>
        </row>
        <row r="8212">
          <cell r="A8212">
            <v>14216804</v>
          </cell>
          <cell r="B8212" t="str">
            <v>HEREDIA MARTINEZ JOSE GUILLERMO</v>
          </cell>
          <cell r="C8212" t="str">
            <v>Guamal (Mag)</v>
          </cell>
          <cell r="D8212">
            <v>44230</v>
          </cell>
          <cell r="E8212" t="str">
            <v>Santa Marta (Mag)</v>
          </cell>
          <cell r="F8212" t="str">
            <v>BANCO AGRARIO DE COLOMBIA S.A.</v>
          </cell>
          <cell r="G8212" t="str">
            <v>GIRO</v>
          </cell>
        </row>
        <row r="8213">
          <cell r="A8213">
            <v>15248561</v>
          </cell>
          <cell r="B8213" t="str">
            <v>CHAMORRO GUETTE ARLEY VICENTE</v>
          </cell>
          <cell r="C8213" t="str">
            <v>Aracataca (Mag)</v>
          </cell>
          <cell r="D8213">
            <v>44212</v>
          </cell>
          <cell r="E8213" t="str">
            <v>Santa Marta (Mag)</v>
          </cell>
          <cell r="F8213" t="str">
            <v>BANCO AGRARIO DE COLOMBIA S.A.</v>
          </cell>
          <cell r="G8213" t="str">
            <v>GIRO</v>
          </cell>
        </row>
        <row r="8214">
          <cell r="A8214">
            <v>17844416</v>
          </cell>
          <cell r="B8214" t="str">
            <v>BLANCO MUÑOZ ROBINSON</v>
          </cell>
          <cell r="C8214" t="str">
            <v xml:space="preserve">San Sebastian De Buenavista </v>
          </cell>
          <cell r="D8214">
            <v>44260</v>
          </cell>
          <cell r="E8214" t="str">
            <v>Santa Marta (Mag)</v>
          </cell>
          <cell r="F8214" t="str">
            <v>BANCO AGRARIO DE COLOMBIA S.A.</v>
          </cell>
          <cell r="G8214" t="str">
            <v>GIRO</v>
          </cell>
        </row>
        <row r="8215">
          <cell r="A8215">
            <v>19157573</v>
          </cell>
          <cell r="B8215" t="str">
            <v>PEREZ FLORIAN ELIAS JOSE</v>
          </cell>
          <cell r="C8215" t="str">
            <v>Guamal (Mag)</v>
          </cell>
          <cell r="D8215">
            <v>44230</v>
          </cell>
          <cell r="E8215" t="str">
            <v>Santa Marta (Mag)</v>
          </cell>
          <cell r="F8215" t="str">
            <v>BANCO AGRARIO DE COLOMBIA S.A.</v>
          </cell>
          <cell r="G8215" t="str">
            <v>GIRO</v>
          </cell>
        </row>
        <row r="8216">
          <cell r="A8216">
            <v>19515264</v>
          </cell>
          <cell r="B8216" t="str">
            <v>ANDRADE ANDRADE FRANCISCO ABELARDO</v>
          </cell>
          <cell r="C8216" t="str">
            <v>Chivolo (Mag)</v>
          </cell>
          <cell r="D8216">
            <v>44205</v>
          </cell>
          <cell r="E8216" t="str">
            <v>Santa Marta (Mag)</v>
          </cell>
          <cell r="F8216" t="str">
            <v>BANCO AGRARIO DE COLOMBIA S.A.</v>
          </cell>
          <cell r="G8216" t="str">
            <v>GIRO</v>
          </cell>
        </row>
        <row r="8217">
          <cell r="A8217">
            <v>19515933</v>
          </cell>
          <cell r="B8217" t="str">
            <v>MEJIA SIERRA JOSE MARIA</v>
          </cell>
          <cell r="C8217" t="str">
            <v>Chivolo (Mag)</v>
          </cell>
          <cell r="D8217">
            <v>44205</v>
          </cell>
          <cell r="E8217" t="str">
            <v>Santa Marta (Mag)</v>
          </cell>
          <cell r="F8217" t="str">
            <v>BANCO AGRARIO DE COLOMBIA S.A.</v>
          </cell>
          <cell r="G8217" t="str">
            <v>GIRO</v>
          </cell>
        </row>
        <row r="8218">
          <cell r="A8218">
            <v>19516353</v>
          </cell>
          <cell r="B8218" t="str">
            <v>MEJIA BOLAÑO DAVID ANTONIO</v>
          </cell>
          <cell r="C8218" t="str">
            <v>Chivolo (Mag)</v>
          </cell>
          <cell r="D8218">
            <v>44205</v>
          </cell>
          <cell r="E8218" t="str">
            <v>Santa Marta (Mag)</v>
          </cell>
          <cell r="F8218" t="str">
            <v>BANCO AGRARIO DE COLOMBIA S.A.</v>
          </cell>
          <cell r="G8218" t="str">
            <v>GIRO</v>
          </cell>
        </row>
        <row r="8219">
          <cell r="A8219">
            <v>19516707</v>
          </cell>
          <cell r="B8219" t="str">
            <v>SIERRA CERA JOHN JAIRO</v>
          </cell>
          <cell r="C8219" t="str">
            <v>Chivolo (Mag)</v>
          </cell>
          <cell r="D8219">
            <v>44205</v>
          </cell>
          <cell r="E8219" t="str">
            <v>Santa Marta (Mag)</v>
          </cell>
          <cell r="F8219" t="str">
            <v>BANCO AGRARIO DE COLOMBIA S.A.</v>
          </cell>
          <cell r="G8219" t="str">
            <v>GIRO</v>
          </cell>
        </row>
        <row r="8220">
          <cell r="A8220">
            <v>19517094</v>
          </cell>
          <cell r="B8220" t="str">
            <v>DE LOS REYES DE LA HOZ ANDRES AVELINO</v>
          </cell>
          <cell r="C8220" t="str">
            <v>Chivolo (Mag)</v>
          </cell>
          <cell r="D8220">
            <v>44205</v>
          </cell>
          <cell r="E8220" t="str">
            <v>Santa Marta (Mag)</v>
          </cell>
          <cell r="F8220" t="str">
            <v>BANCO AGRARIO DE COLOMBIA S.A.</v>
          </cell>
          <cell r="G8220" t="str">
            <v>GIRO</v>
          </cell>
        </row>
        <row r="8221">
          <cell r="A8221">
            <v>19580110</v>
          </cell>
          <cell r="B8221" t="str">
            <v>RONDON PALMERA TOMAS CIPRIANO</v>
          </cell>
          <cell r="C8221" t="str">
            <v>Aracataca (Mag)</v>
          </cell>
          <cell r="D8221">
            <v>44212</v>
          </cell>
          <cell r="E8221" t="str">
            <v>Santa Marta (Mag)</v>
          </cell>
          <cell r="F8221" t="str">
            <v>BANCO AGRARIO DE COLOMBIA S.A.</v>
          </cell>
          <cell r="G8221" t="str">
            <v>GIRO</v>
          </cell>
        </row>
        <row r="8222">
          <cell r="A8222">
            <v>19583875</v>
          </cell>
          <cell r="B8222" t="str">
            <v>BARBOSA AREYANES ALFREDO ELIAS</v>
          </cell>
          <cell r="C8222" t="str">
            <v>Aracataca (Mag)</v>
          </cell>
          <cell r="D8222">
            <v>44212</v>
          </cell>
          <cell r="E8222" t="str">
            <v>Aracataca (Mag)</v>
          </cell>
          <cell r="F8222" t="str">
            <v>BANCO AGRARIO DE COLOMBIA S.A.</v>
          </cell>
          <cell r="G8222" t="str">
            <v>GIRO</v>
          </cell>
        </row>
        <row r="8223">
          <cell r="A8223">
            <v>19610048</v>
          </cell>
          <cell r="B8223" t="str">
            <v>MANJARRES SALINAS CRISTOBAL EMILIO</v>
          </cell>
          <cell r="C8223" t="str">
            <v>Aracataca (Mag)</v>
          </cell>
          <cell r="D8223">
            <v>44212</v>
          </cell>
          <cell r="E8223" t="str">
            <v>Santa Marta (Mag)</v>
          </cell>
          <cell r="F8223" t="str">
            <v>BANCO AGRARIO DE COLOMBIA S.A.</v>
          </cell>
          <cell r="G8223" t="str">
            <v>GIRO</v>
          </cell>
        </row>
        <row r="8224">
          <cell r="A8224">
            <v>19610065</v>
          </cell>
          <cell r="B8224" t="str">
            <v>BARLETTA AROCA RAFAEL ANTONIO</v>
          </cell>
          <cell r="C8224" t="str">
            <v>Aracataca (Mag)</v>
          </cell>
          <cell r="D8224">
            <v>44212</v>
          </cell>
          <cell r="E8224" t="str">
            <v>Santa Marta (Mag)</v>
          </cell>
          <cell r="F8224" t="str">
            <v>BANCO AGRARIO DE COLOMBIA S.A.</v>
          </cell>
          <cell r="G8224" t="str">
            <v>GIRO</v>
          </cell>
        </row>
        <row r="8225">
          <cell r="A8225">
            <v>19610311</v>
          </cell>
          <cell r="B8225" t="str">
            <v>MARRIAGA CRESPO PABLO ANTONIO</v>
          </cell>
          <cell r="C8225" t="str">
            <v>Aracataca (Mag)</v>
          </cell>
          <cell r="D8225">
            <v>44212</v>
          </cell>
          <cell r="E8225" t="str">
            <v>Santa Marta (Mag)</v>
          </cell>
          <cell r="F8225" t="str">
            <v>BANCO AGRARIO DE COLOMBIA S.A.</v>
          </cell>
          <cell r="G8225" t="str">
            <v>GIRO</v>
          </cell>
        </row>
        <row r="8226">
          <cell r="A8226">
            <v>19610314</v>
          </cell>
          <cell r="B8226" t="str">
            <v>PACHECO ARIAS EDUARDO RAFAEL</v>
          </cell>
          <cell r="C8226" t="str">
            <v>Aracataca (Mag)</v>
          </cell>
          <cell r="D8226">
            <v>44212</v>
          </cell>
          <cell r="E8226" t="str">
            <v>Santa Marta (Mag)</v>
          </cell>
          <cell r="F8226" t="str">
            <v>BANCO AGRARIO DE COLOMBIA S.A.</v>
          </cell>
          <cell r="G8226" t="str">
            <v>GIRO</v>
          </cell>
        </row>
        <row r="8227">
          <cell r="A8227">
            <v>19610390</v>
          </cell>
          <cell r="B8227" t="str">
            <v>BARRAZA VARGAS EDINSON MODESTO</v>
          </cell>
          <cell r="C8227" t="str">
            <v>Aracataca (Mag)</v>
          </cell>
          <cell r="D8227">
            <v>44212</v>
          </cell>
          <cell r="E8227" t="str">
            <v>Aracataca (Mag)</v>
          </cell>
          <cell r="F8227" t="str">
            <v>BANCO AGRARIO DE COLOMBIA S.A.</v>
          </cell>
          <cell r="G8227" t="str">
            <v>GIRO</v>
          </cell>
        </row>
        <row r="8228">
          <cell r="A8228">
            <v>19610609</v>
          </cell>
          <cell r="B8228" t="str">
            <v>MULFORD LEYVA ROBINSON JOSE</v>
          </cell>
          <cell r="C8228" t="str">
            <v>Aracataca (Mag)</v>
          </cell>
          <cell r="D8228">
            <v>44212</v>
          </cell>
          <cell r="E8228" t="str">
            <v>Santa Marta (Mag)</v>
          </cell>
          <cell r="F8228" t="str">
            <v>BANCO AGRARIO DE COLOMBIA S.A.</v>
          </cell>
          <cell r="G8228" t="str">
            <v>GIRO</v>
          </cell>
        </row>
        <row r="8229">
          <cell r="A8229">
            <v>19610734</v>
          </cell>
          <cell r="B8229" t="str">
            <v>JOSEPH VARGAS VICTOR ALFREDO</v>
          </cell>
          <cell r="C8229" t="str">
            <v>Aracataca (Mag)</v>
          </cell>
          <cell r="D8229">
            <v>44212</v>
          </cell>
          <cell r="E8229" t="str">
            <v>Santa Marta (Mag)</v>
          </cell>
          <cell r="F8229" t="str">
            <v>BANCO AGRARIO DE COLOMBIA S.A.</v>
          </cell>
          <cell r="G8229" t="str">
            <v>GIRO</v>
          </cell>
        </row>
        <row r="8230">
          <cell r="A8230">
            <v>19611180</v>
          </cell>
          <cell r="B8230" t="str">
            <v>CERVANTES ACOSTA ALFREDO ANTONIO</v>
          </cell>
          <cell r="C8230" t="str">
            <v>Aracataca (Mag)</v>
          </cell>
          <cell r="D8230">
            <v>44212</v>
          </cell>
          <cell r="E8230" t="str">
            <v>Santa Marta (Mag)</v>
          </cell>
          <cell r="F8230" t="str">
            <v>BANCO AGRARIO DE COLOMBIA S.A.</v>
          </cell>
          <cell r="G8230" t="str">
            <v>GIRO</v>
          </cell>
        </row>
        <row r="8231">
          <cell r="A8231">
            <v>19611261</v>
          </cell>
          <cell r="B8231" t="str">
            <v>ARDILA SEPULVEDA ISMAEL</v>
          </cell>
          <cell r="C8231" t="str">
            <v>Aracataca (Mag)</v>
          </cell>
          <cell r="D8231">
            <v>44212</v>
          </cell>
          <cell r="E8231" t="str">
            <v>Santa Marta (Mag)</v>
          </cell>
          <cell r="F8231" t="str">
            <v>BANCO AGRARIO DE COLOMBIA S.A.</v>
          </cell>
          <cell r="G8231" t="str">
            <v>GIRO</v>
          </cell>
        </row>
        <row r="8232">
          <cell r="A8232">
            <v>19614021</v>
          </cell>
          <cell r="B8232" t="str">
            <v>LARA DE LA ROSA ALBERTO ENRIQUE</v>
          </cell>
          <cell r="C8232" t="str">
            <v>Aracataca (Mag)</v>
          </cell>
          <cell r="D8232">
            <v>44212</v>
          </cell>
          <cell r="E8232" t="str">
            <v>Santa Marta (Mag)</v>
          </cell>
          <cell r="F8232" t="str">
            <v>BANCO AGRARIO DE COLOMBIA S.A.</v>
          </cell>
          <cell r="G8232" t="str">
            <v>GIRO</v>
          </cell>
        </row>
        <row r="8233">
          <cell r="A8233">
            <v>22427624</v>
          </cell>
          <cell r="B8233" t="str">
            <v>SALAS POLO ELSA MARINA</v>
          </cell>
          <cell r="C8233" t="str">
            <v>Concordia (Mag)</v>
          </cell>
          <cell r="D8233">
            <v>44203</v>
          </cell>
          <cell r="E8233" t="str">
            <v>Santa Marta (Mag)</v>
          </cell>
          <cell r="F8233" t="str">
            <v>BANCO AGRARIO DE COLOMBIA S.A.</v>
          </cell>
          <cell r="G8233" t="str">
            <v>GIRO</v>
          </cell>
        </row>
        <row r="8234">
          <cell r="A8234">
            <v>22436952</v>
          </cell>
          <cell r="B8234" t="str">
            <v>DE LA ROSA MELENDEZ LEVIS MARIA</v>
          </cell>
          <cell r="C8234" t="str">
            <v>San Sebastian De Buenavista (M</v>
          </cell>
          <cell r="D8234">
            <v>44260</v>
          </cell>
          <cell r="E8234" t="str">
            <v>Santa Marta (Mag)</v>
          </cell>
          <cell r="F8234" t="str">
            <v>BANCO AGRARIO DE COLOMBIA S.A.</v>
          </cell>
          <cell r="G8234" t="str">
            <v>GIRO</v>
          </cell>
        </row>
        <row r="8235">
          <cell r="A8235">
            <v>22437666</v>
          </cell>
          <cell r="B8235" t="str">
            <v>SALAS MUÑOZ LILIA ROSA</v>
          </cell>
          <cell r="C8235" t="str">
            <v>Concordia (Mag)</v>
          </cell>
          <cell r="D8235">
            <v>44203</v>
          </cell>
          <cell r="E8235" t="str">
            <v>Santa Marta (Mag)</v>
          </cell>
          <cell r="F8235" t="str">
            <v>BANCO AGRARIO DE COLOMBIA S.A.</v>
          </cell>
          <cell r="G8235" t="str">
            <v>GIRO</v>
          </cell>
        </row>
        <row r="8236">
          <cell r="A8236">
            <v>22440152</v>
          </cell>
          <cell r="B8236" t="str">
            <v>FERNANDEZ RAMBAL ENILDA JOSEFA</v>
          </cell>
          <cell r="C8236" t="str">
            <v>Concordia (Mag)</v>
          </cell>
          <cell r="D8236">
            <v>44203</v>
          </cell>
          <cell r="E8236" t="str">
            <v>Santa Marta (Mag)</v>
          </cell>
          <cell r="F8236" t="str">
            <v>BANCO AGRARIO DE COLOMBIA S.A.</v>
          </cell>
          <cell r="G8236" t="str">
            <v>GIRO</v>
          </cell>
        </row>
        <row r="8237">
          <cell r="A8237">
            <v>22447297</v>
          </cell>
          <cell r="B8237" t="str">
            <v>DE AGUAS BARRIOS ELIZABETH</v>
          </cell>
          <cell r="C8237" t="str">
            <v>El Pi#On (Mag)</v>
          </cell>
          <cell r="D8237">
            <v>44203</v>
          </cell>
          <cell r="E8237" t="str">
            <v>Santa Marta (Mag)</v>
          </cell>
          <cell r="F8237" t="str">
            <v>BANCO AGRARIO DE COLOMBIA S.A.</v>
          </cell>
          <cell r="G8237" t="str">
            <v>GIRO</v>
          </cell>
        </row>
        <row r="8238">
          <cell r="A8238">
            <v>22454042</v>
          </cell>
          <cell r="B8238" t="str">
            <v>DAZA TORRES LEDYS ESTHER</v>
          </cell>
          <cell r="C8238" t="str">
            <v>Aracataca (Mag)</v>
          </cell>
          <cell r="D8238">
            <v>44212</v>
          </cell>
          <cell r="E8238" t="str">
            <v>Santa Marta (Mag)</v>
          </cell>
          <cell r="F8238" t="str">
            <v>BANCO AGRARIO DE COLOMBIA S.A.</v>
          </cell>
          <cell r="G8238" t="str">
            <v>GIRO</v>
          </cell>
        </row>
        <row r="8239">
          <cell r="A8239">
            <v>22457218</v>
          </cell>
          <cell r="B8239" t="str">
            <v>CASTRO ALMANZA ZORYS AMPARO</v>
          </cell>
          <cell r="C8239" t="str">
            <v>Concordia (Mag)</v>
          </cell>
          <cell r="D8239">
            <v>44203</v>
          </cell>
          <cell r="E8239" t="str">
            <v>Santa Marta (Mag)</v>
          </cell>
          <cell r="F8239" t="str">
            <v>BANCO AGRARIO DE COLOMBIA S.A.</v>
          </cell>
          <cell r="G8239" t="str">
            <v>GIRO</v>
          </cell>
        </row>
        <row r="8240">
          <cell r="A8240">
            <v>22481952</v>
          </cell>
          <cell r="B8240" t="str">
            <v>GULLOZO TORRES ELVIRA</v>
          </cell>
          <cell r="C8240" t="str">
            <v>Guamal (Mag)</v>
          </cell>
          <cell r="D8240">
            <v>44230</v>
          </cell>
          <cell r="E8240" t="str">
            <v>Santa Marta (Mag)</v>
          </cell>
          <cell r="F8240" t="str">
            <v>BANCO AGRARIO DE COLOMBIA S.A.</v>
          </cell>
          <cell r="G8240" t="str">
            <v>GIRO</v>
          </cell>
        </row>
        <row r="8241">
          <cell r="A8241">
            <v>22620428</v>
          </cell>
          <cell r="B8241" t="str">
            <v>TAMARA CAMACHO ELCIE ELVIRA</v>
          </cell>
          <cell r="C8241" t="str">
            <v>Concordia (Mag)</v>
          </cell>
          <cell r="D8241">
            <v>44203</v>
          </cell>
          <cell r="E8241" t="str">
            <v>Santa Marta (Mag)</v>
          </cell>
          <cell r="F8241" t="str">
            <v>BANCO AGRARIO DE COLOMBIA S.A.</v>
          </cell>
          <cell r="G8241" t="str">
            <v>GIRO</v>
          </cell>
        </row>
        <row r="8242">
          <cell r="A8242">
            <v>22621164</v>
          </cell>
          <cell r="B8242" t="str">
            <v>CAMACHO TAMARA MARY ROSA</v>
          </cell>
          <cell r="C8242" t="str">
            <v>Concordia (Mag)</v>
          </cell>
          <cell r="D8242">
            <v>44203</v>
          </cell>
          <cell r="E8242" t="str">
            <v>Santa Marta (Mag)</v>
          </cell>
          <cell r="F8242" t="str">
            <v>BANCO AGRARIO DE COLOMBIA S.A.</v>
          </cell>
          <cell r="G8242" t="str">
            <v>GIRO</v>
          </cell>
        </row>
        <row r="8243">
          <cell r="A8243">
            <v>22632803</v>
          </cell>
          <cell r="B8243" t="str">
            <v>DE LA HOZ BOLAÑO RUTH MARIA</v>
          </cell>
          <cell r="C8243" t="str">
            <v>Concordia (Mag)</v>
          </cell>
          <cell r="D8243">
            <v>44203</v>
          </cell>
          <cell r="E8243" t="str">
            <v>Santa Marta (Mag)</v>
          </cell>
          <cell r="F8243" t="str">
            <v>BANCO AGRARIO DE COLOMBIA S.A.</v>
          </cell>
          <cell r="G8243" t="str">
            <v>GIRO</v>
          </cell>
        </row>
        <row r="8244">
          <cell r="A8244">
            <v>22635527</v>
          </cell>
          <cell r="B8244" t="str">
            <v>CUENTAS HENRIQUEZ JOSEFINA</v>
          </cell>
          <cell r="C8244" t="str">
            <v>Cerro San Antonio (Mag)</v>
          </cell>
          <cell r="D8244">
            <v>44203</v>
          </cell>
          <cell r="E8244" t="str">
            <v>Santa Marta (Mag)</v>
          </cell>
          <cell r="F8244" t="str">
            <v>BANCO AGRARIO DE COLOMBIA S.A.</v>
          </cell>
          <cell r="G8244" t="str">
            <v>GIRO</v>
          </cell>
        </row>
        <row r="8245">
          <cell r="A8245">
            <v>22636228</v>
          </cell>
          <cell r="B8245" t="str">
            <v>SANTODOMINGO ORTEGA EMILIA ROSA</v>
          </cell>
          <cell r="C8245" t="str">
            <v>Concordia (Mag)</v>
          </cell>
          <cell r="D8245">
            <v>44203</v>
          </cell>
          <cell r="E8245" t="str">
            <v>Santa Marta (Mag)</v>
          </cell>
          <cell r="F8245" t="str">
            <v>BANCO AGRARIO DE COLOMBIA S.A.</v>
          </cell>
          <cell r="G8245" t="str">
            <v>GIRO</v>
          </cell>
        </row>
        <row r="8246">
          <cell r="A8246">
            <v>22637126</v>
          </cell>
          <cell r="B8246" t="str">
            <v>DE LA HOZ BOLAÑO ALICIA MARIA</v>
          </cell>
          <cell r="C8246" t="str">
            <v>Concordia (Mag)</v>
          </cell>
          <cell r="D8246">
            <v>44203</v>
          </cell>
          <cell r="E8246" t="str">
            <v>Santa Marta (Mag)</v>
          </cell>
          <cell r="F8246" t="str">
            <v>BANCO AGRARIO DE COLOMBIA S.A.</v>
          </cell>
          <cell r="G8246" t="str">
            <v>GIRO</v>
          </cell>
        </row>
        <row r="8247">
          <cell r="A8247">
            <v>22637548</v>
          </cell>
          <cell r="B8247" t="str">
            <v>MEZA MERIÑO MARIA MELCHORA</v>
          </cell>
          <cell r="C8247" t="str">
            <v>Cerro San Antonio (Mag)</v>
          </cell>
          <cell r="D8247">
            <v>44203</v>
          </cell>
          <cell r="E8247" t="str">
            <v>Santa Marta (Mag)</v>
          </cell>
          <cell r="F8247" t="str">
            <v>BANCO AGRARIO DE COLOMBIA S.A.</v>
          </cell>
          <cell r="G8247" t="str">
            <v>GIRO</v>
          </cell>
        </row>
        <row r="8248">
          <cell r="A8248">
            <v>22637723</v>
          </cell>
          <cell r="B8248" t="str">
            <v>SUAREZ ALFARO GILMA BEATRIZ</v>
          </cell>
          <cell r="C8248" t="str">
            <v>Concordia (Mag)</v>
          </cell>
          <cell r="D8248">
            <v>44203</v>
          </cell>
          <cell r="E8248" t="str">
            <v>Santa Marta (Mag)</v>
          </cell>
          <cell r="F8248" t="str">
            <v>BANCO AGRARIO DE COLOMBIA S.A.</v>
          </cell>
          <cell r="G8248" t="str">
            <v>GIRO</v>
          </cell>
        </row>
        <row r="8249">
          <cell r="A8249">
            <v>22638166</v>
          </cell>
          <cell r="B8249" t="str">
            <v>MEZA RAMOS MABY LUZ</v>
          </cell>
          <cell r="C8249" t="str">
            <v>Cerro San Antonio (Mag)</v>
          </cell>
          <cell r="D8249">
            <v>44203</v>
          </cell>
          <cell r="E8249" t="str">
            <v>Santa Marta (Mag)</v>
          </cell>
          <cell r="F8249" t="str">
            <v>BANCO AGRARIO DE COLOMBIA S.A.</v>
          </cell>
          <cell r="G8249" t="str">
            <v>GIRO</v>
          </cell>
        </row>
        <row r="8250">
          <cell r="A8250">
            <v>22638899</v>
          </cell>
          <cell r="B8250" t="str">
            <v>DE LA HOZ BOLAÑO ANA ROSA</v>
          </cell>
          <cell r="C8250" t="str">
            <v>Concordia (Mag)</v>
          </cell>
          <cell r="D8250">
            <v>44203</v>
          </cell>
          <cell r="E8250" t="str">
            <v>Santa Marta (Mag)</v>
          </cell>
          <cell r="F8250" t="str">
            <v>BANCO AGRARIO DE COLOMBIA S.A.</v>
          </cell>
          <cell r="G8250" t="str">
            <v>GIRO</v>
          </cell>
        </row>
        <row r="8251">
          <cell r="A8251">
            <v>22639510</v>
          </cell>
          <cell r="B8251" t="str">
            <v>GONZALEZ OSPINO DUBIS NURIS</v>
          </cell>
          <cell r="C8251" t="str">
            <v>El Pi#On (Mag)</v>
          </cell>
          <cell r="D8251">
            <v>44203</v>
          </cell>
          <cell r="E8251" t="str">
            <v>Santa Marta (Mag)</v>
          </cell>
          <cell r="F8251" t="str">
            <v>BANCO AGRARIO DE COLOMBIA S.A.</v>
          </cell>
          <cell r="G8251" t="str">
            <v>GIRO</v>
          </cell>
        </row>
        <row r="8252">
          <cell r="A8252">
            <v>22696320</v>
          </cell>
          <cell r="B8252" t="str">
            <v>PACHECO RUIZ CARMEN EDITH</v>
          </cell>
          <cell r="C8252" t="str">
            <v>Cerro San Antonio (Mag)</v>
          </cell>
          <cell r="D8252">
            <v>44203</v>
          </cell>
          <cell r="E8252" t="str">
            <v>Santa Marta (Mag)</v>
          </cell>
          <cell r="F8252" t="str">
            <v>BANCO AGRARIO DE COLOMBIA S.A.</v>
          </cell>
          <cell r="G8252" t="str">
            <v>GIRO</v>
          </cell>
        </row>
        <row r="8253">
          <cell r="A8253">
            <v>22697584</v>
          </cell>
          <cell r="B8253" t="str">
            <v>RICO TORREGROZA ANA GRISELDA</v>
          </cell>
          <cell r="C8253" t="str">
            <v>Concordia (Mag)</v>
          </cell>
          <cell r="D8253">
            <v>44203</v>
          </cell>
          <cell r="E8253" t="str">
            <v>Santa Marta (Mag)</v>
          </cell>
          <cell r="F8253" t="str">
            <v>BANCO AGRARIO DE COLOMBIA S.A.</v>
          </cell>
          <cell r="G8253" t="str">
            <v>GIRO</v>
          </cell>
        </row>
        <row r="8254">
          <cell r="A8254">
            <v>22698074</v>
          </cell>
          <cell r="B8254" t="str">
            <v>GARCIA FLOREZ YISEEL MARIA</v>
          </cell>
          <cell r="C8254" t="str">
            <v>Concordia (Mag)</v>
          </cell>
          <cell r="D8254">
            <v>44203</v>
          </cell>
          <cell r="E8254" t="str">
            <v>Santa Marta (Mag)</v>
          </cell>
          <cell r="F8254" t="str">
            <v>BANCO AGRARIO DE COLOMBIA S.A.</v>
          </cell>
          <cell r="G8254" t="str">
            <v>GIRO</v>
          </cell>
        </row>
        <row r="8255">
          <cell r="A8255">
            <v>22805677</v>
          </cell>
          <cell r="B8255" t="str">
            <v>MEJIA BAÑOS MARIA TERESA</v>
          </cell>
          <cell r="C8255" t="str">
            <v>San Sebastian De Buenavista (M</v>
          </cell>
          <cell r="D8255">
            <v>44260</v>
          </cell>
          <cell r="E8255" t="str">
            <v>San Sebastian De Buenavista (M</v>
          </cell>
          <cell r="F8255" t="str">
            <v>BANCO AGRARIO DE COLOMBIA S.A.</v>
          </cell>
          <cell r="G8255" t="str">
            <v>GIRO</v>
          </cell>
        </row>
        <row r="8256">
          <cell r="A8256">
            <v>22955710</v>
          </cell>
          <cell r="B8256" t="str">
            <v>NAVARRO ALFARO ELVIS MARIA</v>
          </cell>
          <cell r="C8256" t="str">
            <v>Guamal (Mag)</v>
          </cell>
          <cell r="D8256">
            <v>44230</v>
          </cell>
          <cell r="E8256" t="str">
            <v>Santa Marta (Mag)</v>
          </cell>
          <cell r="F8256" t="str">
            <v>BANCO AGRARIO DE COLOMBIA S.A.</v>
          </cell>
          <cell r="G8256" t="str">
            <v>GIRO</v>
          </cell>
        </row>
        <row r="8257">
          <cell r="A8257">
            <v>23074536</v>
          </cell>
          <cell r="B8257" t="str">
            <v>JIMENEZ ARIAS ANA ELBA</v>
          </cell>
          <cell r="C8257" t="str">
            <v>San Sebastian De Buenavista (M</v>
          </cell>
          <cell r="D8257">
            <v>44260</v>
          </cell>
          <cell r="E8257" t="str">
            <v>Santa Marta (Mag)</v>
          </cell>
          <cell r="F8257" t="str">
            <v>BANCO AGRARIO DE COLOMBIA S.A.</v>
          </cell>
          <cell r="G8257" t="str">
            <v>GIRO</v>
          </cell>
        </row>
        <row r="8258">
          <cell r="A8258">
            <v>23074756</v>
          </cell>
          <cell r="B8258" t="str">
            <v>DAVILA MEJIA SOLFANYS</v>
          </cell>
          <cell r="C8258" t="str">
            <v>San Sebastian De Buenavista (M</v>
          </cell>
          <cell r="D8258">
            <v>44260</v>
          </cell>
          <cell r="E8258" t="str">
            <v>Santa Marta (Mag)</v>
          </cell>
          <cell r="F8258" t="str">
            <v>BANCO AGRARIO DE COLOMBIA S.A.</v>
          </cell>
          <cell r="G8258" t="str">
            <v>GIRO</v>
          </cell>
        </row>
        <row r="8259">
          <cell r="A8259">
            <v>23074966</v>
          </cell>
          <cell r="B8259" t="str">
            <v>GARCES RANGEL SANDRA BEATRIZ</v>
          </cell>
          <cell r="C8259" t="str">
            <v>San Sebastian De Buenavista (M</v>
          </cell>
          <cell r="D8259">
            <v>44260</v>
          </cell>
          <cell r="E8259" t="str">
            <v>Santa Marta (Mag)</v>
          </cell>
          <cell r="F8259" t="str">
            <v>BANCO AGRARIO DE COLOMBIA S.A.</v>
          </cell>
          <cell r="G8259" t="str">
            <v>GIRO</v>
          </cell>
        </row>
        <row r="8260">
          <cell r="A8260">
            <v>23855006</v>
          </cell>
          <cell r="B8260" t="str">
            <v>HERNANDEZ PAMPLONA ANA CELIA</v>
          </cell>
          <cell r="C8260" t="str">
            <v>Guamal (Mag)</v>
          </cell>
          <cell r="D8260">
            <v>44230</v>
          </cell>
          <cell r="E8260" t="str">
            <v>Santa Marta (Mag)</v>
          </cell>
          <cell r="F8260" t="str">
            <v>BANCO AGRARIO DE COLOMBIA S.A.</v>
          </cell>
          <cell r="G8260" t="str">
            <v>GIRO</v>
          </cell>
        </row>
        <row r="8261">
          <cell r="A8261">
            <v>26670574</v>
          </cell>
          <cell r="B8261" t="str">
            <v>RODRIGUEZ DURAN LUZ CEHILI</v>
          </cell>
          <cell r="C8261" t="str">
            <v>Guamal (Mag)</v>
          </cell>
          <cell r="D8261">
            <v>44230</v>
          </cell>
          <cell r="E8261" t="str">
            <v>San Sebastian De Buenavista (M</v>
          </cell>
          <cell r="F8261" t="str">
            <v>BANCO AGRARIO DE COLOMBIA S.A.</v>
          </cell>
          <cell r="G8261" t="str">
            <v>GIRO</v>
          </cell>
        </row>
        <row r="8262">
          <cell r="A8262">
            <v>26687674</v>
          </cell>
          <cell r="B8262" t="str">
            <v>LLANES DE BONILLA OLGA CECILIA</v>
          </cell>
          <cell r="C8262" t="str">
            <v>Aracataca (Mag)</v>
          </cell>
          <cell r="D8262">
            <v>44212</v>
          </cell>
          <cell r="E8262" t="str">
            <v>Santa Marta (Mag)</v>
          </cell>
          <cell r="F8262" t="str">
            <v>BANCO AGRARIO DE COLOMBIA S.A.</v>
          </cell>
          <cell r="G8262" t="str">
            <v>GIRO</v>
          </cell>
        </row>
        <row r="8263">
          <cell r="A8263">
            <v>26687682</v>
          </cell>
          <cell r="B8263" t="str">
            <v>POLO RODRIGUEZ JUANA ISABEL</v>
          </cell>
          <cell r="C8263" t="str">
            <v>Aracataca (Mag)</v>
          </cell>
          <cell r="D8263">
            <v>44212</v>
          </cell>
          <cell r="E8263" t="str">
            <v>Santa Marta (Mag)</v>
          </cell>
          <cell r="F8263" t="str">
            <v>BANCO AGRARIO DE COLOMBIA S.A.</v>
          </cell>
          <cell r="G8263" t="str">
            <v>GIRO</v>
          </cell>
        </row>
        <row r="8264">
          <cell r="A8264">
            <v>26687726</v>
          </cell>
          <cell r="B8264" t="str">
            <v>MUÑOZ DE CAMARGO DENIS MARIA</v>
          </cell>
          <cell r="C8264" t="str">
            <v>Aracataca (Mag)</v>
          </cell>
          <cell r="D8264">
            <v>44212</v>
          </cell>
          <cell r="E8264" t="str">
            <v>Santa Marta (Mag)</v>
          </cell>
          <cell r="F8264" t="str">
            <v>BANCO AGRARIO DE COLOMBIA S.A.</v>
          </cell>
          <cell r="G8264" t="str">
            <v>GIRO</v>
          </cell>
        </row>
        <row r="8265">
          <cell r="A8265">
            <v>26687737</v>
          </cell>
          <cell r="B8265" t="str">
            <v>ESCORCIA MORGAN CECILIA ELENA</v>
          </cell>
          <cell r="C8265" t="str">
            <v>Aracataca (Mag)</v>
          </cell>
          <cell r="D8265">
            <v>44212</v>
          </cell>
          <cell r="E8265" t="str">
            <v>Santa Marta (Mag)</v>
          </cell>
          <cell r="F8265" t="str">
            <v>BANCO AGRARIO DE COLOMBIA S.A.</v>
          </cell>
          <cell r="G8265" t="str">
            <v>GIRO</v>
          </cell>
        </row>
        <row r="8266">
          <cell r="A8266">
            <v>26687801</v>
          </cell>
          <cell r="B8266" t="str">
            <v>VERGARA RODRIGUEZ VERAIDYS ELENA</v>
          </cell>
          <cell r="C8266" t="str">
            <v>Aracataca (Mag)</v>
          </cell>
          <cell r="D8266">
            <v>44212</v>
          </cell>
          <cell r="E8266" t="str">
            <v>Santa Marta (Mag)</v>
          </cell>
          <cell r="F8266" t="str">
            <v>BANCO AGRARIO DE COLOMBIA S.A.</v>
          </cell>
          <cell r="G8266" t="str">
            <v>GIRO</v>
          </cell>
        </row>
        <row r="8267">
          <cell r="A8267">
            <v>26687808</v>
          </cell>
          <cell r="B8267" t="str">
            <v>VISBAL DE MARIN NUBIA ISABEL</v>
          </cell>
          <cell r="C8267" t="str">
            <v>Aracataca (Mag)</v>
          </cell>
          <cell r="D8267">
            <v>44212</v>
          </cell>
          <cell r="E8267" t="str">
            <v>Santa Marta (Mag)</v>
          </cell>
          <cell r="F8267" t="str">
            <v>BANCO AGRARIO DE COLOMBIA S.A.</v>
          </cell>
          <cell r="G8267" t="str">
            <v>GIRO</v>
          </cell>
        </row>
        <row r="8268">
          <cell r="A8268">
            <v>26687810</v>
          </cell>
          <cell r="B8268" t="str">
            <v>MORA SUAREZ MILDRET EDITH</v>
          </cell>
          <cell r="C8268" t="str">
            <v>Aracataca (Mag)</v>
          </cell>
          <cell r="D8268">
            <v>44212</v>
          </cell>
          <cell r="E8268" t="str">
            <v>Santa Marta (Mag)</v>
          </cell>
          <cell r="F8268" t="str">
            <v>BANCO AGRARIO DE COLOMBIA S.A.</v>
          </cell>
          <cell r="G8268" t="str">
            <v>GIRO</v>
          </cell>
        </row>
        <row r="8269">
          <cell r="A8269">
            <v>26687922</v>
          </cell>
          <cell r="B8269" t="str">
            <v>PEDRIQUEZ CARCAMO VIRGINIA FILOMENA</v>
          </cell>
          <cell r="C8269" t="str">
            <v>Aracataca (Mag)</v>
          </cell>
          <cell r="D8269">
            <v>44212</v>
          </cell>
          <cell r="E8269" t="str">
            <v>Santa Marta (Mag)</v>
          </cell>
          <cell r="F8269" t="str">
            <v>BANCO AGRARIO DE COLOMBIA S.A.</v>
          </cell>
          <cell r="G8269" t="str">
            <v>GIRO</v>
          </cell>
        </row>
        <row r="8270">
          <cell r="A8270">
            <v>26687953</v>
          </cell>
          <cell r="B8270" t="str">
            <v>RODRIGUEZ BOLAÑO ANDREA ESTHER</v>
          </cell>
          <cell r="C8270" t="str">
            <v>Aracataca (Mag)</v>
          </cell>
          <cell r="D8270">
            <v>44212</v>
          </cell>
          <cell r="E8270" t="str">
            <v>Santa Marta (Mag)</v>
          </cell>
          <cell r="F8270" t="str">
            <v>BANCO AGRARIO DE COLOMBIA S.A.</v>
          </cell>
          <cell r="G8270" t="str">
            <v>GIRO</v>
          </cell>
        </row>
        <row r="8271">
          <cell r="A8271">
            <v>26688044</v>
          </cell>
          <cell r="B8271" t="str">
            <v>LLANES MORENO GLORIA ESTHER</v>
          </cell>
          <cell r="C8271" t="str">
            <v>Aracataca (Mag)</v>
          </cell>
          <cell r="D8271">
            <v>44212</v>
          </cell>
          <cell r="E8271" t="str">
            <v>Santa Marta (Mag)</v>
          </cell>
          <cell r="F8271" t="str">
            <v>BANCO AGRARIO DE COLOMBIA S.A.</v>
          </cell>
          <cell r="G8271" t="str">
            <v>GIRO</v>
          </cell>
        </row>
        <row r="8272">
          <cell r="A8272">
            <v>26688078</v>
          </cell>
          <cell r="B8272" t="str">
            <v>COLON DE DIAZ BEATRIZ ELENA</v>
          </cell>
          <cell r="C8272" t="str">
            <v>Aracataca (Mag)</v>
          </cell>
          <cell r="D8272">
            <v>44212</v>
          </cell>
          <cell r="E8272" t="str">
            <v>Santa Marta (Mag)</v>
          </cell>
          <cell r="F8272" t="str">
            <v>BANCO AGRARIO DE COLOMBIA S.A.</v>
          </cell>
          <cell r="G8272" t="str">
            <v>GIRO</v>
          </cell>
        </row>
        <row r="8273">
          <cell r="A8273">
            <v>26688081</v>
          </cell>
          <cell r="B8273" t="str">
            <v>CHARRIS GUERRA MYRIAM ESTHER</v>
          </cell>
          <cell r="C8273" t="str">
            <v>Aracataca (Mag)</v>
          </cell>
          <cell r="D8273">
            <v>44212</v>
          </cell>
          <cell r="E8273" t="str">
            <v>Santa Marta (Mag)</v>
          </cell>
          <cell r="F8273" t="str">
            <v>BANCO AGRARIO DE COLOMBIA S.A.</v>
          </cell>
          <cell r="G8273" t="str">
            <v>GIRO</v>
          </cell>
        </row>
        <row r="8274">
          <cell r="A8274">
            <v>26688134</v>
          </cell>
          <cell r="B8274" t="str">
            <v>MORENO POLO VELMA DEL SOCORRO</v>
          </cell>
          <cell r="C8274" t="str">
            <v>Aracataca (Mag)</v>
          </cell>
          <cell r="D8274">
            <v>44212</v>
          </cell>
          <cell r="E8274" t="str">
            <v>Santa Marta (Mag)</v>
          </cell>
          <cell r="F8274" t="str">
            <v>BANCO AGRARIO DE COLOMBIA S.A.</v>
          </cell>
          <cell r="G8274" t="str">
            <v>GIRO</v>
          </cell>
        </row>
        <row r="8275">
          <cell r="A8275">
            <v>26688195</v>
          </cell>
          <cell r="B8275" t="str">
            <v>SANGUINO LIZCANO YOLANDA</v>
          </cell>
          <cell r="C8275" t="str">
            <v>Aracataca (Mag)</v>
          </cell>
          <cell r="D8275">
            <v>44212</v>
          </cell>
          <cell r="E8275" t="str">
            <v>Santa Marta (Mag)</v>
          </cell>
          <cell r="F8275" t="str">
            <v>BANCO AGRARIO DE COLOMBIA S.A.</v>
          </cell>
          <cell r="G8275" t="str">
            <v>GIRO</v>
          </cell>
        </row>
        <row r="8276">
          <cell r="A8276">
            <v>26688202</v>
          </cell>
          <cell r="B8276" t="str">
            <v>BLANCO CERVANTES MAVIS DEL SOCORRO</v>
          </cell>
          <cell r="C8276" t="str">
            <v>Aracataca (Mag)</v>
          </cell>
          <cell r="D8276">
            <v>44212</v>
          </cell>
          <cell r="E8276" t="str">
            <v>Santa Marta (Mag)</v>
          </cell>
          <cell r="F8276" t="str">
            <v>BANCO AGRARIO DE COLOMBIA S.A.</v>
          </cell>
          <cell r="G8276" t="str">
            <v>GIRO</v>
          </cell>
        </row>
        <row r="8277">
          <cell r="A8277">
            <v>26688313</v>
          </cell>
          <cell r="B8277" t="str">
            <v>ALMANZA PEREZ NAIDA RAQUEL</v>
          </cell>
          <cell r="C8277" t="str">
            <v>Aracataca (Mag)</v>
          </cell>
          <cell r="D8277">
            <v>44212</v>
          </cell>
          <cell r="E8277" t="str">
            <v>Santa Marta (Mag)</v>
          </cell>
          <cell r="F8277" t="str">
            <v>BANCO AGRARIO DE COLOMBIA S.A.</v>
          </cell>
          <cell r="G8277" t="str">
            <v>GIRO</v>
          </cell>
        </row>
        <row r="8278">
          <cell r="A8278">
            <v>26688322</v>
          </cell>
          <cell r="B8278" t="str">
            <v>POLO CAMARGO SARA EMILIA</v>
          </cell>
          <cell r="C8278" t="str">
            <v>Aracataca (Mag)</v>
          </cell>
          <cell r="D8278">
            <v>44212</v>
          </cell>
          <cell r="E8278" t="str">
            <v>Santa Marta (Mag)</v>
          </cell>
          <cell r="F8278" t="str">
            <v>BANCO AGRARIO DE COLOMBIA S.A.</v>
          </cell>
          <cell r="G8278" t="str">
            <v>GIRO</v>
          </cell>
        </row>
        <row r="8279">
          <cell r="A8279">
            <v>26688391</v>
          </cell>
          <cell r="B8279" t="str">
            <v>VIDAL DACONTE ISABELLA JOSEFA</v>
          </cell>
          <cell r="C8279" t="str">
            <v>Aracataca (Mag)</v>
          </cell>
          <cell r="D8279">
            <v>44212</v>
          </cell>
          <cell r="E8279" t="str">
            <v>Santa Marta (Mag)</v>
          </cell>
          <cell r="F8279" t="str">
            <v>BANCO AGRARIO DE COLOMBIA S.A.</v>
          </cell>
          <cell r="G8279" t="str">
            <v>GIRO</v>
          </cell>
        </row>
        <row r="8280">
          <cell r="A8280">
            <v>26688397</v>
          </cell>
          <cell r="B8280" t="str">
            <v>GOMEZ ACOSTA MARIA JOSEFINA</v>
          </cell>
          <cell r="C8280" t="str">
            <v>Aracataca (Mag)</v>
          </cell>
          <cell r="D8280">
            <v>44212</v>
          </cell>
          <cell r="E8280" t="str">
            <v>Santa Marta (Mag)</v>
          </cell>
          <cell r="F8280" t="str">
            <v>BANCO AGRARIO DE COLOMBIA S.A.</v>
          </cell>
          <cell r="G8280" t="str">
            <v>GIRO</v>
          </cell>
        </row>
        <row r="8281">
          <cell r="A8281">
            <v>26688438</v>
          </cell>
          <cell r="B8281" t="str">
            <v>LARA DE LA ROSA MARIA DEL ROSARIO</v>
          </cell>
          <cell r="C8281" t="str">
            <v>Aracataca (Mag)</v>
          </cell>
          <cell r="D8281">
            <v>44212</v>
          </cell>
          <cell r="E8281" t="str">
            <v>Santa Marta (Mag)</v>
          </cell>
          <cell r="F8281" t="str">
            <v>BANCO AGRARIO DE COLOMBIA S.A.</v>
          </cell>
          <cell r="G8281" t="str">
            <v>GIRO</v>
          </cell>
        </row>
        <row r="8282">
          <cell r="A8282">
            <v>26688523</v>
          </cell>
          <cell r="B8282" t="str">
            <v>MERCADO GALINDO MARLENE ISABEL</v>
          </cell>
          <cell r="C8282" t="str">
            <v>Aracataca (Mag)</v>
          </cell>
          <cell r="D8282">
            <v>44212</v>
          </cell>
          <cell r="E8282" t="str">
            <v>Santa Marta (Mag)</v>
          </cell>
          <cell r="F8282" t="str">
            <v>BANCO AGRARIO DE COLOMBIA S.A.</v>
          </cell>
          <cell r="G8282" t="str">
            <v>GIRO</v>
          </cell>
        </row>
        <row r="8283">
          <cell r="A8283">
            <v>26688757</v>
          </cell>
          <cell r="B8283" t="str">
            <v>GAMEZ BERRIO VICTORIA DE LA CRUZ</v>
          </cell>
          <cell r="C8283" t="str">
            <v>Aracataca (Mag)</v>
          </cell>
          <cell r="D8283">
            <v>44212</v>
          </cell>
          <cell r="E8283" t="str">
            <v>Santa Marta (Mag)</v>
          </cell>
          <cell r="F8283" t="str">
            <v>BANCO AGRARIO DE COLOMBIA S.A.</v>
          </cell>
          <cell r="G8283" t="str">
            <v>GIRO</v>
          </cell>
        </row>
        <row r="8284">
          <cell r="A8284">
            <v>26688824</v>
          </cell>
          <cell r="B8284" t="str">
            <v>BARRIOS MARTINEZ ELDA SOFIA</v>
          </cell>
          <cell r="C8284" t="str">
            <v>Aracataca (Mag)</v>
          </cell>
          <cell r="D8284">
            <v>44212</v>
          </cell>
          <cell r="E8284" t="str">
            <v>Santa Marta (Mag)</v>
          </cell>
          <cell r="F8284" t="str">
            <v>BANCO AGRARIO DE COLOMBIA S.A.</v>
          </cell>
          <cell r="G8284" t="str">
            <v>GIRO</v>
          </cell>
        </row>
        <row r="8285">
          <cell r="A8285">
            <v>26688832</v>
          </cell>
          <cell r="B8285" t="str">
            <v>FLOREZ MONTENEGRO MIRIAM</v>
          </cell>
          <cell r="C8285" t="str">
            <v>Aracataca (Mag)</v>
          </cell>
          <cell r="D8285">
            <v>44212</v>
          </cell>
          <cell r="E8285" t="str">
            <v>Santa Marta (Mag)</v>
          </cell>
          <cell r="F8285" t="str">
            <v>BANCO AGRARIO DE COLOMBIA S.A.</v>
          </cell>
          <cell r="G8285" t="str">
            <v>GIRO</v>
          </cell>
        </row>
        <row r="8286">
          <cell r="A8286">
            <v>26688834</v>
          </cell>
          <cell r="B8286" t="str">
            <v>GOMEZ COLON MERCEDES CRISTINA</v>
          </cell>
          <cell r="C8286" t="str">
            <v>Aracataca (Mag)</v>
          </cell>
          <cell r="D8286">
            <v>44212</v>
          </cell>
          <cell r="E8286" t="str">
            <v>Santa Marta (Mag)</v>
          </cell>
          <cell r="F8286" t="str">
            <v>BANCO AGRARIO DE COLOMBIA S.A.</v>
          </cell>
          <cell r="G8286" t="str">
            <v>GIRO</v>
          </cell>
        </row>
        <row r="8287">
          <cell r="A8287">
            <v>26688865</v>
          </cell>
          <cell r="B8287" t="str">
            <v>GONZALEZ NARVAEZ CELIA MATILDE</v>
          </cell>
          <cell r="C8287" t="str">
            <v>Aracataca (Mag)</v>
          </cell>
          <cell r="D8287">
            <v>44212</v>
          </cell>
          <cell r="E8287" t="str">
            <v>Santa Marta (Mag)</v>
          </cell>
          <cell r="F8287" t="str">
            <v>BANCO AGRARIO DE COLOMBIA S.A.</v>
          </cell>
          <cell r="G8287" t="str">
            <v>GIRO</v>
          </cell>
        </row>
        <row r="8288">
          <cell r="A8288">
            <v>26688903</v>
          </cell>
          <cell r="B8288" t="str">
            <v>HERRERA GONZALEZ NERIS MERCEDES</v>
          </cell>
          <cell r="C8288" t="str">
            <v>Aracataca (Mag)</v>
          </cell>
          <cell r="D8288">
            <v>44212</v>
          </cell>
          <cell r="E8288" t="str">
            <v>Santa Marta (Mag)</v>
          </cell>
          <cell r="F8288" t="str">
            <v>BANCO AGRARIO DE COLOMBIA S.A.</v>
          </cell>
          <cell r="G8288" t="str">
            <v>GIRO</v>
          </cell>
        </row>
        <row r="8289">
          <cell r="A8289">
            <v>26688920</v>
          </cell>
          <cell r="B8289" t="str">
            <v>POLO CAMARGO BETULIA ELENA</v>
          </cell>
          <cell r="C8289" t="str">
            <v>Aracataca (Mag)</v>
          </cell>
          <cell r="D8289">
            <v>44212</v>
          </cell>
          <cell r="E8289" t="str">
            <v>Santa Marta (Mag)</v>
          </cell>
          <cell r="F8289" t="str">
            <v>BANCO AGRARIO DE COLOMBIA S.A.</v>
          </cell>
          <cell r="G8289" t="str">
            <v>GIRO</v>
          </cell>
        </row>
        <row r="8290">
          <cell r="A8290">
            <v>26688923</v>
          </cell>
          <cell r="B8290" t="str">
            <v>POLO CAMARGO MARTHA LUZ</v>
          </cell>
          <cell r="C8290" t="str">
            <v>Aracataca (Mag)</v>
          </cell>
          <cell r="D8290">
            <v>44212</v>
          </cell>
          <cell r="E8290" t="str">
            <v>Santa Marta (Mag)</v>
          </cell>
          <cell r="F8290" t="str">
            <v>BANCO AGRARIO DE COLOMBIA S.A.</v>
          </cell>
          <cell r="G8290" t="str">
            <v>GIRO</v>
          </cell>
        </row>
        <row r="8291">
          <cell r="A8291">
            <v>26688953</v>
          </cell>
          <cell r="B8291" t="str">
            <v>HERNANDEZ HERNANDEZ MARIA DEL CARMEN</v>
          </cell>
          <cell r="C8291" t="str">
            <v>Aracataca (Mag)</v>
          </cell>
          <cell r="D8291">
            <v>44212</v>
          </cell>
          <cell r="E8291" t="str">
            <v>Santa Marta (Mag)</v>
          </cell>
          <cell r="F8291" t="str">
            <v>BANCO AGRARIO DE COLOMBIA S.A.</v>
          </cell>
          <cell r="G8291" t="str">
            <v>GIRO</v>
          </cell>
        </row>
        <row r="8292">
          <cell r="A8292">
            <v>26688969</v>
          </cell>
          <cell r="B8292" t="str">
            <v>ELLIS ESCORCIA CANDELARIA</v>
          </cell>
          <cell r="C8292" t="str">
            <v>Aracataca (Mag)</v>
          </cell>
          <cell r="D8292">
            <v>44212</v>
          </cell>
          <cell r="E8292" t="str">
            <v>Santa Marta (Mag)</v>
          </cell>
          <cell r="F8292" t="str">
            <v>BANCO AGRARIO DE COLOMBIA S.A.</v>
          </cell>
          <cell r="G8292" t="str">
            <v>GIRO</v>
          </cell>
        </row>
        <row r="8293">
          <cell r="A8293">
            <v>26689054</v>
          </cell>
          <cell r="B8293" t="str">
            <v>LIÑAN POLO HIMELDA ISABEL</v>
          </cell>
          <cell r="C8293" t="str">
            <v>Aracataca (Mag)</v>
          </cell>
          <cell r="D8293">
            <v>44212</v>
          </cell>
          <cell r="E8293" t="str">
            <v>Santa Marta (Mag)</v>
          </cell>
          <cell r="F8293" t="str">
            <v>BANCO AGRARIO DE COLOMBIA S.A.</v>
          </cell>
          <cell r="G8293" t="str">
            <v>GIRO</v>
          </cell>
        </row>
        <row r="8294">
          <cell r="A8294">
            <v>26689059</v>
          </cell>
          <cell r="B8294" t="str">
            <v>SILVA MANJARRES MAYELA ESTHER</v>
          </cell>
          <cell r="C8294" t="str">
            <v>Aracataca (Mag)</v>
          </cell>
          <cell r="D8294">
            <v>44212</v>
          </cell>
          <cell r="E8294" t="str">
            <v>Santa Marta (Mag)</v>
          </cell>
          <cell r="F8294" t="str">
            <v>BANCO AGRARIO DE COLOMBIA S.A.</v>
          </cell>
          <cell r="G8294" t="str">
            <v>GIRO</v>
          </cell>
        </row>
        <row r="8295">
          <cell r="A8295">
            <v>26689117</v>
          </cell>
          <cell r="B8295" t="str">
            <v>HATUM DE FLORIDO DEJER DEL SOCORRO</v>
          </cell>
          <cell r="C8295" t="str">
            <v>Aracataca (Mag)</v>
          </cell>
          <cell r="D8295">
            <v>44212</v>
          </cell>
          <cell r="E8295" t="str">
            <v>Santa Marta (Mag)</v>
          </cell>
          <cell r="F8295" t="str">
            <v>BANCO AGRARIO DE COLOMBIA S.A.</v>
          </cell>
          <cell r="G8295" t="str">
            <v>GIRO</v>
          </cell>
        </row>
        <row r="8296">
          <cell r="A8296">
            <v>26689128</v>
          </cell>
          <cell r="B8296" t="str">
            <v>CASTILLO CUEVA GILMA ROSA</v>
          </cell>
          <cell r="C8296" t="str">
            <v>Aracataca (Mag)</v>
          </cell>
          <cell r="D8296">
            <v>44212</v>
          </cell>
          <cell r="E8296" t="str">
            <v>Santa Marta (Mag)</v>
          </cell>
          <cell r="F8296" t="str">
            <v>BANCO AGRARIO DE COLOMBIA S.A.</v>
          </cell>
          <cell r="G8296" t="str">
            <v>GIRO</v>
          </cell>
        </row>
        <row r="8297">
          <cell r="A8297">
            <v>26689133</v>
          </cell>
          <cell r="B8297" t="str">
            <v>POLO RODRIGUEZ MARIA ELENA</v>
          </cell>
          <cell r="C8297" t="str">
            <v>Aracataca (Mag)</v>
          </cell>
          <cell r="D8297">
            <v>44212</v>
          </cell>
          <cell r="E8297" t="str">
            <v>Santa Marta (Mag)</v>
          </cell>
          <cell r="F8297" t="str">
            <v>BANCO AGRARIO DE COLOMBIA S.A.</v>
          </cell>
          <cell r="G8297" t="str">
            <v>GIRO</v>
          </cell>
        </row>
        <row r="8298">
          <cell r="A8298">
            <v>26689263</v>
          </cell>
          <cell r="B8298" t="str">
            <v>PALACIO MAESTRE YUDIS MARIA</v>
          </cell>
          <cell r="C8298" t="str">
            <v>Aracataca (Mag)</v>
          </cell>
          <cell r="D8298">
            <v>44212</v>
          </cell>
          <cell r="E8298" t="str">
            <v>Santa Marta (Mag)</v>
          </cell>
          <cell r="F8298" t="str">
            <v>BANCO AGRARIO DE COLOMBIA S.A.</v>
          </cell>
          <cell r="G8298" t="str">
            <v>GIRO</v>
          </cell>
        </row>
        <row r="8299">
          <cell r="A8299">
            <v>26689266</v>
          </cell>
          <cell r="B8299" t="str">
            <v>OSORIO CERVANTES GLORIA ISABEL</v>
          </cell>
          <cell r="C8299" t="str">
            <v>Aracataca (Mag)</v>
          </cell>
          <cell r="D8299">
            <v>44212</v>
          </cell>
          <cell r="E8299" t="str">
            <v>Santa Marta (Mag)</v>
          </cell>
          <cell r="F8299" t="str">
            <v>BANCO AGRARIO DE COLOMBIA S.A.</v>
          </cell>
          <cell r="G8299" t="str">
            <v>GIRO</v>
          </cell>
        </row>
        <row r="8300">
          <cell r="A8300">
            <v>26689285</v>
          </cell>
          <cell r="B8300" t="str">
            <v>CHARRYS GRANADOS YOLANDA BEATRIZ</v>
          </cell>
          <cell r="C8300" t="str">
            <v>Aracataca (Mag)</v>
          </cell>
          <cell r="D8300">
            <v>44212</v>
          </cell>
          <cell r="E8300" t="str">
            <v>Santa Marta (Mag)</v>
          </cell>
          <cell r="F8300" t="str">
            <v>BANCO AGRARIO DE COLOMBIA S.A.</v>
          </cell>
          <cell r="G8300" t="str">
            <v>GIRO</v>
          </cell>
        </row>
        <row r="8301">
          <cell r="A8301">
            <v>26689308</v>
          </cell>
          <cell r="B8301" t="str">
            <v>CASTRO POLO YOLIMA DEL CARMEN</v>
          </cell>
          <cell r="C8301" t="str">
            <v>Aracataca (Mag)</v>
          </cell>
          <cell r="D8301">
            <v>44212</v>
          </cell>
          <cell r="E8301" t="str">
            <v>Santa Marta (Mag)</v>
          </cell>
          <cell r="F8301" t="str">
            <v>BANCO AGRARIO DE COLOMBIA S.A.</v>
          </cell>
          <cell r="G8301" t="str">
            <v>GIRO</v>
          </cell>
        </row>
        <row r="8302">
          <cell r="A8302">
            <v>26689398</v>
          </cell>
          <cell r="B8302" t="str">
            <v>JIMENEZ CUEVAS ZULYS AMPARO</v>
          </cell>
          <cell r="C8302" t="str">
            <v>Aracataca (Mag)</v>
          </cell>
          <cell r="D8302">
            <v>44212</v>
          </cell>
          <cell r="E8302" t="str">
            <v>Santa Marta (Mag)</v>
          </cell>
          <cell r="F8302" t="str">
            <v>BANCO AGRARIO DE COLOMBIA S.A.</v>
          </cell>
          <cell r="G8302" t="str">
            <v>GIRO</v>
          </cell>
        </row>
        <row r="8303">
          <cell r="A8303">
            <v>26689600</v>
          </cell>
          <cell r="B8303" t="str">
            <v>BLANCO MANOTAS MADELAINE DEL SOCORRO</v>
          </cell>
          <cell r="C8303" t="str">
            <v>Aracataca (Mag)</v>
          </cell>
          <cell r="D8303">
            <v>44212</v>
          </cell>
          <cell r="E8303" t="str">
            <v>Santa Marta (Mag)</v>
          </cell>
          <cell r="F8303" t="str">
            <v>BANCO AGRARIO DE COLOMBIA S.A.</v>
          </cell>
          <cell r="G8303" t="str">
            <v>GIRO</v>
          </cell>
        </row>
        <row r="8304">
          <cell r="A8304">
            <v>26689677</v>
          </cell>
          <cell r="B8304" t="str">
            <v>MERCADO MORENO TAIS DELIA</v>
          </cell>
          <cell r="C8304" t="str">
            <v>Aracataca (Mag)</v>
          </cell>
          <cell r="D8304">
            <v>44212</v>
          </cell>
          <cell r="E8304" t="str">
            <v>Santa Marta (Mag)</v>
          </cell>
          <cell r="F8304" t="str">
            <v>BANCO AGRARIO DE COLOMBIA S.A.</v>
          </cell>
          <cell r="G8304" t="str">
            <v>GIRO</v>
          </cell>
        </row>
        <row r="8305">
          <cell r="A8305">
            <v>26689708</v>
          </cell>
          <cell r="B8305" t="str">
            <v>MONTOYA VELASQUEZ LUZ AMALIA</v>
          </cell>
          <cell r="C8305" t="str">
            <v>Aracataca (Mag)</v>
          </cell>
          <cell r="D8305">
            <v>44212</v>
          </cell>
          <cell r="E8305" t="str">
            <v>Santa Marta (Mag)</v>
          </cell>
          <cell r="F8305" t="str">
            <v>BANCO AGRARIO DE COLOMBIA S.A.</v>
          </cell>
          <cell r="G8305" t="str">
            <v>GIRO</v>
          </cell>
        </row>
        <row r="8306">
          <cell r="A8306">
            <v>26689874</v>
          </cell>
          <cell r="B8306" t="str">
            <v>NAVARRO ROMERO MABEL CECILIA</v>
          </cell>
          <cell r="C8306" t="str">
            <v>Aracataca (Mag)</v>
          </cell>
          <cell r="D8306">
            <v>44212</v>
          </cell>
          <cell r="E8306" t="str">
            <v>Santa Marta (Mag)</v>
          </cell>
          <cell r="F8306" t="str">
            <v>BANCO AGRARIO DE COLOMBIA S.A.</v>
          </cell>
          <cell r="G8306" t="str">
            <v>GIRO</v>
          </cell>
        </row>
        <row r="8307">
          <cell r="A8307">
            <v>26692074</v>
          </cell>
          <cell r="B8307" t="str">
            <v>QUEVEDO DE LINERO MYRIAM ISABEL</v>
          </cell>
          <cell r="C8307" t="str">
            <v>Aracataca (Mag)</v>
          </cell>
          <cell r="D8307">
            <v>44212</v>
          </cell>
          <cell r="E8307" t="str">
            <v>Santa Marta (Mag)</v>
          </cell>
          <cell r="F8307" t="str">
            <v>BANCO AGRARIO DE COLOMBIA S.A.</v>
          </cell>
          <cell r="G8307" t="str">
            <v>GIRO</v>
          </cell>
        </row>
        <row r="8308">
          <cell r="A8308">
            <v>26693646</v>
          </cell>
          <cell r="B8308" t="str">
            <v>VILLA BARRIOS MARYLUZ</v>
          </cell>
          <cell r="C8308" t="str">
            <v>Concordia (Mag)</v>
          </cell>
          <cell r="D8308">
            <v>44203</v>
          </cell>
          <cell r="E8308" t="str">
            <v>Santa Marta (Mag)</v>
          </cell>
          <cell r="F8308" t="str">
            <v>BANCO AGRARIO DE COLOMBIA S.A.</v>
          </cell>
          <cell r="G8308" t="str">
            <v>GIRO</v>
          </cell>
        </row>
        <row r="8309">
          <cell r="A8309">
            <v>26693672</v>
          </cell>
          <cell r="B8309" t="str">
            <v>FLOREZ RUIZ ELDA OSIRIS</v>
          </cell>
          <cell r="C8309" t="str">
            <v>Cerro San Antonio (Mag)</v>
          </cell>
          <cell r="D8309">
            <v>44203</v>
          </cell>
          <cell r="E8309" t="str">
            <v>Santa Marta (Mag)</v>
          </cell>
          <cell r="F8309" t="str">
            <v>BANCO AGRARIO DE COLOMBIA S.A.</v>
          </cell>
          <cell r="G8309" t="str">
            <v>GIRO</v>
          </cell>
        </row>
        <row r="8310">
          <cell r="A8310">
            <v>26693682</v>
          </cell>
          <cell r="B8310" t="str">
            <v>GONZALEZ DE ORTIZ DEISY ESTHER</v>
          </cell>
          <cell r="C8310" t="str">
            <v>Cerro San Antonio (Mag)</v>
          </cell>
          <cell r="D8310">
            <v>44203</v>
          </cell>
          <cell r="E8310" t="str">
            <v>Santa Marta (Mag)</v>
          </cell>
          <cell r="F8310" t="str">
            <v>BANCO AGRARIO DE COLOMBIA S.A.</v>
          </cell>
          <cell r="G8310" t="str">
            <v>GIRO</v>
          </cell>
        </row>
        <row r="8311">
          <cell r="A8311">
            <v>26693684</v>
          </cell>
          <cell r="B8311" t="str">
            <v>ALVAREZ BARRIOS IDALIDES MILADES</v>
          </cell>
          <cell r="C8311" t="str">
            <v>Cerro San Antonio (Mag)</v>
          </cell>
          <cell r="D8311">
            <v>44203</v>
          </cell>
          <cell r="E8311" t="str">
            <v>Santa Marta (Mag)</v>
          </cell>
          <cell r="F8311" t="str">
            <v>BANCO AGRARIO DE COLOMBIA S.A.</v>
          </cell>
          <cell r="G8311" t="str">
            <v>GIRO</v>
          </cell>
        </row>
        <row r="8312">
          <cell r="A8312">
            <v>26693691</v>
          </cell>
          <cell r="B8312" t="str">
            <v>ARAGON ORTIZ MARTHA DE JESUS</v>
          </cell>
          <cell r="C8312" t="str">
            <v>Cerro San Antonio (Mag)</v>
          </cell>
          <cell r="D8312">
            <v>44203</v>
          </cell>
          <cell r="E8312" t="str">
            <v>Santa Marta (Mag)</v>
          </cell>
          <cell r="F8312" t="str">
            <v>BANCO AGRARIO DE COLOMBIA S.A.</v>
          </cell>
          <cell r="G8312" t="str">
            <v>GIRO</v>
          </cell>
        </row>
        <row r="8313">
          <cell r="A8313">
            <v>26693760</v>
          </cell>
          <cell r="B8313" t="str">
            <v>ARAGON MOVILLA YADIRA DEL CARMEN</v>
          </cell>
          <cell r="C8313" t="str">
            <v>Concordia (Mag)</v>
          </cell>
          <cell r="D8313">
            <v>44203</v>
          </cell>
          <cell r="E8313" t="str">
            <v>Santa Marta (Mag)</v>
          </cell>
          <cell r="F8313" t="str">
            <v>BANCO AGRARIO DE COLOMBIA S.A.</v>
          </cell>
          <cell r="G8313" t="str">
            <v>GIRO</v>
          </cell>
        </row>
        <row r="8314">
          <cell r="A8314">
            <v>26693764</v>
          </cell>
          <cell r="B8314" t="str">
            <v>ALFARO ARROYO YADIRA ESTER</v>
          </cell>
          <cell r="C8314" t="str">
            <v>Concordia (Mag)</v>
          </cell>
          <cell r="D8314">
            <v>44203</v>
          </cell>
          <cell r="E8314" t="str">
            <v>Santa Marta (Mag)</v>
          </cell>
          <cell r="F8314" t="str">
            <v>BANCO AGRARIO DE COLOMBIA S.A.</v>
          </cell>
          <cell r="G8314" t="str">
            <v>GIRO</v>
          </cell>
        </row>
        <row r="8315">
          <cell r="A8315">
            <v>26693766</v>
          </cell>
          <cell r="B8315" t="str">
            <v>GOMEZ DE CHIQUILLO FANETH</v>
          </cell>
          <cell r="C8315" t="str">
            <v>Cerro San Antonio (Mag)</v>
          </cell>
          <cell r="D8315">
            <v>44203</v>
          </cell>
          <cell r="E8315" t="str">
            <v>Santa Marta (Mag)</v>
          </cell>
          <cell r="F8315" t="str">
            <v>BANCO AGRARIO DE COLOMBIA S.A.</v>
          </cell>
          <cell r="G8315" t="str">
            <v>GIRO</v>
          </cell>
        </row>
        <row r="8316">
          <cell r="A8316">
            <v>26693773</v>
          </cell>
          <cell r="B8316" t="str">
            <v>ESCORCIA ALMANZA MARIA NICOLASA</v>
          </cell>
          <cell r="C8316" t="str">
            <v>Concordia (Mag)</v>
          </cell>
          <cell r="D8316">
            <v>44203</v>
          </cell>
          <cell r="E8316" t="str">
            <v>Santa Marta (Mag)</v>
          </cell>
          <cell r="F8316" t="str">
            <v>BANCO AGRARIO DE COLOMBIA S.A.</v>
          </cell>
          <cell r="G8316" t="str">
            <v>GIRO</v>
          </cell>
        </row>
        <row r="8317">
          <cell r="A8317">
            <v>26693797</v>
          </cell>
          <cell r="B8317" t="str">
            <v>FLOREZ FLOREZ VIALIS HORTENCIA</v>
          </cell>
          <cell r="C8317" t="str">
            <v>Concordia (Mag)</v>
          </cell>
          <cell r="D8317">
            <v>44203</v>
          </cell>
          <cell r="E8317" t="str">
            <v>Santa Marta (Mag)</v>
          </cell>
          <cell r="F8317" t="str">
            <v>BANCO AGRARIO DE COLOMBIA S.A.</v>
          </cell>
          <cell r="G8317" t="str">
            <v>GIRO</v>
          </cell>
        </row>
        <row r="8318">
          <cell r="A8318">
            <v>26693886</v>
          </cell>
          <cell r="B8318" t="str">
            <v>ALVAREZ SILVA NAYDA ESTHER</v>
          </cell>
          <cell r="C8318" t="str">
            <v>Cerro San Antonio (Mag)</v>
          </cell>
          <cell r="D8318">
            <v>44203</v>
          </cell>
          <cell r="E8318" t="str">
            <v>Santa Marta (Mag)</v>
          </cell>
          <cell r="F8318" t="str">
            <v>BANCO AGRARIO DE COLOMBIA S.A.</v>
          </cell>
          <cell r="G8318" t="str">
            <v>GIRO</v>
          </cell>
        </row>
        <row r="8319">
          <cell r="A8319">
            <v>26693907</v>
          </cell>
          <cell r="B8319" t="str">
            <v>JIMENEZ HERNANDEZ IDALIDES DEL CARMEN</v>
          </cell>
          <cell r="C8319" t="str">
            <v>Concordia (Mag)</v>
          </cell>
          <cell r="D8319">
            <v>44203</v>
          </cell>
          <cell r="E8319" t="str">
            <v>Santa Marta (Mag)</v>
          </cell>
          <cell r="F8319" t="str">
            <v>BANCO AGRARIO DE COLOMBIA S.A.</v>
          </cell>
          <cell r="G8319" t="str">
            <v>GIRO</v>
          </cell>
        </row>
        <row r="8320">
          <cell r="A8320">
            <v>26693983</v>
          </cell>
          <cell r="B8320" t="str">
            <v>VILLA ARAGON GLENIS ISABEL</v>
          </cell>
          <cell r="C8320" t="str">
            <v>Cerro San Antonio (Mag)</v>
          </cell>
          <cell r="D8320">
            <v>44203</v>
          </cell>
          <cell r="E8320" t="str">
            <v>Santa Marta (Mag)</v>
          </cell>
          <cell r="F8320" t="str">
            <v>BANCO AGRARIO DE COLOMBIA S.A.</v>
          </cell>
          <cell r="G8320" t="str">
            <v>GIRO</v>
          </cell>
        </row>
        <row r="8321">
          <cell r="A8321">
            <v>26693992</v>
          </cell>
          <cell r="B8321" t="str">
            <v>CASTRO CANTILLO ROCIO DEL PILAR</v>
          </cell>
          <cell r="C8321" t="str">
            <v>Concordia (Mag)</v>
          </cell>
          <cell r="D8321">
            <v>44203</v>
          </cell>
          <cell r="E8321" t="str">
            <v>Santa Marta (Mag)</v>
          </cell>
          <cell r="F8321" t="str">
            <v>BANCO AGRARIO DE COLOMBIA S.A.</v>
          </cell>
          <cell r="G8321" t="str">
            <v>GIRO</v>
          </cell>
        </row>
        <row r="8322">
          <cell r="A8322">
            <v>26694074</v>
          </cell>
          <cell r="B8322" t="str">
            <v>HERNANDEZ ORTIZ MERIDES ESTHER</v>
          </cell>
          <cell r="C8322" t="str">
            <v>Concordia (Mag)</v>
          </cell>
          <cell r="D8322">
            <v>44203</v>
          </cell>
          <cell r="E8322" t="str">
            <v>Santa Marta (Mag)</v>
          </cell>
          <cell r="F8322" t="str">
            <v>BANCO AGRARIO DE COLOMBIA S.A.</v>
          </cell>
          <cell r="G8322" t="str">
            <v>GIRO</v>
          </cell>
        </row>
        <row r="8323">
          <cell r="A8323">
            <v>26694125</v>
          </cell>
          <cell r="B8323" t="str">
            <v>PINO ZUÑIGA NENFIS NOEMID</v>
          </cell>
          <cell r="C8323" t="str">
            <v>Cerro San Antonio (Mag)</v>
          </cell>
          <cell r="D8323">
            <v>44203</v>
          </cell>
          <cell r="E8323" t="str">
            <v>Santa Marta (Mag)</v>
          </cell>
          <cell r="F8323" t="str">
            <v>BANCO AGRARIO DE COLOMBIA S.A.</v>
          </cell>
          <cell r="G8323" t="str">
            <v>GIRO</v>
          </cell>
        </row>
        <row r="8324">
          <cell r="A8324">
            <v>26694146</v>
          </cell>
          <cell r="B8324" t="str">
            <v>RODRIGUEZ CABRERA JEANNETTE CECILIA</v>
          </cell>
          <cell r="C8324" t="str">
            <v>Chivolo (Mag)</v>
          </cell>
          <cell r="D8324">
            <v>44205</v>
          </cell>
          <cell r="E8324" t="str">
            <v>Santa Marta (Mag)</v>
          </cell>
          <cell r="F8324" t="str">
            <v>BANCO AGRARIO DE COLOMBIA S.A.</v>
          </cell>
          <cell r="G8324" t="str">
            <v>GIRO</v>
          </cell>
        </row>
        <row r="8325">
          <cell r="A8325">
            <v>26694306</v>
          </cell>
          <cell r="B8325" t="str">
            <v>RAMOS JIMENEZ LICETH MARGARITA</v>
          </cell>
          <cell r="C8325" t="str">
            <v>Concordia (Mag)</v>
          </cell>
          <cell r="D8325">
            <v>44203</v>
          </cell>
          <cell r="E8325" t="str">
            <v>Santa Marta (Mag)</v>
          </cell>
          <cell r="F8325" t="str">
            <v>BANCO AGRARIO DE COLOMBIA S.A.</v>
          </cell>
          <cell r="G8325" t="str">
            <v>GIRO</v>
          </cell>
        </row>
        <row r="8326">
          <cell r="A8326">
            <v>26694397</v>
          </cell>
          <cell r="B8326" t="str">
            <v>FLOREZ FLOREZ VILMAIDE ESTHER</v>
          </cell>
          <cell r="C8326" t="str">
            <v>Concordia (Mag)</v>
          </cell>
          <cell r="D8326">
            <v>44203</v>
          </cell>
          <cell r="E8326" t="str">
            <v>Santa Marta (Mag)</v>
          </cell>
          <cell r="F8326" t="str">
            <v>BANCO AGRARIO DE COLOMBIA S.A.</v>
          </cell>
          <cell r="G8326" t="str">
            <v>GIRO</v>
          </cell>
        </row>
        <row r="8327">
          <cell r="A8327">
            <v>26694405</v>
          </cell>
          <cell r="B8327" t="str">
            <v>RODRIGUEZ CARRILLO ROCIO DEL PILAR</v>
          </cell>
          <cell r="C8327" t="str">
            <v>Cerro San Antonio (Mag)</v>
          </cell>
          <cell r="D8327">
            <v>44203</v>
          </cell>
          <cell r="E8327" t="str">
            <v>Santa Marta (Mag)</v>
          </cell>
          <cell r="F8327" t="str">
            <v>BANCO AGRARIO DE COLOMBIA S.A.</v>
          </cell>
          <cell r="G8327" t="str">
            <v>GIRO</v>
          </cell>
        </row>
        <row r="8328">
          <cell r="A8328">
            <v>26694407</v>
          </cell>
          <cell r="B8328" t="str">
            <v>ALVAREZ BARRIOS MARITZA ESTHER</v>
          </cell>
          <cell r="C8328" t="str">
            <v>Cerro San Antonio (Mag)</v>
          </cell>
          <cell r="D8328">
            <v>44203</v>
          </cell>
          <cell r="E8328" t="str">
            <v>Santa Marta (Mag)</v>
          </cell>
          <cell r="F8328" t="str">
            <v>BANCO AGRARIO DE COLOMBIA S.A.</v>
          </cell>
          <cell r="G8328" t="str">
            <v>GIRO</v>
          </cell>
        </row>
        <row r="8329">
          <cell r="A8329">
            <v>26694411</v>
          </cell>
          <cell r="B8329" t="str">
            <v>RAMOS BERDUGO ALBY ROSA</v>
          </cell>
          <cell r="C8329" t="str">
            <v>Cerro San Antonio (Mag)</v>
          </cell>
          <cell r="D8329">
            <v>44203</v>
          </cell>
          <cell r="E8329" t="str">
            <v>Santa Marta (Mag)</v>
          </cell>
          <cell r="F8329" t="str">
            <v>BANCO AGRARIO DE COLOMBIA S.A.</v>
          </cell>
          <cell r="G8329" t="str">
            <v>GIRO</v>
          </cell>
        </row>
        <row r="8330">
          <cell r="A8330">
            <v>26694425</v>
          </cell>
          <cell r="B8330" t="str">
            <v>BORJA MEZA ELEUTERIA MARIA</v>
          </cell>
          <cell r="C8330" t="str">
            <v>Cerro San Antonio (Mag)</v>
          </cell>
          <cell r="D8330">
            <v>44203</v>
          </cell>
          <cell r="E8330" t="str">
            <v>Santa Marta (Mag)</v>
          </cell>
          <cell r="F8330" t="str">
            <v>BANCO AGRARIO DE COLOMBIA S.A.</v>
          </cell>
          <cell r="G8330" t="str">
            <v>GIRO</v>
          </cell>
        </row>
        <row r="8331">
          <cell r="A8331">
            <v>26694655</v>
          </cell>
          <cell r="B8331" t="str">
            <v>RIQUETT RAMBAL MARIA DEL ROSARIO</v>
          </cell>
          <cell r="C8331" t="str">
            <v>Cerro San Antonio (Mag)</v>
          </cell>
          <cell r="D8331">
            <v>44203</v>
          </cell>
          <cell r="E8331" t="str">
            <v>Santa Marta (Mag)</v>
          </cell>
          <cell r="F8331" t="str">
            <v>BANCO AGRARIO DE COLOMBIA S.A.</v>
          </cell>
          <cell r="G8331" t="str">
            <v>GIRO</v>
          </cell>
        </row>
        <row r="8332">
          <cell r="A8332">
            <v>26694680</v>
          </cell>
          <cell r="B8332" t="str">
            <v>BARRIOS MADRID MARIA INOCENCIA</v>
          </cell>
          <cell r="C8332" t="str">
            <v>Cerro San Antonio (Mag)</v>
          </cell>
          <cell r="D8332">
            <v>44203</v>
          </cell>
          <cell r="E8332" t="str">
            <v>Santa Marta (Mag)</v>
          </cell>
          <cell r="F8332" t="str">
            <v>BANCO AGRARIO DE COLOMBIA S.A.</v>
          </cell>
          <cell r="G8332" t="str">
            <v>GIRO</v>
          </cell>
        </row>
        <row r="8333">
          <cell r="A8333">
            <v>26694701</v>
          </cell>
          <cell r="B8333" t="str">
            <v>MUÑOZ RODRIGUEZ JADINIS MARGARITA</v>
          </cell>
          <cell r="C8333" t="str">
            <v>Concordia (Mag)</v>
          </cell>
          <cell r="D8333">
            <v>44203</v>
          </cell>
          <cell r="E8333" t="str">
            <v>Santa Marta (Mag)</v>
          </cell>
          <cell r="F8333" t="str">
            <v>BANCO AGRARIO DE COLOMBIA S.A.</v>
          </cell>
          <cell r="G8333" t="str">
            <v>GIRO</v>
          </cell>
        </row>
        <row r="8334">
          <cell r="A8334">
            <v>26694718</v>
          </cell>
          <cell r="B8334" t="str">
            <v>FONTALVO ARAGON EDILDA AMPARO</v>
          </cell>
          <cell r="C8334" t="str">
            <v>Concordia (Mag)</v>
          </cell>
          <cell r="D8334">
            <v>44203</v>
          </cell>
          <cell r="E8334" t="str">
            <v>Santa Marta (Mag)</v>
          </cell>
          <cell r="F8334" t="str">
            <v>BANCO AGRARIO DE COLOMBIA S.A.</v>
          </cell>
          <cell r="G8334" t="str">
            <v>GIRO</v>
          </cell>
        </row>
        <row r="8335">
          <cell r="A8335">
            <v>26694727</v>
          </cell>
          <cell r="B8335" t="str">
            <v>RODRIGUEZ CARRILLO PIEDAD MARIA</v>
          </cell>
          <cell r="C8335" t="str">
            <v>Cerro San Antonio (Mag)</v>
          </cell>
          <cell r="D8335">
            <v>44203</v>
          </cell>
          <cell r="E8335" t="str">
            <v>Santa Marta (Mag)</v>
          </cell>
          <cell r="F8335" t="str">
            <v>BANCO AGRARIO DE COLOMBIA S.A.</v>
          </cell>
          <cell r="G8335" t="str">
            <v>GIRO</v>
          </cell>
        </row>
        <row r="8336">
          <cell r="A8336">
            <v>26694815</v>
          </cell>
          <cell r="B8336" t="str">
            <v>ALFARO MARTINEZ MARTHA CECILIA</v>
          </cell>
          <cell r="C8336" t="str">
            <v>Concordia (Mag)</v>
          </cell>
          <cell r="D8336">
            <v>44203</v>
          </cell>
          <cell r="E8336" t="str">
            <v>Santa Marta (Mag)</v>
          </cell>
          <cell r="F8336" t="str">
            <v>BANCO AGRARIO DE COLOMBIA S.A.</v>
          </cell>
          <cell r="G8336" t="str">
            <v>GIRO</v>
          </cell>
        </row>
        <row r="8337">
          <cell r="A8337">
            <v>26695010</v>
          </cell>
          <cell r="B8337" t="str">
            <v>CERA POLO AMINTA ISABEL</v>
          </cell>
          <cell r="C8337" t="str">
            <v>Concordia (Mag)</v>
          </cell>
          <cell r="D8337">
            <v>44203</v>
          </cell>
          <cell r="E8337" t="str">
            <v>Santa Marta (Mag)</v>
          </cell>
          <cell r="F8337" t="str">
            <v>BANCO AGRARIO DE COLOMBIA S.A.</v>
          </cell>
          <cell r="G8337" t="str">
            <v>GIRO</v>
          </cell>
        </row>
        <row r="8338">
          <cell r="A8338">
            <v>26697831</v>
          </cell>
          <cell r="B8338" t="str">
            <v>FLOREZ DIAZ HANNOVER BELKIS</v>
          </cell>
          <cell r="C8338" t="str">
            <v>Cerro San Antonio (Mag)</v>
          </cell>
          <cell r="D8338">
            <v>44203</v>
          </cell>
          <cell r="E8338" t="str">
            <v>Santa Marta (Mag)</v>
          </cell>
          <cell r="F8338" t="str">
            <v>BANCO AGRARIO DE COLOMBIA S.A.</v>
          </cell>
          <cell r="G8338" t="str">
            <v>GIRO</v>
          </cell>
        </row>
        <row r="8339">
          <cell r="A8339">
            <v>26699574</v>
          </cell>
          <cell r="B8339" t="str">
            <v>MUÑOZ FONTALVO LUISA ROSINA</v>
          </cell>
          <cell r="C8339" t="str">
            <v>Concordia (Mag)</v>
          </cell>
          <cell r="D8339">
            <v>44203</v>
          </cell>
          <cell r="E8339" t="str">
            <v>Santa Marta (Mag)</v>
          </cell>
          <cell r="F8339" t="str">
            <v>BANCO AGRARIO DE COLOMBIA S.A.</v>
          </cell>
          <cell r="G8339" t="str">
            <v>GIRO</v>
          </cell>
        </row>
        <row r="8340">
          <cell r="A8340">
            <v>26699580</v>
          </cell>
          <cell r="B8340" t="str">
            <v>TORREGROZA FONTALVO CARMEN AMPARO</v>
          </cell>
          <cell r="C8340" t="str">
            <v>Concordia (Mag)</v>
          </cell>
          <cell r="D8340">
            <v>44203</v>
          </cell>
          <cell r="E8340" t="str">
            <v>Santa Marta (Mag)</v>
          </cell>
          <cell r="F8340" t="str">
            <v>BANCO AGRARIO DE COLOMBIA S.A.</v>
          </cell>
          <cell r="G8340" t="str">
            <v>GIRO</v>
          </cell>
        </row>
        <row r="8341">
          <cell r="A8341">
            <v>26699596</v>
          </cell>
          <cell r="B8341" t="str">
            <v>POLO GUTIERREZ LUZ MARINA</v>
          </cell>
          <cell r="C8341" t="str">
            <v>Concordia (Mag)</v>
          </cell>
          <cell r="D8341">
            <v>44203</v>
          </cell>
          <cell r="E8341" t="str">
            <v>Santa Marta (Mag)</v>
          </cell>
          <cell r="F8341" t="str">
            <v>BANCO AGRARIO DE COLOMBIA S.A.</v>
          </cell>
          <cell r="G8341" t="str">
            <v>GIRO</v>
          </cell>
        </row>
        <row r="8342">
          <cell r="A8342">
            <v>26699597</v>
          </cell>
          <cell r="B8342" t="str">
            <v>VASQUEZ POLO VILMA VICTORIA</v>
          </cell>
          <cell r="C8342" t="str">
            <v>Concordia (Mag)</v>
          </cell>
          <cell r="D8342">
            <v>44203</v>
          </cell>
          <cell r="E8342" t="str">
            <v>Santa Marta (Mag)</v>
          </cell>
          <cell r="F8342" t="str">
            <v>BANCO AGRARIO DE COLOMBIA S.A.</v>
          </cell>
          <cell r="G8342" t="str">
            <v>GIRO</v>
          </cell>
        </row>
        <row r="8343">
          <cell r="A8343">
            <v>26699638</v>
          </cell>
          <cell r="B8343" t="str">
            <v>BLANCO TORRES DIANA DEL CARMEN</v>
          </cell>
          <cell r="C8343" t="str">
            <v>Concordia (Mag)</v>
          </cell>
          <cell r="D8343">
            <v>44203</v>
          </cell>
          <cell r="E8343" t="str">
            <v>Santa Marta (Mag)</v>
          </cell>
          <cell r="F8343" t="str">
            <v>BANCO AGRARIO DE COLOMBIA S.A.</v>
          </cell>
          <cell r="G8343" t="str">
            <v>GIRO</v>
          </cell>
        </row>
        <row r="8344">
          <cell r="A8344">
            <v>26699695</v>
          </cell>
          <cell r="B8344" t="str">
            <v>CAMACHO PERALTA CANDELARIA</v>
          </cell>
          <cell r="C8344" t="str">
            <v>Concordia (Mag)</v>
          </cell>
          <cell r="D8344">
            <v>44203</v>
          </cell>
          <cell r="E8344" t="str">
            <v>Santa Marta (Mag)</v>
          </cell>
          <cell r="F8344" t="str">
            <v>BANCO AGRARIO DE COLOMBIA S.A.</v>
          </cell>
          <cell r="G8344" t="str">
            <v>GIRO</v>
          </cell>
        </row>
        <row r="8345">
          <cell r="A8345">
            <v>26758364</v>
          </cell>
          <cell r="B8345" t="str">
            <v>PANTOJA GIL RUTH MARINA</v>
          </cell>
          <cell r="C8345" t="str">
            <v>Aracataca (Mag)</v>
          </cell>
          <cell r="D8345">
            <v>44212</v>
          </cell>
          <cell r="E8345" t="str">
            <v>Santa Marta (Mag)</v>
          </cell>
          <cell r="F8345" t="str">
            <v>BANCO AGRARIO DE COLOMBIA S.A.</v>
          </cell>
          <cell r="G8345" t="str">
            <v>GIRO</v>
          </cell>
        </row>
        <row r="8346">
          <cell r="A8346">
            <v>26760847</v>
          </cell>
          <cell r="B8346" t="str">
            <v>MEDINA CASTRO DENIS ASTRID</v>
          </cell>
          <cell r="C8346" t="str">
            <v>Aracataca (Mag)</v>
          </cell>
          <cell r="D8346">
            <v>44212</v>
          </cell>
          <cell r="E8346" t="str">
            <v>Santa Marta (Mag)</v>
          </cell>
          <cell r="F8346" t="str">
            <v>BANCO AGRARIO DE COLOMBIA S.A.</v>
          </cell>
          <cell r="G8346" t="str">
            <v>GIRO</v>
          </cell>
        </row>
        <row r="8347">
          <cell r="A8347">
            <v>26765603</v>
          </cell>
          <cell r="B8347" t="str">
            <v>TORRES SANGUINO MARIA TEOTISTE</v>
          </cell>
          <cell r="C8347" t="str">
            <v>Guamal (Mag)</v>
          </cell>
          <cell r="D8347">
            <v>44230</v>
          </cell>
          <cell r="E8347" t="str">
            <v>Santa Marta (Mag)</v>
          </cell>
          <cell r="F8347" t="str">
            <v>BANCO AGRARIO DE COLOMBIA S.A.</v>
          </cell>
          <cell r="G8347" t="str">
            <v>GIRO</v>
          </cell>
        </row>
        <row r="8348">
          <cell r="A8348">
            <v>26783768</v>
          </cell>
          <cell r="B8348" t="str">
            <v>SAUCEDO YEPEZ JUDITH</v>
          </cell>
          <cell r="C8348" t="str">
            <v>Guamal (Mag)</v>
          </cell>
          <cell r="D8348">
            <v>44230</v>
          </cell>
          <cell r="E8348" t="str">
            <v>Santa Marta (Mag)</v>
          </cell>
          <cell r="F8348" t="str">
            <v>BANCO AGRARIO DE COLOMBIA S.A.</v>
          </cell>
          <cell r="G8348" t="str">
            <v>GIRO</v>
          </cell>
        </row>
        <row r="8349">
          <cell r="A8349">
            <v>26783803</v>
          </cell>
          <cell r="B8349" t="str">
            <v>DIAZ CASTRO NELLYS</v>
          </cell>
          <cell r="C8349" t="str">
            <v>Guamal (Mag)</v>
          </cell>
          <cell r="D8349">
            <v>44230</v>
          </cell>
          <cell r="E8349" t="str">
            <v>Santa Marta (Mag)</v>
          </cell>
          <cell r="F8349" t="str">
            <v>BANCO AGRARIO DE COLOMBIA S.A.</v>
          </cell>
          <cell r="G8349" t="str">
            <v>GIRO</v>
          </cell>
        </row>
        <row r="8350">
          <cell r="A8350">
            <v>26783837</v>
          </cell>
          <cell r="B8350" t="str">
            <v>FERNANDEZ PEÑALOZA ENITH</v>
          </cell>
          <cell r="C8350" t="str">
            <v>Guamal (Mag)</v>
          </cell>
          <cell r="D8350">
            <v>44230</v>
          </cell>
          <cell r="E8350" t="str">
            <v>Santa Marta (Mag)</v>
          </cell>
          <cell r="F8350" t="str">
            <v>BANCO AGRARIO DE COLOMBIA S.A.</v>
          </cell>
          <cell r="G8350" t="str">
            <v>GIRO</v>
          </cell>
        </row>
        <row r="8351">
          <cell r="A8351">
            <v>26783842</v>
          </cell>
          <cell r="B8351" t="str">
            <v>VILLALOBOS DE GUERRA ALINA NOHEMI</v>
          </cell>
          <cell r="C8351" t="str">
            <v>Guamal (Mag)</v>
          </cell>
          <cell r="D8351">
            <v>44230</v>
          </cell>
          <cell r="E8351" t="str">
            <v>Santa Marta (Mag)</v>
          </cell>
          <cell r="F8351" t="str">
            <v>BANCO AGRARIO DE COLOMBIA S.A.</v>
          </cell>
          <cell r="G8351" t="str">
            <v>GIRO</v>
          </cell>
        </row>
        <row r="8352">
          <cell r="A8352">
            <v>26783850</v>
          </cell>
          <cell r="B8352" t="str">
            <v>CANTILLO MIRANDA MARIELA</v>
          </cell>
          <cell r="C8352" t="str">
            <v>Guamal (Mag)</v>
          </cell>
          <cell r="D8352">
            <v>44230</v>
          </cell>
          <cell r="E8352" t="str">
            <v>Santa Marta (Mag)</v>
          </cell>
          <cell r="F8352" t="str">
            <v>BANCO AGRARIO DE COLOMBIA S.A.</v>
          </cell>
          <cell r="G8352" t="str">
            <v>GIRO</v>
          </cell>
        </row>
        <row r="8353">
          <cell r="A8353">
            <v>26783857</v>
          </cell>
          <cell r="B8353" t="str">
            <v>CANTILLO DE ARRIETA GRACIELA</v>
          </cell>
          <cell r="C8353" t="str">
            <v>Guamal (Mag)</v>
          </cell>
          <cell r="D8353">
            <v>44230</v>
          </cell>
          <cell r="E8353" t="str">
            <v>Santa Marta (Mag)</v>
          </cell>
          <cell r="F8353" t="str">
            <v>BANCO AGRARIO DE COLOMBIA S.A.</v>
          </cell>
          <cell r="G8353" t="str">
            <v>GIRO</v>
          </cell>
        </row>
        <row r="8354">
          <cell r="A8354">
            <v>26783927</v>
          </cell>
          <cell r="B8354" t="str">
            <v>RINALDI MARTINEZ JOSEFINA</v>
          </cell>
          <cell r="C8354" t="str">
            <v>Guamal (Mag)</v>
          </cell>
          <cell r="D8354">
            <v>44230</v>
          </cell>
          <cell r="E8354" t="str">
            <v>Santa Marta (Mag)</v>
          </cell>
          <cell r="F8354" t="str">
            <v>BANCO AGRARIO DE COLOMBIA S.A.</v>
          </cell>
          <cell r="G8354" t="str">
            <v>GIRO</v>
          </cell>
        </row>
        <row r="8355">
          <cell r="A8355">
            <v>26783942</v>
          </cell>
          <cell r="B8355" t="str">
            <v>NAVARRO VALLE CELMIRA</v>
          </cell>
          <cell r="C8355" t="str">
            <v>Guamal (Mag)</v>
          </cell>
          <cell r="D8355">
            <v>44230</v>
          </cell>
          <cell r="E8355" t="str">
            <v>Santa Marta (Mag)</v>
          </cell>
          <cell r="F8355" t="str">
            <v>BANCO AGRARIO DE COLOMBIA S.A.</v>
          </cell>
          <cell r="G8355" t="str">
            <v>GIRO</v>
          </cell>
        </row>
        <row r="8356">
          <cell r="A8356">
            <v>26783952</v>
          </cell>
          <cell r="B8356" t="str">
            <v>CASTRO DE NAVARRO ANTONIA</v>
          </cell>
          <cell r="C8356" t="str">
            <v>Guamal (Mag)</v>
          </cell>
          <cell r="D8356">
            <v>44230</v>
          </cell>
          <cell r="E8356" t="str">
            <v>Santa Marta (Mag)</v>
          </cell>
          <cell r="F8356" t="str">
            <v>BANCO AGRARIO DE COLOMBIA S.A.</v>
          </cell>
          <cell r="G8356" t="str">
            <v>GIRO</v>
          </cell>
        </row>
        <row r="8357">
          <cell r="A8357">
            <v>26783987</v>
          </cell>
          <cell r="B8357" t="str">
            <v>GONZALEZ DE RANGEL CARMEN</v>
          </cell>
          <cell r="C8357" t="str">
            <v>Guamal (Mag)</v>
          </cell>
          <cell r="D8357">
            <v>44230</v>
          </cell>
          <cell r="E8357" t="str">
            <v>Santa Marta (Mag)</v>
          </cell>
          <cell r="F8357" t="str">
            <v>BANCO AGRARIO DE COLOMBIA S.A.</v>
          </cell>
          <cell r="G8357" t="str">
            <v>GIRO</v>
          </cell>
        </row>
        <row r="8358">
          <cell r="A8358">
            <v>26783997</v>
          </cell>
          <cell r="B8358" t="str">
            <v>OSPINO ZAMBRANO MARIA LISVETH</v>
          </cell>
          <cell r="C8358" t="str">
            <v>Guamal (Mag)</v>
          </cell>
          <cell r="D8358">
            <v>44230</v>
          </cell>
          <cell r="E8358" t="str">
            <v>Santa Marta (Mag)</v>
          </cell>
          <cell r="F8358" t="str">
            <v>BANCO AGRARIO DE COLOMBIA S.A.</v>
          </cell>
          <cell r="G8358" t="str">
            <v>GIRO</v>
          </cell>
        </row>
        <row r="8359">
          <cell r="A8359">
            <v>26783999</v>
          </cell>
          <cell r="B8359" t="str">
            <v>TRESPALACIOS RUIDIAZ CASIA LUZMILA</v>
          </cell>
          <cell r="C8359" t="str">
            <v>Guamal (Mag)</v>
          </cell>
          <cell r="D8359">
            <v>44230</v>
          </cell>
          <cell r="E8359" t="str">
            <v>Santa Marta (Mag)</v>
          </cell>
          <cell r="F8359" t="str">
            <v>BANCO AGRARIO DE COLOMBIA S.A.</v>
          </cell>
          <cell r="G8359" t="str">
            <v>GIRO</v>
          </cell>
        </row>
        <row r="8360">
          <cell r="A8360">
            <v>26784005</v>
          </cell>
          <cell r="B8360" t="str">
            <v>MEJIA GONZALEZ CECILIA</v>
          </cell>
          <cell r="C8360" t="str">
            <v>Guamal (Mag)</v>
          </cell>
          <cell r="D8360">
            <v>44230</v>
          </cell>
          <cell r="E8360" t="str">
            <v>Santa Marta (Mag)</v>
          </cell>
          <cell r="F8360" t="str">
            <v>BANCO AGRARIO DE COLOMBIA S.A.</v>
          </cell>
          <cell r="G8360" t="str">
            <v>GIRO</v>
          </cell>
        </row>
        <row r="8361">
          <cell r="A8361">
            <v>26784021</v>
          </cell>
          <cell r="B8361" t="str">
            <v>CASTRO DE UTRIA NUBIA</v>
          </cell>
          <cell r="C8361" t="str">
            <v>Guamal (Mag)</v>
          </cell>
          <cell r="D8361">
            <v>44230</v>
          </cell>
          <cell r="E8361" t="str">
            <v>Santa Marta (Mag)</v>
          </cell>
          <cell r="F8361" t="str">
            <v>BANCO AGRARIO DE COLOMBIA S.A.</v>
          </cell>
          <cell r="G8361" t="str">
            <v>GIRO</v>
          </cell>
        </row>
        <row r="8362">
          <cell r="A8362">
            <v>26784109</v>
          </cell>
          <cell r="B8362" t="str">
            <v>RIBON MORENO FLOR MARIA</v>
          </cell>
          <cell r="C8362" t="str">
            <v>Guamal (Mag)</v>
          </cell>
          <cell r="D8362">
            <v>44230</v>
          </cell>
          <cell r="E8362" t="str">
            <v>Santa Marta (Mag)</v>
          </cell>
          <cell r="F8362" t="str">
            <v>BANCO AGRARIO DE COLOMBIA S.A.</v>
          </cell>
          <cell r="G8362" t="str">
            <v>GIRO</v>
          </cell>
        </row>
        <row r="8363">
          <cell r="A8363">
            <v>26784113</v>
          </cell>
          <cell r="B8363" t="str">
            <v>FLOREZ SANCHEZ FARINA</v>
          </cell>
          <cell r="C8363" t="str">
            <v>Guamal (Mag)</v>
          </cell>
          <cell r="D8363">
            <v>44230</v>
          </cell>
          <cell r="E8363" t="str">
            <v>Santa Marta (Mag)</v>
          </cell>
          <cell r="F8363" t="str">
            <v>BANCO AGRARIO DE COLOMBIA S.A.</v>
          </cell>
          <cell r="G8363" t="str">
            <v>GIRO</v>
          </cell>
        </row>
        <row r="8364">
          <cell r="A8364">
            <v>26784166</v>
          </cell>
          <cell r="B8364" t="str">
            <v>MEJIA MANNSBACH CARMEN CECILIA</v>
          </cell>
          <cell r="C8364" t="str">
            <v>Guamal (Mag)</v>
          </cell>
          <cell r="D8364">
            <v>44230</v>
          </cell>
          <cell r="E8364" t="str">
            <v>Santa Marta (Mag)</v>
          </cell>
          <cell r="F8364" t="str">
            <v>BANCO AGRARIO DE COLOMBIA S.A.</v>
          </cell>
          <cell r="G8364" t="str">
            <v>GIRO</v>
          </cell>
        </row>
        <row r="8365">
          <cell r="A8365">
            <v>26784278</v>
          </cell>
          <cell r="B8365" t="str">
            <v>RIBON HERRERA ENITH</v>
          </cell>
          <cell r="C8365" t="str">
            <v>Guamal (Mag)</v>
          </cell>
          <cell r="D8365">
            <v>44230</v>
          </cell>
          <cell r="E8365" t="str">
            <v>Santa Marta (Mag)</v>
          </cell>
          <cell r="F8365" t="str">
            <v>BANCO AGRARIO DE COLOMBIA S.A.</v>
          </cell>
          <cell r="G8365" t="str">
            <v>GIRO</v>
          </cell>
        </row>
        <row r="8366">
          <cell r="A8366">
            <v>26784350</v>
          </cell>
          <cell r="B8366" t="str">
            <v>MEJIA DE PEDROZO ESPERANZA</v>
          </cell>
          <cell r="C8366" t="str">
            <v>Guamal (Mag)</v>
          </cell>
          <cell r="D8366">
            <v>44230</v>
          </cell>
          <cell r="E8366" t="str">
            <v>Santa Marta (Mag)</v>
          </cell>
          <cell r="F8366" t="str">
            <v>BANCO AGRARIO DE COLOMBIA S.A.</v>
          </cell>
          <cell r="G8366" t="str">
            <v>GIRO</v>
          </cell>
        </row>
        <row r="8367">
          <cell r="A8367">
            <v>26784390</v>
          </cell>
          <cell r="B8367" t="str">
            <v>RINALDI MORENO NELSY</v>
          </cell>
          <cell r="C8367" t="str">
            <v>Guamal (Mag)</v>
          </cell>
          <cell r="D8367">
            <v>44230</v>
          </cell>
          <cell r="E8367" t="str">
            <v>Santa Marta (Mag)</v>
          </cell>
          <cell r="F8367" t="str">
            <v>BANCO AGRARIO DE COLOMBIA S.A.</v>
          </cell>
          <cell r="G8367" t="str">
            <v>GIRO</v>
          </cell>
        </row>
        <row r="8368">
          <cell r="A8368">
            <v>26784412</v>
          </cell>
          <cell r="B8368" t="str">
            <v>DIAZ FLORIAN CECILIA</v>
          </cell>
          <cell r="C8368" t="str">
            <v>Guamal (Mag)</v>
          </cell>
          <cell r="D8368">
            <v>44230</v>
          </cell>
          <cell r="E8368" t="str">
            <v>Santa Marta (Mag)</v>
          </cell>
          <cell r="F8368" t="str">
            <v>BANCO AGRARIO DE COLOMBIA S.A.</v>
          </cell>
          <cell r="G8368" t="str">
            <v>GIRO</v>
          </cell>
        </row>
        <row r="8369">
          <cell r="A8369">
            <v>26784521</v>
          </cell>
          <cell r="B8369" t="str">
            <v>BORREGO CASTRO MARY LUZ</v>
          </cell>
          <cell r="C8369" t="str">
            <v>Guamal (Mag)</v>
          </cell>
          <cell r="D8369">
            <v>44230</v>
          </cell>
          <cell r="E8369" t="str">
            <v>Santa Marta (Mag)</v>
          </cell>
          <cell r="F8369" t="str">
            <v>BANCO AGRARIO DE COLOMBIA S.A.</v>
          </cell>
          <cell r="G8369" t="str">
            <v>GIRO</v>
          </cell>
        </row>
        <row r="8370">
          <cell r="A8370">
            <v>26784571</v>
          </cell>
          <cell r="B8370" t="str">
            <v>ALCENDRA SIERRA ESTER JUDITH</v>
          </cell>
          <cell r="C8370" t="str">
            <v>Guamal (Mag)</v>
          </cell>
          <cell r="D8370">
            <v>44230</v>
          </cell>
          <cell r="E8370" t="str">
            <v>Santa Marta (Mag)</v>
          </cell>
          <cell r="F8370" t="str">
            <v>BANCO AGRARIO DE COLOMBIA S.A.</v>
          </cell>
          <cell r="G8370" t="str">
            <v>GIRO</v>
          </cell>
        </row>
        <row r="8371">
          <cell r="A8371">
            <v>26784624</v>
          </cell>
          <cell r="B8371" t="str">
            <v>GOMEZ DE ZAMBRANO MARTHA LUZ</v>
          </cell>
          <cell r="C8371" t="str">
            <v>Guamal (Mag)</v>
          </cell>
          <cell r="D8371">
            <v>44230</v>
          </cell>
          <cell r="E8371" t="str">
            <v>Santa Marta (Mag)</v>
          </cell>
          <cell r="F8371" t="str">
            <v>BANCO AGRARIO DE COLOMBIA S.A.</v>
          </cell>
          <cell r="G8371" t="str">
            <v>GIRO</v>
          </cell>
        </row>
        <row r="8372">
          <cell r="A8372">
            <v>26784712</v>
          </cell>
          <cell r="B8372" t="str">
            <v>AVILA RICAURTE DOLORES</v>
          </cell>
          <cell r="C8372" t="str">
            <v>Guamal (Mag)</v>
          </cell>
          <cell r="D8372">
            <v>44230</v>
          </cell>
          <cell r="E8372" t="str">
            <v>Santa Marta (Mag)</v>
          </cell>
          <cell r="F8372" t="str">
            <v>BANCO AGRARIO DE COLOMBIA S.A.</v>
          </cell>
          <cell r="G8372" t="str">
            <v>GIRO</v>
          </cell>
        </row>
        <row r="8373">
          <cell r="A8373">
            <v>26784766</v>
          </cell>
          <cell r="B8373" t="str">
            <v>RODRIGUEZ OSPINO ISABEL</v>
          </cell>
          <cell r="C8373" t="str">
            <v>Guamal (Mag)</v>
          </cell>
          <cell r="D8373">
            <v>44230</v>
          </cell>
          <cell r="E8373" t="str">
            <v>Santa Marta (Mag)</v>
          </cell>
          <cell r="F8373" t="str">
            <v>BANCO AGRARIO DE COLOMBIA S.A.</v>
          </cell>
          <cell r="G8373" t="str">
            <v>GIRO</v>
          </cell>
        </row>
        <row r="8374">
          <cell r="A8374">
            <v>26784823</v>
          </cell>
          <cell r="B8374" t="str">
            <v>ALFARO DE CUELLO RUBY</v>
          </cell>
          <cell r="C8374" t="str">
            <v>Guamal (Mag)</v>
          </cell>
          <cell r="D8374">
            <v>44230</v>
          </cell>
          <cell r="E8374" t="str">
            <v>Santa Marta (Mag)</v>
          </cell>
          <cell r="F8374" t="str">
            <v>BANCO AGRARIO DE COLOMBIA S.A.</v>
          </cell>
          <cell r="G8374" t="str">
            <v>GIRO</v>
          </cell>
        </row>
        <row r="8375">
          <cell r="A8375">
            <v>26784912</v>
          </cell>
          <cell r="B8375" t="str">
            <v>PAEZ PEDROZO IDENITH</v>
          </cell>
          <cell r="C8375" t="str">
            <v>Guamal (Mag)</v>
          </cell>
          <cell r="D8375">
            <v>44230</v>
          </cell>
          <cell r="E8375" t="str">
            <v>Santa Marta (Mag)</v>
          </cell>
          <cell r="F8375" t="str">
            <v>BANCO AGRARIO DE COLOMBIA S.A.</v>
          </cell>
          <cell r="G8375" t="str">
            <v>GIRO</v>
          </cell>
        </row>
        <row r="8376">
          <cell r="A8376">
            <v>26784925</v>
          </cell>
          <cell r="B8376" t="str">
            <v>CAPATAZ DE VILLALOBOS ASTRID</v>
          </cell>
          <cell r="C8376" t="str">
            <v>Guamal (Mag)</v>
          </cell>
          <cell r="D8376">
            <v>44230</v>
          </cell>
          <cell r="E8376" t="str">
            <v>Santa Marta (Mag)</v>
          </cell>
          <cell r="F8376" t="str">
            <v>BANCO AGRARIO DE COLOMBIA S.A.</v>
          </cell>
          <cell r="G8376" t="str">
            <v>GIRO</v>
          </cell>
        </row>
        <row r="8377">
          <cell r="A8377">
            <v>26784951</v>
          </cell>
          <cell r="B8377" t="str">
            <v>AVILA RICAURTE MARIA ESTILITA</v>
          </cell>
          <cell r="C8377" t="str">
            <v>Guamal (Mag)</v>
          </cell>
          <cell r="D8377">
            <v>44230</v>
          </cell>
          <cell r="E8377" t="str">
            <v>Santa Marta (Mag)</v>
          </cell>
          <cell r="F8377" t="str">
            <v>BANCO AGRARIO DE COLOMBIA S.A.</v>
          </cell>
          <cell r="G8377" t="str">
            <v>GIRO</v>
          </cell>
        </row>
        <row r="8378">
          <cell r="A8378">
            <v>26785225</v>
          </cell>
          <cell r="B8378" t="str">
            <v>PALOMINO SANCHEZ OLADIS</v>
          </cell>
          <cell r="C8378" t="str">
            <v>Guamal (Mag)</v>
          </cell>
          <cell r="D8378">
            <v>44230</v>
          </cell>
          <cell r="E8378" t="str">
            <v>Santa Marta (Mag)</v>
          </cell>
          <cell r="F8378" t="str">
            <v>BANCO AGRARIO DE COLOMBIA S.A.</v>
          </cell>
          <cell r="G8378" t="str">
            <v>GIRO</v>
          </cell>
        </row>
        <row r="8379">
          <cell r="A8379">
            <v>26785319</v>
          </cell>
          <cell r="B8379" t="str">
            <v>CORTES PEDROZO IRIS</v>
          </cell>
          <cell r="C8379" t="str">
            <v>Guamal (Mag)</v>
          </cell>
          <cell r="D8379">
            <v>44230</v>
          </cell>
          <cell r="E8379" t="str">
            <v>Santa Marta (Mag)</v>
          </cell>
          <cell r="F8379" t="str">
            <v>BANCO AGRARIO DE COLOMBIA S.A.</v>
          </cell>
          <cell r="G8379" t="str">
            <v>GIRO</v>
          </cell>
        </row>
        <row r="8380">
          <cell r="A8380">
            <v>26785394</v>
          </cell>
          <cell r="B8380" t="str">
            <v>FLOREZ DE MIRANDA NIDIA</v>
          </cell>
          <cell r="C8380" t="str">
            <v>Guamal (Mag)</v>
          </cell>
          <cell r="D8380">
            <v>44230</v>
          </cell>
          <cell r="E8380" t="str">
            <v>Santa Marta (Mag)</v>
          </cell>
          <cell r="F8380" t="str">
            <v>BANCO AGRARIO DE COLOMBIA S.A.</v>
          </cell>
          <cell r="G8380" t="str">
            <v>GIRO</v>
          </cell>
        </row>
        <row r="8381">
          <cell r="A8381">
            <v>26785417</v>
          </cell>
          <cell r="B8381" t="str">
            <v>TRESPALACIOS DE MOLINA ENA LEONOR</v>
          </cell>
          <cell r="C8381" t="str">
            <v>Guamal (Mag)</v>
          </cell>
          <cell r="D8381">
            <v>44230</v>
          </cell>
          <cell r="E8381" t="str">
            <v>Santa Marta (Mag)</v>
          </cell>
          <cell r="F8381" t="str">
            <v>BANCO AGRARIO DE COLOMBIA S.A.</v>
          </cell>
          <cell r="G8381" t="str">
            <v>GIRO</v>
          </cell>
        </row>
        <row r="8382">
          <cell r="A8382">
            <v>26785423</v>
          </cell>
          <cell r="B8382" t="str">
            <v>SALCEDO ALVEAR BETTY</v>
          </cell>
          <cell r="C8382" t="str">
            <v>Guamal (Mag)</v>
          </cell>
          <cell r="D8382">
            <v>44230</v>
          </cell>
          <cell r="E8382" t="str">
            <v>Santa Marta (Mag)</v>
          </cell>
          <cell r="F8382" t="str">
            <v>BANCO AGRARIO DE COLOMBIA S.A.</v>
          </cell>
          <cell r="G8382" t="str">
            <v>GIRO</v>
          </cell>
        </row>
        <row r="8383">
          <cell r="A8383">
            <v>26786703</v>
          </cell>
          <cell r="B8383" t="str">
            <v>SIERRA ALCENDRA ESTERMELINA</v>
          </cell>
          <cell r="C8383" t="str">
            <v>Guamal (Mag)</v>
          </cell>
          <cell r="D8383">
            <v>44230</v>
          </cell>
          <cell r="E8383" t="str">
            <v>Santa Marta (Mag)</v>
          </cell>
          <cell r="F8383" t="str">
            <v>BANCO AGRARIO DE COLOMBIA S.A.</v>
          </cell>
          <cell r="G8383" t="str">
            <v>GIRO</v>
          </cell>
        </row>
        <row r="8384">
          <cell r="A8384">
            <v>26792032</v>
          </cell>
          <cell r="B8384" t="str">
            <v>LENGUA QUIROGA ONILSE</v>
          </cell>
          <cell r="C8384" t="str">
            <v>Guamal (Mag)</v>
          </cell>
          <cell r="D8384">
            <v>44230</v>
          </cell>
          <cell r="E8384" t="str">
            <v>Santa Marta (Mag)</v>
          </cell>
          <cell r="F8384" t="str">
            <v>BANCO AGRARIO DE COLOMBIA S.A.</v>
          </cell>
          <cell r="G8384" t="str">
            <v>GIRO</v>
          </cell>
        </row>
        <row r="8385">
          <cell r="A8385">
            <v>26801464</v>
          </cell>
          <cell r="B8385" t="str">
            <v>HERRERA NAVARRO LUCIA ISABEL</v>
          </cell>
          <cell r="C8385" t="str">
            <v>Cerro San Antonio (Mag)</v>
          </cell>
          <cell r="D8385">
            <v>44203</v>
          </cell>
          <cell r="E8385" t="str">
            <v>Santa Marta (Mag)</v>
          </cell>
          <cell r="F8385" t="str">
            <v>BANCO AGRARIO DE COLOMBIA S.A.</v>
          </cell>
          <cell r="G8385" t="str">
            <v>GIRO</v>
          </cell>
        </row>
        <row r="8386">
          <cell r="A8386">
            <v>26806006</v>
          </cell>
          <cell r="B8386" t="str">
            <v>TAMARA CAMACHO ROYCY ELENA</v>
          </cell>
          <cell r="C8386" t="str">
            <v>Concordia (Mag)</v>
          </cell>
          <cell r="D8386">
            <v>44203</v>
          </cell>
          <cell r="E8386" t="str">
            <v>Santa Marta (Mag)</v>
          </cell>
          <cell r="F8386" t="str">
            <v>BANCO AGRARIO DE COLOMBIA S.A.</v>
          </cell>
          <cell r="G8386" t="str">
            <v>GIRO</v>
          </cell>
        </row>
        <row r="8387">
          <cell r="A8387">
            <v>26811794</v>
          </cell>
          <cell r="B8387" t="str">
            <v>ESQUEA DE LA HOZ ISABEL SEGUNDA</v>
          </cell>
          <cell r="C8387" t="str">
            <v>El Pi#On (Mag)</v>
          </cell>
          <cell r="D8387">
            <v>44203</v>
          </cell>
          <cell r="E8387" t="str">
            <v>Santa Marta (Mag)</v>
          </cell>
          <cell r="F8387" t="str">
            <v>BANCO AGRARIO DE COLOMBIA S.A.</v>
          </cell>
          <cell r="G8387" t="str">
            <v>GIRO</v>
          </cell>
        </row>
        <row r="8388">
          <cell r="A8388">
            <v>26812119</v>
          </cell>
          <cell r="B8388" t="str">
            <v>IBAÑEZ DE LA HOZ MARIA ISABEL</v>
          </cell>
          <cell r="C8388" t="str">
            <v>El Pi#On (Mag)</v>
          </cell>
          <cell r="D8388">
            <v>44203</v>
          </cell>
          <cell r="E8388" t="str">
            <v>Santa Marta (Mag)</v>
          </cell>
          <cell r="F8388" t="str">
            <v>BANCO AGRARIO DE COLOMBIA S.A.</v>
          </cell>
          <cell r="G8388" t="str">
            <v>GIRO</v>
          </cell>
        </row>
        <row r="8389">
          <cell r="A8389">
            <v>26812501</v>
          </cell>
          <cell r="B8389" t="str">
            <v>GONZALEZ CARRANZA MILADIS ESTHER</v>
          </cell>
          <cell r="C8389" t="str">
            <v>El Pi#On (Mag)</v>
          </cell>
          <cell r="D8389">
            <v>44203</v>
          </cell>
          <cell r="E8389" t="str">
            <v>Santa Marta (Mag)</v>
          </cell>
          <cell r="F8389" t="str">
            <v>BANCO AGRARIO DE COLOMBIA S.A.</v>
          </cell>
          <cell r="G8389" t="str">
            <v>GIRO</v>
          </cell>
        </row>
        <row r="8390">
          <cell r="A8390">
            <v>26812505</v>
          </cell>
          <cell r="B8390" t="str">
            <v>GONZALEZ OSPINO ALEXI JUDITH</v>
          </cell>
          <cell r="C8390" t="str">
            <v>El Pi#On (Mag)</v>
          </cell>
          <cell r="D8390">
            <v>44203</v>
          </cell>
          <cell r="E8390" t="str">
            <v>Santa Marta (Mag)</v>
          </cell>
          <cell r="F8390" t="str">
            <v>BANCO AGRARIO DE COLOMBIA S.A.</v>
          </cell>
          <cell r="G8390" t="str">
            <v>GIRO</v>
          </cell>
        </row>
        <row r="8391">
          <cell r="A8391">
            <v>26812792</v>
          </cell>
          <cell r="B8391" t="str">
            <v>PALMERA DE LA HOZ MARIA ELENA</v>
          </cell>
          <cell r="C8391" t="str">
            <v>El Pi#On (Mag)</v>
          </cell>
          <cell r="D8391">
            <v>44203</v>
          </cell>
          <cell r="E8391" t="str">
            <v>Santa Marta (Mag)</v>
          </cell>
          <cell r="F8391" t="str">
            <v>BANCO AGRARIO DE COLOMBIA S.A.</v>
          </cell>
          <cell r="G8391" t="str">
            <v>GIRO</v>
          </cell>
        </row>
        <row r="8392">
          <cell r="A8392">
            <v>26825361</v>
          </cell>
          <cell r="B8392" t="str">
            <v>POLO DE MORON LOURDES ALTAGRACIA</v>
          </cell>
          <cell r="C8392" t="str">
            <v>Cerro San Antonio (Mag)</v>
          </cell>
          <cell r="D8392">
            <v>44203</v>
          </cell>
          <cell r="E8392" t="str">
            <v>Santa Marta (Mag)</v>
          </cell>
          <cell r="F8392" t="str">
            <v>BANCO AGRARIO DE COLOMBIA S.A.</v>
          </cell>
          <cell r="G8392" t="str">
            <v>GIRO</v>
          </cell>
        </row>
        <row r="8393">
          <cell r="A8393">
            <v>26892316</v>
          </cell>
          <cell r="B8393" t="str">
            <v>CARRASCAL DE RIZO EUNICE</v>
          </cell>
          <cell r="C8393" t="str">
            <v>San Sebastian De Buenavista (M</v>
          </cell>
          <cell r="D8393">
            <v>44260</v>
          </cell>
          <cell r="E8393" t="str">
            <v>Santa Marta (Mag)</v>
          </cell>
          <cell r="F8393" t="str">
            <v>BANCO AGRARIO DE COLOMBIA S.A.</v>
          </cell>
          <cell r="G8393" t="str">
            <v>GIRO</v>
          </cell>
        </row>
        <row r="8394">
          <cell r="A8394">
            <v>32608106</v>
          </cell>
          <cell r="B8394" t="str">
            <v>ORTEGA ESCALANTE LILIA ROSA</v>
          </cell>
          <cell r="C8394" t="str">
            <v>Concordia (Mag)</v>
          </cell>
          <cell r="D8394">
            <v>44203</v>
          </cell>
          <cell r="E8394" t="str">
            <v>Santa Marta (Mag)</v>
          </cell>
          <cell r="F8394" t="str">
            <v>BANCO AGRARIO DE COLOMBIA S.A.</v>
          </cell>
          <cell r="G8394" t="str">
            <v>GIRO</v>
          </cell>
        </row>
        <row r="8395">
          <cell r="A8395">
            <v>32612880</v>
          </cell>
          <cell r="B8395" t="str">
            <v>ROJAS DE LA ROSA MILEYVIS</v>
          </cell>
          <cell r="C8395" t="str">
            <v>San Sebastian De Buenavista (M</v>
          </cell>
          <cell r="D8395">
            <v>44260</v>
          </cell>
          <cell r="E8395" t="str">
            <v>San Sebastian De Buenavista (M</v>
          </cell>
          <cell r="F8395" t="str">
            <v>BANCO AGRARIO DE COLOMBIA S.A.</v>
          </cell>
          <cell r="G8395" t="str">
            <v>GIRO</v>
          </cell>
        </row>
        <row r="8396">
          <cell r="A8396">
            <v>32619719</v>
          </cell>
          <cell r="B8396" t="str">
            <v>HERNANDEZ MERIÑO VILMA ROSA</v>
          </cell>
          <cell r="C8396" t="str">
            <v>Cerro San Antonio (Mag)</v>
          </cell>
          <cell r="D8396">
            <v>44203</v>
          </cell>
          <cell r="E8396" t="str">
            <v>Santa Marta (Mag)</v>
          </cell>
          <cell r="F8396" t="str">
            <v>BANCO AGRARIO DE COLOMBIA S.A.</v>
          </cell>
          <cell r="G8396" t="str">
            <v>GIRO</v>
          </cell>
        </row>
        <row r="8397">
          <cell r="A8397">
            <v>32626887</v>
          </cell>
          <cell r="B8397" t="str">
            <v>CAMPO GUTIERREZ ALBA MARINA</v>
          </cell>
          <cell r="C8397" t="str">
            <v>Concordia (Mag)</v>
          </cell>
          <cell r="D8397">
            <v>44203</v>
          </cell>
          <cell r="E8397" t="str">
            <v>Santa Marta (Mag)</v>
          </cell>
          <cell r="F8397" t="str">
            <v>BANCO AGRARIO DE COLOMBIA S.A.</v>
          </cell>
          <cell r="G8397" t="str">
            <v>GIRO</v>
          </cell>
        </row>
        <row r="8398">
          <cell r="A8398">
            <v>32650796</v>
          </cell>
          <cell r="B8398" t="str">
            <v>HERNANDEZ ORTIZ TEOLINDA</v>
          </cell>
          <cell r="C8398" t="str">
            <v>Cerro San Antonio (Mag)</v>
          </cell>
          <cell r="D8398">
            <v>44203</v>
          </cell>
          <cell r="E8398" t="str">
            <v>Santa Marta (Mag)</v>
          </cell>
          <cell r="F8398" t="str">
            <v>BANCO AGRARIO DE COLOMBIA S.A.</v>
          </cell>
          <cell r="G8398" t="str">
            <v>GIRO</v>
          </cell>
        </row>
        <row r="8399">
          <cell r="A8399">
            <v>32697592</v>
          </cell>
          <cell r="B8399" t="str">
            <v>JIMENEZ ORTEGA LORENZA ISABEL</v>
          </cell>
          <cell r="C8399" t="str">
            <v>Concordia (Mag)</v>
          </cell>
          <cell r="D8399">
            <v>44203</v>
          </cell>
          <cell r="E8399" t="str">
            <v>Santa Marta (Mag)</v>
          </cell>
          <cell r="F8399" t="str">
            <v>BANCO AGRARIO DE COLOMBIA S.A.</v>
          </cell>
          <cell r="G8399" t="str">
            <v>GIRO</v>
          </cell>
        </row>
        <row r="8400">
          <cell r="A8400">
            <v>32702294</v>
          </cell>
          <cell r="B8400" t="str">
            <v>QUIROZ SALAZAR MONICA DEL CARMEN</v>
          </cell>
          <cell r="C8400" t="str">
            <v>Puebloviejo (Mag)</v>
          </cell>
          <cell r="D8400">
            <v>44203</v>
          </cell>
          <cell r="E8400" t="str">
            <v>Santa Marta (Mag)</v>
          </cell>
          <cell r="F8400" t="str">
            <v>BANCO AGRARIO DE COLOMBIA S.A.</v>
          </cell>
          <cell r="G8400" t="str">
            <v>GIRO</v>
          </cell>
        </row>
        <row r="8401">
          <cell r="A8401">
            <v>32723335</v>
          </cell>
          <cell r="B8401" t="str">
            <v>SALAS CASTRO ROSIRIS DEL CARMEN</v>
          </cell>
          <cell r="C8401" t="str">
            <v>Concordia (Mag)</v>
          </cell>
          <cell r="D8401">
            <v>44203</v>
          </cell>
          <cell r="E8401" t="str">
            <v>Santa Marta (Mag)</v>
          </cell>
          <cell r="F8401" t="str">
            <v>BANCO AGRARIO DE COLOMBIA S.A.</v>
          </cell>
          <cell r="G8401" t="str">
            <v>GIRO</v>
          </cell>
        </row>
        <row r="8402">
          <cell r="A8402">
            <v>32729909</v>
          </cell>
          <cell r="B8402" t="str">
            <v>MERIÑO PACHECO CRISTINA ISABEL</v>
          </cell>
          <cell r="C8402" t="str">
            <v>Concordia (Mag)</v>
          </cell>
          <cell r="D8402">
            <v>44203</v>
          </cell>
          <cell r="E8402" t="str">
            <v>Santa Marta (Mag)</v>
          </cell>
          <cell r="F8402" t="str">
            <v>BANCO AGRARIO DE COLOMBIA S.A.</v>
          </cell>
          <cell r="G8402" t="str">
            <v>GIRO</v>
          </cell>
        </row>
        <row r="8403">
          <cell r="A8403">
            <v>32737320</v>
          </cell>
          <cell r="B8403" t="str">
            <v>ORTEGA MUÑOZ LUZ ESTELLA</v>
          </cell>
          <cell r="C8403" t="str">
            <v>Concordia (Mag)</v>
          </cell>
          <cell r="D8403">
            <v>44203</v>
          </cell>
          <cell r="E8403" t="str">
            <v>Santa Marta (Mag)</v>
          </cell>
          <cell r="F8403" t="str">
            <v>BANCO AGRARIO DE COLOMBIA S.A.</v>
          </cell>
          <cell r="G8403" t="str">
            <v>GIRO</v>
          </cell>
        </row>
        <row r="8404">
          <cell r="A8404">
            <v>32745273</v>
          </cell>
          <cell r="B8404" t="str">
            <v>TEJEDA ARAGON GLEDYS DEL ROSARIO</v>
          </cell>
          <cell r="C8404" t="str">
            <v>Cerro San Antonio (Mag)</v>
          </cell>
          <cell r="D8404">
            <v>44203</v>
          </cell>
          <cell r="E8404" t="str">
            <v>Santa Marta (Mag)</v>
          </cell>
          <cell r="F8404" t="str">
            <v>BANCO AGRARIO DE COLOMBIA S.A.</v>
          </cell>
          <cell r="G8404" t="str">
            <v>GIRO</v>
          </cell>
        </row>
        <row r="8405">
          <cell r="A8405">
            <v>32775693</v>
          </cell>
          <cell r="B8405" t="str">
            <v>TAMARA MOVILLA MILAGRO DEL SOCORRO</v>
          </cell>
          <cell r="C8405" t="str">
            <v>Concordia (Mag)</v>
          </cell>
          <cell r="D8405">
            <v>44203</v>
          </cell>
          <cell r="E8405" t="str">
            <v>Santa Marta (Mag)</v>
          </cell>
          <cell r="F8405" t="str">
            <v>BANCO AGRARIO DE COLOMBIA S.A.</v>
          </cell>
          <cell r="G8405" t="str">
            <v>GIRO</v>
          </cell>
        </row>
        <row r="8406">
          <cell r="A8406">
            <v>32788184</v>
          </cell>
          <cell r="B8406" t="str">
            <v>DE LA CRUZ MUÑOZ MARGARITA</v>
          </cell>
          <cell r="C8406" t="str">
            <v>Concordia (Mag)</v>
          </cell>
          <cell r="D8406">
            <v>44203</v>
          </cell>
          <cell r="E8406" t="str">
            <v>Santa Marta (Mag)</v>
          </cell>
          <cell r="F8406" t="str">
            <v>BANCO AGRARIO DE COLOMBIA S.A.</v>
          </cell>
          <cell r="G8406" t="str">
            <v>GIRO</v>
          </cell>
        </row>
        <row r="8407">
          <cell r="A8407">
            <v>32814894</v>
          </cell>
          <cell r="B8407" t="str">
            <v>CERVANTES ESCORCIA MARINA ESTHER</v>
          </cell>
          <cell r="C8407" t="str">
            <v>Aracataca (Mag)</v>
          </cell>
          <cell r="D8407">
            <v>44212</v>
          </cell>
          <cell r="E8407" t="str">
            <v>Santa Marta (Mag)</v>
          </cell>
          <cell r="F8407" t="str">
            <v>BANCO AGRARIO DE COLOMBIA S.A.</v>
          </cell>
          <cell r="G8407" t="str">
            <v>GIRO</v>
          </cell>
        </row>
        <row r="8408">
          <cell r="A8408">
            <v>32816994</v>
          </cell>
          <cell r="B8408" t="str">
            <v>RODRIGUEZ PERTUZ MARTHA ISABEL</v>
          </cell>
          <cell r="C8408" t="str">
            <v>Aracataca (Mag)</v>
          </cell>
          <cell r="D8408">
            <v>44212</v>
          </cell>
          <cell r="E8408" t="str">
            <v>Santa Marta (Mag)</v>
          </cell>
          <cell r="F8408" t="str">
            <v>BANCO AGRARIO DE COLOMBIA S.A.</v>
          </cell>
          <cell r="G8408" t="str">
            <v>GIRO</v>
          </cell>
        </row>
        <row r="8409">
          <cell r="A8409">
            <v>32826409</v>
          </cell>
          <cell r="B8409" t="str">
            <v>MOYA TAMARA CARMEN CONSUELO</v>
          </cell>
          <cell r="C8409" t="str">
            <v>Concordia (Mag)</v>
          </cell>
          <cell r="D8409">
            <v>44203</v>
          </cell>
          <cell r="E8409" t="str">
            <v>Santa Marta (Mag)</v>
          </cell>
          <cell r="F8409" t="str">
            <v>BANCO AGRARIO DE COLOMBIA S.A.</v>
          </cell>
          <cell r="G8409" t="str">
            <v>GIRO</v>
          </cell>
        </row>
        <row r="8410">
          <cell r="A8410">
            <v>32828098</v>
          </cell>
          <cell r="B8410" t="str">
            <v>BARRIOS ALFARO SARA IBETH</v>
          </cell>
          <cell r="C8410" t="str">
            <v>Concordia (Mag)</v>
          </cell>
          <cell r="D8410">
            <v>44203</v>
          </cell>
          <cell r="E8410" t="str">
            <v>Santa Marta (Mag)</v>
          </cell>
          <cell r="F8410" t="str">
            <v>BANCO AGRARIO DE COLOMBIA S.A.</v>
          </cell>
          <cell r="G8410" t="str">
            <v>GIRO</v>
          </cell>
        </row>
        <row r="8411">
          <cell r="A8411">
            <v>32847041</v>
          </cell>
          <cell r="B8411" t="str">
            <v>PERTUZ VILLAR YADILIS RAQUEL</v>
          </cell>
          <cell r="C8411" t="str">
            <v>Cerro San Antonio (Mag)</v>
          </cell>
          <cell r="D8411">
            <v>44203</v>
          </cell>
          <cell r="E8411" t="str">
            <v>Santa Marta (Mag)</v>
          </cell>
          <cell r="F8411" t="str">
            <v>BANCO AGRARIO DE COLOMBIA S.A.</v>
          </cell>
          <cell r="G8411" t="str">
            <v>GIRO</v>
          </cell>
        </row>
        <row r="8412">
          <cell r="A8412">
            <v>32847810</v>
          </cell>
          <cell r="B8412" t="str">
            <v>FRANCIA HERNANDEZ AMABIS JUDITH</v>
          </cell>
          <cell r="C8412" t="str">
            <v>Concordia (Mag)</v>
          </cell>
          <cell r="D8412">
            <v>44203</v>
          </cell>
          <cell r="E8412" t="str">
            <v>Santa Marta (Mag)</v>
          </cell>
          <cell r="F8412" t="str">
            <v>BANCO AGRARIO DE COLOMBIA S.A.</v>
          </cell>
          <cell r="G8412" t="str">
            <v>GIRO</v>
          </cell>
        </row>
        <row r="8413">
          <cell r="A8413">
            <v>32848707</v>
          </cell>
          <cell r="B8413" t="str">
            <v>HERNANDEZ ORTIZ LUZ DARIS</v>
          </cell>
          <cell r="C8413" t="str">
            <v>Concordia (Mag)</v>
          </cell>
          <cell r="D8413">
            <v>44203</v>
          </cell>
          <cell r="E8413" t="str">
            <v>Santa Marta (Mag)</v>
          </cell>
          <cell r="F8413" t="str">
            <v>BANCO AGRARIO DE COLOMBIA S.A.</v>
          </cell>
          <cell r="G8413" t="str">
            <v>GIRO</v>
          </cell>
        </row>
        <row r="8414">
          <cell r="A8414">
            <v>32862388</v>
          </cell>
          <cell r="B8414" t="str">
            <v>PALACIN DE AGUAS OLADIS JUDITH</v>
          </cell>
          <cell r="C8414" t="str">
            <v>Concordia (Mag)</v>
          </cell>
          <cell r="D8414">
            <v>44203</v>
          </cell>
          <cell r="E8414" t="str">
            <v>Santa Marta (Mag)</v>
          </cell>
          <cell r="F8414" t="str">
            <v>BANCO AGRARIO DE COLOMBIA S.A.</v>
          </cell>
          <cell r="G8414" t="str">
            <v>GIRO</v>
          </cell>
        </row>
        <row r="8415">
          <cell r="A8415">
            <v>32873473</v>
          </cell>
          <cell r="B8415" t="str">
            <v>POLO RAMBAL MARISELLA</v>
          </cell>
          <cell r="C8415" t="str">
            <v>Concordia (Mag)</v>
          </cell>
          <cell r="D8415">
            <v>44203</v>
          </cell>
          <cell r="E8415" t="str">
            <v>Santa Marta (Mag)</v>
          </cell>
          <cell r="F8415" t="str">
            <v>BANCO AGRARIO DE COLOMBIA S.A.</v>
          </cell>
          <cell r="G8415" t="str">
            <v>GIRO</v>
          </cell>
        </row>
        <row r="8416">
          <cell r="A8416">
            <v>33142591</v>
          </cell>
          <cell r="B8416" t="str">
            <v>OROZCO OROZCO ELVIS CECILIA</v>
          </cell>
          <cell r="C8416" t="str">
            <v>Chivolo (Mag)</v>
          </cell>
          <cell r="D8416">
            <v>44205</v>
          </cell>
          <cell r="E8416" t="str">
            <v>Santa Marta (Mag)</v>
          </cell>
          <cell r="F8416" t="str">
            <v>BANCO AGRARIO DE COLOMBIA S.A.</v>
          </cell>
          <cell r="G8416" t="str">
            <v>GIRO</v>
          </cell>
        </row>
        <row r="8417">
          <cell r="A8417">
            <v>33211310</v>
          </cell>
          <cell r="B8417" t="str">
            <v>CAMACHO MARTINEZ RUTH ESTHER</v>
          </cell>
          <cell r="C8417" t="str">
            <v>Guamal (Mag)</v>
          </cell>
          <cell r="D8417">
            <v>44230</v>
          </cell>
          <cell r="E8417" t="str">
            <v>Santa Marta (Mag)</v>
          </cell>
          <cell r="F8417" t="str">
            <v>BANCO AGRARIO DE COLOMBIA S.A.</v>
          </cell>
          <cell r="G8417" t="str">
            <v>GIRO</v>
          </cell>
        </row>
        <row r="8418">
          <cell r="A8418">
            <v>33211516</v>
          </cell>
          <cell r="B8418" t="str">
            <v>TERRAZA RANGEL DENIS M</v>
          </cell>
          <cell r="C8418" t="str">
            <v>San Sebastian De Buenavista (M</v>
          </cell>
          <cell r="D8418">
            <v>44260</v>
          </cell>
          <cell r="E8418" t="str">
            <v>Santa Marta (Mag)</v>
          </cell>
          <cell r="F8418" t="str">
            <v>BANCO AGRARIO DE COLOMBIA S.A.</v>
          </cell>
          <cell r="G8418" t="str">
            <v>GIRO</v>
          </cell>
        </row>
        <row r="8419">
          <cell r="A8419">
            <v>33211870</v>
          </cell>
          <cell r="B8419" t="str">
            <v>VEGA DE HAECKERMANN EVA</v>
          </cell>
          <cell r="C8419" t="str">
            <v>San Sebastian De Buenavista (M</v>
          </cell>
          <cell r="D8419">
            <v>44260</v>
          </cell>
          <cell r="E8419" t="str">
            <v>Santa Marta (Mag)</v>
          </cell>
          <cell r="F8419" t="str">
            <v>BANCO AGRARIO DE COLOMBIA S.A.</v>
          </cell>
          <cell r="G8419" t="str">
            <v>GIRO</v>
          </cell>
        </row>
        <row r="8420">
          <cell r="A8420">
            <v>33212256</v>
          </cell>
          <cell r="B8420" t="str">
            <v>RANGEL FLORIAN AUDIS</v>
          </cell>
          <cell r="C8420" t="str">
            <v>San Sebastian De Buenavista (M</v>
          </cell>
          <cell r="D8420">
            <v>44260</v>
          </cell>
          <cell r="E8420" t="str">
            <v>Santa Marta (Mag)</v>
          </cell>
          <cell r="F8420" t="str">
            <v>BANCO AGRARIO DE COLOMBIA S.A.</v>
          </cell>
          <cell r="G8420" t="str">
            <v>GIRO</v>
          </cell>
        </row>
        <row r="8421">
          <cell r="A8421">
            <v>33213123</v>
          </cell>
          <cell r="B8421" t="str">
            <v>GRISALES DE RODRIGUEZ LUCIANA</v>
          </cell>
          <cell r="C8421" t="str">
            <v>San Sebastian De Buenavista (M</v>
          </cell>
          <cell r="D8421">
            <v>44260</v>
          </cell>
          <cell r="E8421" t="str">
            <v>Santa Marta (Mag)</v>
          </cell>
          <cell r="F8421" t="str">
            <v>BANCO AGRARIO DE COLOMBIA S.A.</v>
          </cell>
          <cell r="G8421" t="str">
            <v>GIRO</v>
          </cell>
        </row>
        <row r="8422">
          <cell r="A8422">
            <v>33213407</v>
          </cell>
          <cell r="B8422" t="str">
            <v>JIMENEZ CAMAÑO VERENA DE JESUS</v>
          </cell>
          <cell r="C8422" t="str">
            <v>Guamal (Mag)</v>
          </cell>
          <cell r="D8422">
            <v>44230</v>
          </cell>
          <cell r="E8422" t="str">
            <v>Santa Marta (Mag)</v>
          </cell>
          <cell r="F8422" t="str">
            <v>BANCO AGRARIO DE COLOMBIA S.A.</v>
          </cell>
          <cell r="G8422" t="str">
            <v>GIRO</v>
          </cell>
        </row>
        <row r="8423">
          <cell r="A8423">
            <v>33213823</v>
          </cell>
          <cell r="B8423" t="str">
            <v>CABRERA VILLAREAL MIRYAM DEL SOCORRO</v>
          </cell>
          <cell r="C8423" t="str">
            <v>San Sebastian De Buenavista (M</v>
          </cell>
          <cell r="D8423">
            <v>44260</v>
          </cell>
          <cell r="E8423" t="str">
            <v>Santa Marta (Mag)</v>
          </cell>
          <cell r="F8423" t="str">
            <v>BANCO AGRARIO DE COLOMBIA S.A.</v>
          </cell>
          <cell r="G8423" t="str">
            <v>GIRO</v>
          </cell>
        </row>
        <row r="8424">
          <cell r="A8424">
            <v>33213907</v>
          </cell>
          <cell r="B8424" t="str">
            <v>PALOMINO ARDILA EDELIS CEFERINA</v>
          </cell>
          <cell r="C8424" t="str">
            <v>Guamal (Mag)</v>
          </cell>
          <cell r="D8424">
            <v>44230</v>
          </cell>
          <cell r="E8424" t="str">
            <v>Santa Marta (Mag)</v>
          </cell>
          <cell r="F8424" t="str">
            <v>BANCO AGRARIO DE COLOMBIA S.A.</v>
          </cell>
          <cell r="G8424" t="str">
            <v>GIRO</v>
          </cell>
        </row>
        <row r="8425">
          <cell r="A8425">
            <v>33215270</v>
          </cell>
          <cell r="B8425" t="str">
            <v>LENGUA QUIROGA LUZ DARIS</v>
          </cell>
          <cell r="C8425" t="str">
            <v>Guamal (Mag)</v>
          </cell>
          <cell r="D8425">
            <v>44230</v>
          </cell>
          <cell r="E8425" t="str">
            <v>Santa Marta (Mag)</v>
          </cell>
          <cell r="F8425" t="str">
            <v>BANCO AGRARIO DE COLOMBIA S.A.</v>
          </cell>
          <cell r="G8425" t="str">
            <v>GIRO</v>
          </cell>
        </row>
        <row r="8426">
          <cell r="A8426">
            <v>33218929</v>
          </cell>
          <cell r="B8426" t="str">
            <v>RODRIGUEZ SEGOVIA GLENIS</v>
          </cell>
          <cell r="C8426" t="str">
            <v>San Sebastian De Buenavista (M</v>
          </cell>
          <cell r="D8426">
            <v>44260</v>
          </cell>
          <cell r="E8426" t="str">
            <v>Santa Marta (Mag)</v>
          </cell>
          <cell r="F8426" t="str">
            <v>BANCO AGRARIO DE COLOMBIA S.A.</v>
          </cell>
          <cell r="G8426" t="str">
            <v>GIRO</v>
          </cell>
        </row>
        <row r="8427">
          <cell r="A8427">
            <v>36385219</v>
          </cell>
          <cell r="B8427" t="str">
            <v>RAMOS DIAZ ANA ELENA</v>
          </cell>
          <cell r="C8427" t="str">
            <v>Cerro San Antonio (Mag)</v>
          </cell>
          <cell r="D8427">
            <v>44203</v>
          </cell>
          <cell r="E8427" t="str">
            <v>Cerro San Antonio (Mag)</v>
          </cell>
          <cell r="F8427" t="str">
            <v>BANCO AGRARIO DE COLOMBIA S.A.</v>
          </cell>
          <cell r="G8427" t="str">
            <v>GIRO</v>
          </cell>
        </row>
        <row r="8428">
          <cell r="A8428">
            <v>36385224</v>
          </cell>
          <cell r="B8428" t="str">
            <v>CARRILLO SANTANA JADITH MARIA</v>
          </cell>
          <cell r="C8428" t="str">
            <v>Cerro San Antonio (Mag)</v>
          </cell>
          <cell r="D8428">
            <v>44203</v>
          </cell>
          <cell r="E8428" t="str">
            <v>Santa Marta (Mag)</v>
          </cell>
          <cell r="F8428" t="str">
            <v>BANCO AGRARIO DE COLOMBIA S.A.</v>
          </cell>
          <cell r="G8428" t="str">
            <v>GIRO</v>
          </cell>
        </row>
        <row r="8429">
          <cell r="A8429">
            <v>36534394</v>
          </cell>
          <cell r="B8429" t="str">
            <v>CASTRO ORTEGA BEBIS ENITH</v>
          </cell>
          <cell r="C8429" t="str">
            <v>Concordia (Mag)</v>
          </cell>
          <cell r="D8429">
            <v>44203</v>
          </cell>
          <cell r="E8429" t="str">
            <v>Santa Marta (Mag)</v>
          </cell>
          <cell r="F8429" t="str">
            <v>BANCO AGRARIO DE COLOMBIA S.A.</v>
          </cell>
          <cell r="G8429" t="str">
            <v>GIRO</v>
          </cell>
        </row>
        <row r="8430">
          <cell r="A8430">
            <v>36549450</v>
          </cell>
          <cell r="B8430" t="str">
            <v>MERLANO BORJA MARLA</v>
          </cell>
          <cell r="C8430" t="str">
            <v>Guamal (Mag)</v>
          </cell>
          <cell r="D8430">
            <v>44230</v>
          </cell>
          <cell r="E8430" t="str">
            <v>Santa Marta (Mag)</v>
          </cell>
          <cell r="F8430" t="str">
            <v>BANCO AGRARIO DE COLOMBIA S.A.</v>
          </cell>
          <cell r="G8430" t="str">
            <v>GIRO</v>
          </cell>
        </row>
        <row r="8431">
          <cell r="A8431">
            <v>36557818</v>
          </cell>
          <cell r="B8431" t="str">
            <v>OSPINO RANGEL MANUELA</v>
          </cell>
          <cell r="C8431" t="str">
            <v>San Sebastian De Buenavista (M</v>
          </cell>
          <cell r="D8431">
            <v>44260</v>
          </cell>
          <cell r="E8431" t="str">
            <v>Santa Marta (Mag)</v>
          </cell>
          <cell r="F8431" t="str">
            <v>BANCO AGRARIO DE COLOMBIA S.A.</v>
          </cell>
          <cell r="G8431" t="str">
            <v>GIRO</v>
          </cell>
        </row>
        <row r="8432">
          <cell r="A8432">
            <v>36562575</v>
          </cell>
          <cell r="B8432" t="str">
            <v>MORALES FONTALVO LOURDES MERCEDES</v>
          </cell>
          <cell r="C8432" t="str">
            <v>Guamal (Mag)</v>
          </cell>
          <cell r="D8432">
            <v>44230</v>
          </cell>
          <cell r="E8432" t="str">
            <v>Santa Marta (Mag)</v>
          </cell>
          <cell r="F8432" t="str">
            <v>BANCO AGRARIO DE COLOMBIA S.A.</v>
          </cell>
          <cell r="G8432" t="str">
            <v>GIRO</v>
          </cell>
        </row>
        <row r="8433">
          <cell r="A8433">
            <v>36575089</v>
          </cell>
          <cell r="B8433" t="str">
            <v>RUIZ PAVA MARGARITA</v>
          </cell>
          <cell r="C8433" t="str">
            <v>San Sebastian De Buenavista (M</v>
          </cell>
          <cell r="D8433">
            <v>44260</v>
          </cell>
          <cell r="E8433" t="str">
            <v>Santa Marta (Mag)</v>
          </cell>
          <cell r="F8433" t="str">
            <v>BANCO AGRARIO DE COLOMBIA S.A.</v>
          </cell>
          <cell r="G8433" t="str">
            <v>GIRO</v>
          </cell>
        </row>
        <row r="8434">
          <cell r="A8434">
            <v>36575143</v>
          </cell>
          <cell r="B8434" t="str">
            <v>SURMAY CANTILLO EDELMIRA ESTHER</v>
          </cell>
          <cell r="C8434" t="str">
            <v>San Sebastian De Buenavista (M</v>
          </cell>
          <cell r="D8434">
            <v>44260</v>
          </cell>
          <cell r="E8434" t="str">
            <v>Santa Marta (Mag)</v>
          </cell>
          <cell r="F8434" t="str">
            <v>BANCO AGRARIO DE COLOMBIA S.A.</v>
          </cell>
          <cell r="G8434" t="str">
            <v>GIRO</v>
          </cell>
        </row>
        <row r="8435">
          <cell r="A8435">
            <v>36575188</v>
          </cell>
          <cell r="B8435" t="str">
            <v>ROJAS MORALES NELSY</v>
          </cell>
          <cell r="C8435" t="str">
            <v>San Sebastian De Buenavista (M</v>
          </cell>
          <cell r="D8435">
            <v>44260</v>
          </cell>
          <cell r="E8435" t="str">
            <v>Santa Marta (Mag)</v>
          </cell>
          <cell r="F8435" t="str">
            <v>BANCO AGRARIO DE COLOMBIA S.A.</v>
          </cell>
          <cell r="G8435" t="str">
            <v>GIRO</v>
          </cell>
        </row>
        <row r="8436">
          <cell r="A8436">
            <v>36575419</v>
          </cell>
          <cell r="B8436" t="str">
            <v>GONZALES BELEÑO ALICIA DEL CARMEN</v>
          </cell>
          <cell r="C8436" t="str">
            <v>San Sebastian De Buenavista (M</v>
          </cell>
          <cell r="D8436">
            <v>44260</v>
          </cell>
          <cell r="E8436" t="str">
            <v>Santa Marta (Mag)</v>
          </cell>
          <cell r="F8436" t="str">
            <v>BANCO AGRARIO DE COLOMBIA S.A.</v>
          </cell>
          <cell r="G8436" t="str">
            <v>GIRO</v>
          </cell>
        </row>
        <row r="8437">
          <cell r="A8437">
            <v>36575490</v>
          </cell>
          <cell r="B8437" t="str">
            <v>ATENCIA MONTERO HEIDY</v>
          </cell>
          <cell r="C8437" t="str">
            <v>San Sebastian De Buenavista (M</v>
          </cell>
          <cell r="D8437">
            <v>44260</v>
          </cell>
          <cell r="E8437" t="str">
            <v>Santa Marta (Mag)</v>
          </cell>
          <cell r="F8437" t="str">
            <v>BANCO AGRARIO DE COLOMBIA S.A.</v>
          </cell>
          <cell r="G8437" t="str">
            <v>GIRO</v>
          </cell>
        </row>
        <row r="8438">
          <cell r="A8438">
            <v>36575811</v>
          </cell>
          <cell r="B8438" t="str">
            <v>GUTIERREZ MORALES WINNY</v>
          </cell>
          <cell r="C8438" t="str">
            <v>San Sebastian De Buenavista (M</v>
          </cell>
          <cell r="D8438">
            <v>44260</v>
          </cell>
          <cell r="E8438" t="str">
            <v>Santa Marta (Mag)</v>
          </cell>
          <cell r="F8438" t="str">
            <v>BANCO AGRARIO DE COLOMBIA S.A.</v>
          </cell>
          <cell r="G8438" t="str">
            <v>GIRO</v>
          </cell>
        </row>
        <row r="8439">
          <cell r="A8439">
            <v>36575996</v>
          </cell>
          <cell r="B8439" t="str">
            <v>CASTRO MORA ISABEL</v>
          </cell>
          <cell r="C8439" t="str">
            <v>San Sebastian De Buenavista (M</v>
          </cell>
          <cell r="D8439">
            <v>44260</v>
          </cell>
          <cell r="E8439" t="str">
            <v>Santa Marta (Mag)</v>
          </cell>
          <cell r="F8439" t="str">
            <v>BANCO AGRARIO DE COLOMBIA S.A.</v>
          </cell>
          <cell r="G8439" t="str">
            <v>GIRO</v>
          </cell>
        </row>
        <row r="8440">
          <cell r="A8440">
            <v>36576147</v>
          </cell>
          <cell r="B8440" t="str">
            <v>ARANGO GUTIERREZ MONICA MARCELA</v>
          </cell>
          <cell r="C8440" t="str">
            <v>San Sebastian De Buenavista (M</v>
          </cell>
          <cell r="D8440">
            <v>44260</v>
          </cell>
          <cell r="E8440" t="str">
            <v>Santa Marta (Mag)</v>
          </cell>
          <cell r="F8440" t="str">
            <v>BANCO AGRARIO DE COLOMBIA S.A.</v>
          </cell>
          <cell r="G8440" t="str">
            <v>GIRO</v>
          </cell>
        </row>
        <row r="8441">
          <cell r="A8441">
            <v>36576267</v>
          </cell>
          <cell r="B8441" t="str">
            <v>PABA MONTERO NORYS</v>
          </cell>
          <cell r="C8441" t="str">
            <v>San Sebastian De Buenavista (M</v>
          </cell>
          <cell r="D8441">
            <v>44260</v>
          </cell>
          <cell r="E8441" t="str">
            <v>Santa Marta (Mag)</v>
          </cell>
          <cell r="F8441" t="str">
            <v>BANCO AGRARIO DE COLOMBIA S.A.</v>
          </cell>
          <cell r="G8441" t="str">
            <v>GIRO</v>
          </cell>
        </row>
        <row r="8442">
          <cell r="A8442">
            <v>36576442</v>
          </cell>
          <cell r="B8442" t="str">
            <v>PIANETA ORTIZ ROSIRIS</v>
          </cell>
          <cell r="C8442" t="str">
            <v>San Sebastian De Buenavista (M</v>
          </cell>
          <cell r="D8442">
            <v>44260</v>
          </cell>
          <cell r="E8442" t="str">
            <v>San Sebastian De Buenavista (M</v>
          </cell>
          <cell r="F8442" t="str">
            <v>BANCO AGRARIO DE COLOMBIA S.A.</v>
          </cell>
          <cell r="G8442" t="str">
            <v>GIRO</v>
          </cell>
        </row>
        <row r="8443">
          <cell r="A8443">
            <v>36576514</v>
          </cell>
          <cell r="B8443" t="str">
            <v>FUENTES CHAVEZ MODESTINA</v>
          </cell>
          <cell r="C8443" t="str">
            <v>San Sebastian De Buenavista (M</v>
          </cell>
          <cell r="D8443">
            <v>44260</v>
          </cell>
          <cell r="E8443" t="str">
            <v>Santa Marta (Mag)</v>
          </cell>
          <cell r="F8443" t="str">
            <v>BANCO AGRARIO DE COLOMBIA S.A.</v>
          </cell>
          <cell r="G8443" t="str">
            <v>GIRO</v>
          </cell>
        </row>
        <row r="8444">
          <cell r="A8444">
            <v>36576597</v>
          </cell>
          <cell r="B8444" t="str">
            <v>PABA MEJIA OBDULIA</v>
          </cell>
          <cell r="C8444" t="str">
            <v>San Sebastian De Buenavista (M</v>
          </cell>
          <cell r="D8444">
            <v>44260</v>
          </cell>
          <cell r="E8444" t="str">
            <v>Santa Marta (Mag)</v>
          </cell>
          <cell r="F8444" t="str">
            <v>BANCO AGRARIO DE COLOMBIA S.A.</v>
          </cell>
          <cell r="G8444" t="str">
            <v>GIRO</v>
          </cell>
        </row>
        <row r="8445">
          <cell r="A8445">
            <v>36576655</v>
          </cell>
          <cell r="B8445" t="str">
            <v>MEJIA BAÑOS XIOMARA</v>
          </cell>
          <cell r="C8445" t="str">
            <v>San Sebastian De Buenavista (M</v>
          </cell>
          <cell r="D8445">
            <v>44260</v>
          </cell>
          <cell r="E8445" t="str">
            <v>Santa Marta (Mag)</v>
          </cell>
          <cell r="F8445" t="str">
            <v>BANCO AGRARIO DE COLOMBIA S.A.</v>
          </cell>
          <cell r="G8445" t="str">
            <v>GIRO</v>
          </cell>
        </row>
        <row r="8446">
          <cell r="A8446">
            <v>36640503</v>
          </cell>
          <cell r="B8446" t="str">
            <v>DIAZ ALFARO MARLY</v>
          </cell>
          <cell r="C8446" t="str">
            <v>Guamal (Mag)</v>
          </cell>
          <cell r="D8446">
            <v>44230</v>
          </cell>
          <cell r="E8446" t="str">
            <v>Guamal (Mag)</v>
          </cell>
          <cell r="F8446" t="str">
            <v>BANCO AGRARIO DE COLOMBIA S.A.</v>
          </cell>
          <cell r="G8446" t="str">
            <v>GIRO</v>
          </cell>
        </row>
        <row r="8447">
          <cell r="A8447">
            <v>36640747</v>
          </cell>
          <cell r="B8447" t="str">
            <v>OSPINO VILLARUEL YAJAIRA</v>
          </cell>
          <cell r="C8447" t="str">
            <v>Guamal (Mag)</v>
          </cell>
          <cell r="D8447">
            <v>44230</v>
          </cell>
          <cell r="E8447" t="str">
            <v>Santa Marta (Mag)</v>
          </cell>
          <cell r="F8447" t="str">
            <v>BANCO AGRARIO DE COLOMBIA S.A.</v>
          </cell>
          <cell r="G8447" t="str">
            <v>GIRO</v>
          </cell>
        </row>
        <row r="8448">
          <cell r="A8448">
            <v>36641328</v>
          </cell>
          <cell r="B8448" t="str">
            <v>GUERRA PALOMINO CARMENZA</v>
          </cell>
          <cell r="C8448" t="str">
            <v>Guamal (Mag)</v>
          </cell>
          <cell r="D8448">
            <v>44230</v>
          </cell>
          <cell r="E8448" t="str">
            <v>Guamal (Mag)</v>
          </cell>
          <cell r="F8448" t="str">
            <v>BANCO AGRARIO DE COLOMBIA S.A.</v>
          </cell>
          <cell r="G8448" t="str">
            <v>GIRO</v>
          </cell>
        </row>
        <row r="8449">
          <cell r="A8449">
            <v>36641622</v>
          </cell>
          <cell r="B8449" t="str">
            <v>ORTEGA BORREGO NILDRE PAOLA</v>
          </cell>
          <cell r="C8449" t="str">
            <v>Guamal (Mag)</v>
          </cell>
          <cell r="D8449">
            <v>44230</v>
          </cell>
          <cell r="E8449" t="str">
            <v>Santa Marta (Mag)</v>
          </cell>
          <cell r="F8449" t="str">
            <v>BANCO AGRARIO DE COLOMBIA S.A.</v>
          </cell>
          <cell r="G8449" t="str">
            <v>GIRO</v>
          </cell>
        </row>
        <row r="8450">
          <cell r="A8450">
            <v>36641880</v>
          </cell>
          <cell r="B8450" t="str">
            <v>URAN RUIDIAZ ZULEIMA</v>
          </cell>
          <cell r="C8450" t="str">
            <v>Guamal (Mag)</v>
          </cell>
          <cell r="D8450">
            <v>44230</v>
          </cell>
          <cell r="E8450" t="str">
            <v>San Sebastian De Buenavista (M</v>
          </cell>
          <cell r="F8450" t="str">
            <v>BANCO AGRARIO DE COLOMBIA S.A.</v>
          </cell>
          <cell r="G8450" t="str">
            <v>GIRO</v>
          </cell>
        </row>
        <row r="8451">
          <cell r="A8451">
            <v>37918656</v>
          </cell>
          <cell r="B8451" t="str">
            <v>YEPEZ VEGA YANETH</v>
          </cell>
          <cell r="C8451" t="str">
            <v>Guamal (Mag)</v>
          </cell>
          <cell r="D8451">
            <v>44230</v>
          </cell>
          <cell r="E8451" t="str">
            <v>Santa Marta (Mag)</v>
          </cell>
          <cell r="F8451" t="str">
            <v>BANCO AGRARIO DE COLOMBIA S.A.</v>
          </cell>
          <cell r="G8451" t="str">
            <v>GIRO</v>
          </cell>
        </row>
        <row r="8452">
          <cell r="A8452">
            <v>39005940</v>
          </cell>
          <cell r="B8452" t="str">
            <v>BAGAROZZA DE AVILA RUTH</v>
          </cell>
          <cell r="C8452" t="str">
            <v>Guamal (Mag)</v>
          </cell>
          <cell r="D8452">
            <v>44230</v>
          </cell>
          <cell r="E8452" t="str">
            <v>Santa Marta (Mag)</v>
          </cell>
          <cell r="F8452" t="str">
            <v>BANCO AGRARIO DE COLOMBIA S.A.</v>
          </cell>
          <cell r="G8452" t="str">
            <v>GIRO</v>
          </cell>
        </row>
        <row r="8453">
          <cell r="A8453">
            <v>39009432</v>
          </cell>
          <cell r="B8453" t="str">
            <v>MANSBACH TORRES ALICIA</v>
          </cell>
          <cell r="C8453" t="str">
            <v>Guamal (Mag)</v>
          </cell>
          <cell r="D8453">
            <v>44230</v>
          </cell>
          <cell r="E8453" t="str">
            <v>Santa Marta (Mag)</v>
          </cell>
          <cell r="F8453" t="str">
            <v>BANCO AGRARIO DE COLOMBIA S.A.</v>
          </cell>
          <cell r="G8453" t="str">
            <v>GIRO</v>
          </cell>
        </row>
        <row r="8454">
          <cell r="A8454">
            <v>39013780</v>
          </cell>
          <cell r="B8454" t="str">
            <v>VANEGAS PALOMINO ADUNIA ESTHER</v>
          </cell>
          <cell r="C8454" t="str">
            <v>Guamal (Mag)</v>
          </cell>
          <cell r="D8454">
            <v>44230</v>
          </cell>
          <cell r="E8454" t="str">
            <v>Santa Marta (Mag)</v>
          </cell>
          <cell r="F8454" t="str">
            <v>BANCO AGRARIO DE COLOMBIA S.A.</v>
          </cell>
          <cell r="G8454" t="str">
            <v>GIRO</v>
          </cell>
        </row>
        <row r="8455">
          <cell r="A8455">
            <v>39030781</v>
          </cell>
          <cell r="B8455" t="str">
            <v>PUERTO POLO NURIS ESTHER</v>
          </cell>
          <cell r="C8455" t="str">
            <v>Aracataca (Mag)</v>
          </cell>
          <cell r="D8455">
            <v>44212</v>
          </cell>
          <cell r="E8455" t="str">
            <v>Santa Marta (Mag)</v>
          </cell>
          <cell r="F8455" t="str">
            <v>BANCO AGRARIO DE COLOMBIA S.A.</v>
          </cell>
          <cell r="G8455" t="str">
            <v>GIRO</v>
          </cell>
        </row>
        <row r="8456">
          <cell r="A8456">
            <v>39034708</v>
          </cell>
          <cell r="B8456" t="str">
            <v>ALGARIN GREGORI CENET DEL ROSARIO</v>
          </cell>
          <cell r="C8456" t="str">
            <v>Aracataca (Mag)</v>
          </cell>
          <cell r="D8456">
            <v>44212</v>
          </cell>
          <cell r="E8456" t="str">
            <v>Aracataca (Mag)</v>
          </cell>
          <cell r="F8456" t="str">
            <v>BANCO AGRARIO DE COLOMBIA S.A.</v>
          </cell>
          <cell r="G8456" t="str">
            <v>GIRO</v>
          </cell>
        </row>
        <row r="8457">
          <cell r="A8457">
            <v>39088066</v>
          </cell>
          <cell r="B8457" t="str">
            <v>CUBIDES DE BALLESTAS NUBIA YOLANDA</v>
          </cell>
          <cell r="C8457" t="str">
            <v>Guamal (Mag)</v>
          </cell>
          <cell r="D8457">
            <v>44230</v>
          </cell>
          <cell r="E8457" t="str">
            <v>Santa Marta (Mag)</v>
          </cell>
          <cell r="F8457" t="str">
            <v>BANCO AGRARIO DE COLOMBIA S.A.</v>
          </cell>
          <cell r="G8457" t="str">
            <v>GIRO</v>
          </cell>
        </row>
        <row r="8458">
          <cell r="A8458">
            <v>39090722</v>
          </cell>
          <cell r="B8458" t="str">
            <v>DELGADO PADILLA JULIA ROSA</v>
          </cell>
          <cell r="C8458" t="str">
            <v>Chivolo (Mag)</v>
          </cell>
          <cell r="D8458">
            <v>44205</v>
          </cell>
          <cell r="E8458" t="str">
            <v>Santa Marta (Mag)</v>
          </cell>
          <cell r="F8458" t="str">
            <v>BANCO AGRARIO DE COLOMBIA S.A.</v>
          </cell>
          <cell r="G8458" t="str">
            <v>GIRO</v>
          </cell>
        </row>
        <row r="8459">
          <cell r="A8459">
            <v>39093646</v>
          </cell>
          <cell r="B8459" t="str">
            <v>MIRANDA FONSECA NELLY PATRICIA</v>
          </cell>
          <cell r="C8459" t="str">
            <v>Aracataca (Mag)</v>
          </cell>
          <cell r="D8459">
            <v>44212</v>
          </cell>
          <cell r="E8459" t="str">
            <v>Aracataca (Mag)</v>
          </cell>
          <cell r="F8459" t="str">
            <v>BANCO AGRARIO DE COLOMBIA S.A.</v>
          </cell>
          <cell r="G8459" t="str">
            <v>GIRO</v>
          </cell>
        </row>
        <row r="8460">
          <cell r="A8460">
            <v>40923401</v>
          </cell>
          <cell r="B8460" t="str">
            <v>RAMIREZ ALMAZO LEONORYS IBETH</v>
          </cell>
          <cell r="C8460" t="str">
            <v>Guamal (Mag)</v>
          </cell>
          <cell r="D8460">
            <v>44230</v>
          </cell>
          <cell r="E8460" t="str">
            <v>Santa Marta (Mag)</v>
          </cell>
          <cell r="F8460" t="str">
            <v>BANCO AGRARIO DE COLOMBIA S.A.</v>
          </cell>
          <cell r="G8460" t="str">
            <v>GIRO</v>
          </cell>
        </row>
        <row r="8461">
          <cell r="A8461">
            <v>41566388</v>
          </cell>
          <cell r="B8461" t="str">
            <v>BALLESTEROS MORATO JUDITH</v>
          </cell>
          <cell r="C8461" t="str">
            <v>Aracataca (Mag)</v>
          </cell>
          <cell r="D8461">
            <v>44212</v>
          </cell>
          <cell r="E8461" t="str">
            <v>Santa Marta (Mag)</v>
          </cell>
          <cell r="F8461" t="str">
            <v>BANCO AGRARIO DE COLOMBIA S.A.</v>
          </cell>
          <cell r="G8461" t="str">
            <v>GIRO</v>
          </cell>
        </row>
        <row r="8462">
          <cell r="A8462">
            <v>41585618</v>
          </cell>
          <cell r="B8462" t="str">
            <v>GONZALEZ RODRIGUEZ CARMEN HELENA</v>
          </cell>
          <cell r="C8462" t="str">
            <v>Guamal (Mag)</v>
          </cell>
          <cell r="D8462">
            <v>44230</v>
          </cell>
          <cell r="E8462" t="str">
            <v>Santa Marta (Mag)</v>
          </cell>
          <cell r="F8462" t="str">
            <v>BANCO AGRARIO DE COLOMBIA S.A.</v>
          </cell>
          <cell r="G8462" t="str">
            <v>GIRO</v>
          </cell>
        </row>
        <row r="8463">
          <cell r="A8463">
            <v>41659046</v>
          </cell>
          <cell r="B8463" t="str">
            <v>SANCHEZ DE MEJIA CLEOTILDE ISABEL</v>
          </cell>
          <cell r="C8463" t="str">
            <v>Guamal (Mag)</v>
          </cell>
          <cell r="D8463">
            <v>44230</v>
          </cell>
          <cell r="E8463" t="str">
            <v>Santa Marta (Mag)</v>
          </cell>
          <cell r="F8463" t="str">
            <v>BANCO AGRARIO DE COLOMBIA S.A.</v>
          </cell>
          <cell r="G8463" t="str">
            <v>GIRO</v>
          </cell>
        </row>
        <row r="8464">
          <cell r="A8464">
            <v>42490674</v>
          </cell>
          <cell r="B8464" t="str">
            <v>PEREZ PASCUALES LEDYA MERCEDES</v>
          </cell>
          <cell r="C8464" t="str">
            <v>Aracataca (Mag)</v>
          </cell>
          <cell r="D8464">
            <v>44212</v>
          </cell>
          <cell r="E8464" t="str">
            <v>Santa Marta (Mag)</v>
          </cell>
          <cell r="F8464" t="str">
            <v>BANCO AGRARIO DE COLOMBIA S.A.</v>
          </cell>
          <cell r="G8464" t="str">
            <v>GIRO</v>
          </cell>
        </row>
        <row r="8465">
          <cell r="A8465">
            <v>45438316</v>
          </cell>
          <cell r="B8465" t="str">
            <v>SEGOVIA TINOCO TERSILIA</v>
          </cell>
          <cell r="C8465" t="str">
            <v>San Sebastian De Buenavista (M</v>
          </cell>
          <cell r="D8465">
            <v>44260</v>
          </cell>
          <cell r="E8465" t="str">
            <v>Santa Marta (Mag)</v>
          </cell>
          <cell r="F8465" t="str">
            <v>BANCO AGRARIO DE COLOMBIA S.A.</v>
          </cell>
          <cell r="G8465" t="str">
            <v>GIRO</v>
          </cell>
        </row>
        <row r="8466">
          <cell r="A8466">
            <v>45459774</v>
          </cell>
          <cell r="B8466" t="str">
            <v>ZAMBRANO FLOREZ ELVIRA ISABEL</v>
          </cell>
          <cell r="C8466" t="str">
            <v>Guamal (Mag)</v>
          </cell>
          <cell r="D8466">
            <v>44230</v>
          </cell>
          <cell r="E8466" t="str">
            <v>Santa Marta (Mag)</v>
          </cell>
          <cell r="F8466" t="str">
            <v>BANCO AGRARIO DE COLOMBIA S.A.</v>
          </cell>
          <cell r="G8466" t="str">
            <v>GIRO</v>
          </cell>
        </row>
        <row r="8467">
          <cell r="A8467">
            <v>45479659</v>
          </cell>
          <cell r="B8467" t="str">
            <v>GARCIA FLOREZ ESCILDA MARIA</v>
          </cell>
          <cell r="C8467" t="str">
            <v>Concordia (Mag)</v>
          </cell>
          <cell r="D8467">
            <v>44203</v>
          </cell>
          <cell r="E8467" t="str">
            <v>Santa Marta (Mag)</v>
          </cell>
          <cell r="F8467" t="str">
            <v>BANCO AGRARIO DE COLOMBIA S.A.</v>
          </cell>
          <cell r="G8467" t="str">
            <v>GIRO</v>
          </cell>
        </row>
        <row r="8468">
          <cell r="A8468">
            <v>49550291</v>
          </cell>
          <cell r="B8468" t="str">
            <v>THOMAS DE MANJARREZ NELCY</v>
          </cell>
          <cell r="C8468" t="str">
            <v>Aracataca (Mag)</v>
          </cell>
          <cell r="D8468">
            <v>44212</v>
          </cell>
          <cell r="E8468" t="str">
            <v>Santa Marta (Mag)</v>
          </cell>
          <cell r="F8468" t="str">
            <v>BANCO AGRARIO DE COLOMBIA S.A.</v>
          </cell>
          <cell r="G8468" t="str">
            <v>GIRO</v>
          </cell>
        </row>
        <row r="8469">
          <cell r="A8469">
            <v>49654981</v>
          </cell>
          <cell r="B8469" t="str">
            <v>RODRIGUEZ PEREZ ADALGISA</v>
          </cell>
          <cell r="C8469" t="str">
            <v>San Sebastian De Buenavista (M</v>
          </cell>
          <cell r="D8469">
            <v>44260</v>
          </cell>
          <cell r="E8469" t="str">
            <v>Santa Marta (Mag)</v>
          </cell>
          <cell r="F8469" t="str">
            <v>BANCO AGRARIO DE COLOMBIA S.A.</v>
          </cell>
          <cell r="G8469" t="str">
            <v>GIRO</v>
          </cell>
        </row>
        <row r="8470">
          <cell r="A8470">
            <v>49692595</v>
          </cell>
          <cell r="B8470" t="str">
            <v>ARIZA QUINTERO MARIA LUISA</v>
          </cell>
          <cell r="C8470" t="str">
            <v>Guamal (Mag)</v>
          </cell>
          <cell r="D8470">
            <v>44230</v>
          </cell>
          <cell r="E8470" t="str">
            <v>Santa Marta (Mag)</v>
          </cell>
          <cell r="F8470" t="str">
            <v>BANCO AGRARIO DE COLOMBIA S.A.</v>
          </cell>
          <cell r="G8470" t="str">
            <v>GIRO</v>
          </cell>
        </row>
        <row r="8471">
          <cell r="A8471">
            <v>49776550</v>
          </cell>
          <cell r="B8471" t="str">
            <v>LOPEZ COMAS GRISELDA</v>
          </cell>
          <cell r="C8471" t="str">
            <v>Guamal (Mag)</v>
          </cell>
          <cell r="D8471">
            <v>44230</v>
          </cell>
          <cell r="E8471" t="str">
            <v>Guamal (Mag)</v>
          </cell>
          <cell r="F8471" t="str">
            <v>BANCO AGRARIO DE COLOMBIA S.A.</v>
          </cell>
          <cell r="G8471" t="str">
            <v>GIRO</v>
          </cell>
        </row>
        <row r="8472">
          <cell r="A8472">
            <v>49789880</v>
          </cell>
          <cell r="B8472" t="str">
            <v>VILLAFAÑA MEJIA MARIA CONCEPCION</v>
          </cell>
          <cell r="C8472" t="str">
            <v>Aracataca (Mag)</v>
          </cell>
          <cell r="D8472">
            <v>44212</v>
          </cell>
          <cell r="E8472" t="str">
            <v>Aracataca (Mag)</v>
          </cell>
          <cell r="F8472" t="str">
            <v>BANCO AGRARIO DE COLOMBIA S.A.</v>
          </cell>
          <cell r="G8472" t="str">
            <v>GIRO</v>
          </cell>
        </row>
        <row r="8473">
          <cell r="A8473">
            <v>49795116</v>
          </cell>
          <cell r="B8473" t="str">
            <v>MORALES GARRIDO KATTY</v>
          </cell>
          <cell r="C8473" t="str">
            <v>San Sebastian De Buenavista (M</v>
          </cell>
          <cell r="D8473">
            <v>44260</v>
          </cell>
          <cell r="E8473" t="str">
            <v>Santa Marta (Mag)</v>
          </cell>
          <cell r="F8473" t="str">
            <v>BANCO AGRARIO DE COLOMBIA S.A.</v>
          </cell>
          <cell r="G8473" t="str">
            <v>GIRO</v>
          </cell>
        </row>
        <row r="8474">
          <cell r="A8474">
            <v>51603204</v>
          </cell>
          <cell r="B8474" t="str">
            <v>RUIDIAZ DE YEPEZ VICTORIA JUDITH</v>
          </cell>
          <cell r="C8474" t="str">
            <v>Guamal (Mag)</v>
          </cell>
          <cell r="D8474">
            <v>44230</v>
          </cell>
          <cell r="E8474" t="str">
            <v>Guamal (Mag)</v>
          </cell>
          <cell r="F8474" t="str">
            <v>BANCO AGRARIO DE COLOMBIA S.A.</v>
          </cell>
          <cell r="G8474" t="str">
            <v>GIRO</v>
          </cell>
        </row>
        <row r="8475">
          <cell r="A8475">
            <v>57115060</v>
          </cell>
          <cell r="B8475" t="str">
            <v>DE AVILA ALTAHONA BEATRIZ DEL CARMEN</v>
          </cell>
          <cell r="C8475" t="str">
            <v>Chivolo (Mag)</v>
          </cell>
          <cell r="D8475">
            <v>44205</v>
          </cell>
          <cell r="E8475" t="str">
            <v>Santa Marta (Mag)</v>
          </cell>
          <cell r="F8475" t="str">
            <v>BANCO AGRARIO DE COLOMBIA S.A.</v>
          </cell>
          <cell r="G8475" t="str">
            <v>GIRO</v>
          </cell>
        </row>
        <row r="8476">
          <cell r="A8476">
            <v>57115388</v>
          </cell>
          <cell r="B8476" t="str">
            <v>PADILLA VENERA BELIA INES</v>
          </cell>
          <cell r="C8476" t="str">
            <v>Chivolo (Mag)</v>
          </cell>
          <cell r="D8476">
            <v>44205</v>
          </cell>
          <cell r="E8476" t="str">
            <v>Santa Marta (Mag)</v>
          </cell>
          <cell r="F8476" t="str">
            <v>BANCO AGRARIO DE COLOMBIA S.A.</v>
          </cell>
          <cell r="G8476" t="str">
            <v>GIRO</v>
          </cell>
        </row>
        <row r="8477">
          <cell r="A8477">
            <v>57115699</v>
          </cell>
          <cell r="B8477" t="str">
            <v>ANAYA OROZCO URITH MARIA</v>
          </cell>
          <cell r="C8477" t="str">
            <v>Chivolo (Mag)</v>
          </cell>
          <cell r="D8477">
            <v>44205</v>
          </cell>
          <cell r="E8477" t="str">
            <v>Santa Marta (Mag)</v>
          </cell>
          <cell r="F8477" t="str">
            <v>BANCO AGRARIO DE COLOMBIA S.A.</v>
          </cell>
          <cell r="G8477" t="str">
            <v>GIRO</v>
          </cell>
        </row>
        <row r="8478">
          <cell r="A8478">
            <v>57115858</v>
          </cell>
          <cell r="B8478" t="str">
            <v>BARRIOS SIERRA ANGELICA MARIA</v>
          </cell>
          <cell r="C8478" t="str">
            <v>Chivolo (Mag)</v>
          </cell>
          <cell r="D8478">
            <v>44205</v>
          </cell>
          <cell r="E8478" t="str">
            <v>Santa Marta (Mag)</v>
          </cell>
          <cell r="F8478" t="str">
            <v>BANCO AGRARIO DE COLOMBIA S.A.</v>
          </cell>
          <cell r="G8478" t="str">
            <v>GIRO</v>
          </cell>
        </row>
        <row r="8479">
          <cell r="A8479">
            <v>57115905</v>
          </cell>
          <cell r="B8479" t="str">
            <v>CABALLERO MENDOZA GLENDA LILIANA</v>
          </cell>
          <cell r="C8479" t="str">
            <v>Chivolo (Mag)</v>
          </cell>
          <cell r="D8479">
            <v>44205</v>
          </cell>
          <cell r="E8479" t="str">
            <v>Santa Marta (Mag)</v>
          </cell>
          <cell r="F8479" t="str">
            <v>BANCO AGRARIO DE COLOMBIA S.A.</v>
          </cell>
          <cell r="G8479" t="str">
            <v>GIRO</v>
          </cell>
        </row>
        <row r="8480">
          <cell r="A8480">
            <v>57300504</v>
          </cell>
          <cell r="B8480" t="str">
            <v>VARELA VARELA RUTH MARIA</v>
          </cell>
          <cell r="C8480" t="str">
            <v>El Pi#On (Mag)</v>
          </cell>
          <cell r="D8480">
            <v>44203</v>
          </cell>
          <cell r="E8480" t="str">
            <v>Santa Marta (Mag)</v>
          </cell>
          <cell r="F8480" t="str">
            <v>BANCO AGRARIO DE COLOMBIA S.A.</v>
          </cell>
          <cell r="G8480" t="str">
            <v>GIRO</v>
          </cell>
        </row>
        <row r="8481">
          <cell r="A8481">
            <v>57406401</v>
          </cell>
          <cell r="B8481" t="str">
            <v>ARRIETA GUERRA SOLFFANYS</v>
          </cell>
          <cell r="C8481" t="str">
            <v>Guamal (Mag)</v>
          </cell>
          <cell r="D8481">
            <v>44230</v>
          </cell>
          <cell r="E8481" t="str">
            <v>Santa Marta (Mag)</v>
          </cell>
          <cell r="F8481" t="str">
            <v>BANCO AGRARIO DE COLOMBIA S.A.</v>
          </cell>
          <cell r="G8481" t="str">
            <v>GIRO</v>
          </cell>
        </row>
        <row r="8482">
          <cell r="A8482">
            <v>57406485</v>
          </cell>
          <cell r="B8482" t="str">
            <v>VILLARREAL GARRIDO IRINA</v>
          </cell>
          <cell r="C8482" t="str">
            <v>Guamal (Mag)</v>
          </cell>
          <cell r="D8482">
            <v>44230</v>
          </cell>
          <cell r="E8482" t="str">
            <v>Guamal (Mag)</v>
          </cell>
          <cell r="F8482" t="str">
            <v>BANCO AGRARIO DE COLOMBIA S.A.</v>
          </cell>
          <cell r="G8482" t="str">
            <v>GIRO</v>
          </cell>
        </row>
        <row r="8483">
          <cell r="A8483">
            <v>57406600</v>
          </cell>
          <cell r="B8483" t="str">
            <v>MERLANO BORJA SHIRLEY</v>
          </cell>
          <cell r="C8483" t="str">
            <v>Guamal (Mag)</v>
          </cell>
          <cell r="D8483">
            <v>44230</v>
          </cell>
          <cell r="E8483" t="str">
            <v>Santa Marta (Mag)</v>
          </cell>
          <cell r="F8483" t="str">
            <v>BANCO AGRARIO DE COLOMBIA S.A.</v>
          </cell>
          <cell r="G8483" t="str">
            <v>GIRO</v>
          </cell>
        </row>
        <row r="8484">
          <cell r="A8484">
            <v>57406680</v>
          </cell>
          <cell r="B8484" t="str">
            <v>PEDROZO PEDROZO PABLA JOVINA</v>
          </cell>
          <cell r="C8484" t="str">
            <v>Guamal (Mag)</v>
          </cell>
          <cell r="D8484">
            <v>44230</v>
          </cell>
          <cell r="E8484" t="str">
            <v>Santa Marta (Mag)</v>
          </cell>
          <cell r="F8484" t="str">
            <v>BANCO AGRARIO DE COLOMBIA S.A.</v>
          </cell>
          <cell r="G8484" t="str">
            <v>GIRO</v>
          </cell>
        </row>
        <row r="8485">
          <cell r="A8485">
            <v>57406709</v>
          </cell>
          <cell r="B8485" t="str">
            <v>VILLALOBOS VILLARRUEL MARIA CONCEPCION</v>
          </cell>
          <cell r="C8485" t="str">
            <v>Guamal (Mag)</v>
          </cell>
          <cell r="D8485">
            <v>44230</v>
          </cell>
          <cell r="E8485" t="str">
            <v>Santa Marta (Mag)</v>
          </cell>
          <cell r="F8485" t="str">
            <v>BANCO AGRARIO DE COLOMBIA S.A.</v>
          </cell>
          <cell r="G8485" t="str">
            <v>GIRO</v>
          </cell>
        </row>
        <row r="8486">
          <cell r="A8486">
            <v>57406713</v>
          </cell>
          <cell r="B8486" t="str">
            <v>FLOREZ RAAD CASTA</v>
          </cell>
          <cell r="C8486" t="str">
            <v>Guamal (Mag)</v>
          </cell>
          <cell r="D8486">
            <v>44230</v>
          </cell>
          <cell r="E8486" t="str">
            <v>Santa Marta (Mag)</v>
          </cell>
          <cell r="F8486" t="str">
            <v>BANCO AGRARIO DE COLOMBIA S.A.</v>
          </cell>
          <cell r="G8486" t="str">
            <v>GIRO</v>
          </cell>
        </row>
        <row r="8487">
          <cell r="A8487">
            <v>57406755</v>
          </cell>
          <cell r="B8487" t="str">
            <v>LENGUA MUÑOZ MARIA ZENITH</v>
          </cell>
          <cell r="C8487" t="str">
            <v>Guamal (Mag)</v>
          </cell>
          <cell r="D8487">
            <v>44230</v>
          </cell>
          <cell r="E8487" t="str">
            <v>Santa Marta (Mag)</v>
          </cell>
          <cell r="F8487" t="str">
            <v>BANCO AGRARIO DE COLOMBIA S.A.</v>
          </cell>
          <cell r="G8487" t="str">
            <v>GIRO</v>
          </cell>
        </row>
        <row r="8488">
          <cell r="A8488">
            <v>57406802</v>
          </cell>
          <cell r="B8488" t="str">
            <v>LENGUA QUIROGA ENILFA</v>
          </cell>
          <cell r="C8488" t="str">
            <v>Guamal (Mag)</v>
          </cell>
          <cell r="D8488">
            <v>44230</v>
          </cell>
          <cell r="E8488" t="str">
            <v>Santa Marta (Mag)</v>
          </cell>
          <cell r="F8488" t="str">
            <v>BANCO AGRARIO DE COLOMBIA S.A.</v>
          </cell>
          <cell r="G8488" t="str">
            <v>GIRO</v>
          </cell>
        </row>
        <row r="8489">
          <cell r="A8489">
            <v>57406808</v>
          </cell>
          <cell r="B8489" t="str">
            <v>LOGREIRA RODRIGUEZ YANETH VIVIANA</v>
          </cell>
          <cell r="C8489" t="str">
            <v>Guamal (Mag)</v>
          </cell>
          <cell r="D8489">
            <v>44230</v>
          </cell>
          <cell r="E8489" t="str">
            <v>Santa Marta (Mag)</v>
          </cell>
          <cell r="F8489" t="str">
            <v>BANCO AGRARIO DE COLOMBIA S.A.</v>
          </cell>
          <cell r="G8489" t="str">
            <v>GIRO</v>
          </cell>
        </row>
        <row r="8490">
          <cell r="A8490">
            <v>57406892</v>
          </cell>
          <cell r="B8490" t="str">
            <v>ZAMBRANO RANGEL ORIDIS ESTHER</v>
          </cell>
          <cell r="C8490" t="str">
            <v>Guamal (Mag)</v>
          </cell>
          <cell r="D8490">
            <v>44230</v>
          </cell>
          <cell r="E8490" t="str">
            <v>Santa Marta (Mag)</v>
          </cell>
          <cell r="F8490" t="str">
            <v>BANCO AGRARIO DE COLOMBIA S.A.</v>
          </cell>
          <cell r="G8490" t="str">
            <v>GIRO</v>
          </cell>
        </row>
        <row r="8491">
          <cell r="A8491">
            <v>57406929</v>
          </cell>
          <cell r="B8491" t="str">
            <v>MUÑOZ TORRES YINA LUZ</v>
          </cell>
          <cell r="C8491" t="str">
            <v>Guamal (Mag)</v>
          </cell>
          <cell r="D8491">
            <v>44230</v>
          </cell>
          <cell r="E8491" t="str">
            <v>Santa Marta (Mag)</v>
          </cell>
          <cell r="F8491" t="str">
            <v>BANCO AGRARIO DE COLOMBIA S.A.</v>
          </cell>
          <cell r="G8491" t="str">
            <v>GIRO</v>
          </cell>
        </row>
        <row r="8492">
          <cell r="A8492">
            <v>57407015</v>
          </cell>
          <cell r="B8492" t="str">
            <v>AVENDAÑO VILLARREAL IRIS</v>
          </cell>
          <cell r="C8492" t="str">
            <v>San Sebastian De Buenavista (M</v>
          </cell>
          <cell r="D8492">
            <v>44260</v>
          </cell>
          <cell r="E8492" t="str">
            <v>Santa Marta (Mag)</v>
          </cell>
          <cell r="F8492" t="str">
            <v>BANCO AGRARIO DE COLOMBIA S.A.</v>
          </cell>
          <cell r="G8492" t="str">
            <v>GIRO</v>
          </cell>
        </row>
        <row r="8493">
          <cell r="A8493">
            <v>57407064</v>
          </cell>
          <cell r="B8493" t="str">
            <v>VILLARREAL OVIEDO MILDRETH</v>
          </cell>
          <cell r="C8493" t="str">
            <v>Guamal (Mag)</v>
          </cell>
          <cell r="D8493">
            <v>44230</v>
          </cell>
          <cell r="E8493" t="str">
            <v>Santa Marta (Mag)</v>
          </cell>
          <cell r="F8493" t="str">
            <v>BANCO AGRARIO DE COLOMBIA S.A.</v>
          </cell>
          <cell r="G8493" t="str">
            <v>GIRO</v>
          </cell>
        </row>
        <row r="8494">
          <cell r="A8494">
            <v>57407148</v>
          </cell>
          <cell r="B8494" t="str">
            <v>MARTINEZ RODERO NELCY</v>
          </cell>
          <cell r="C8494" t="str">
            <v>Guamal (Mag)</v>
          </cell>
          <cell r="D8494">
            <v>44230</v>
          </cell>
          <cell r="E8494" t="str">
            <v>Santa Marta (Mag)</v>
          </cell>
          <cell r="F8494" t="str">
            <v>BANCO AGRARIO DE COLOMBIA S.A.</v>
          </cell>
          <cell r="G8494" t="str">
            <v>GIRO</v>
          </cell>
        </row>
        <row r="8495">
          <cell r="A8495">
            <v>57407566</v>
          </cell>
          <cell r="B8495" t="str">
            <v>FLOREZ SIERRA CELINA</v>
          </cell>
          <cell r="C8495" t="str">
            <v>Guamal (Mag)</v>
          </cell>
          <cell r="D8495">
            <v>44230</v>
          </cell>
          <cell r="E8495" t="str">
            <v>Santa Marta (Mag)</v>
          </cell>
          <cell r="F8495" t="str">
            <v>BANCO AGRARIO DE COLOMBIA S.A.</v>
          </cell>
          <cell r="G8495" t="str">
            <v>GIRO</v>
          </cell>
        </row>
        <row r="8496">
          <cell r="A8496">
            <v>57407580</v>
          </cell>
          <cell r="B8496" t="str">
            <v>ALCENDRA SIERRA LUZ MERY</v>
          </cell>
          <cell r="C8496" t="str">
            <v>Guamal (Mag)</v>
          </cell>
          <cell r="D8496">
            <v>44230</v>
          </cell>
          <cell r="E8496" t="str">
            <v>Santa Marta (Mag)</v>
          </cell>
          <cell r="F8496" t="str">
            <v>BANCO AGRARIO DE COLOMBIA S.A.</v>
          </cell>
          <cell r="G8496" t="str">
            <v>GIRO</v>
          </cell>
        </row>
        <row r="8497">
          <cell r="A8497">
            <v>57407586</v>
          </cell>
          <cell r="B8497" t="str">
            <v>MARTINEZ HERNANDEZ ADA LUZ</v>
          </cell>
          <cell r="C8497" t="str">
            <v>Guamal (Mag)</v>
          </cell>
          <cell r="D8497">
            <v>44230</v>
          </cell>
          <cell r="E8497" t="str">
            <v>Santa Marta (Mag)</v>
          </cell>
          <cell r="F8497" t="str">
            <v>BANCO AGRARIO DE COLOMBIA S.A.</v>
          </cell>
          <cell r="G8497" t="str">
            <v>GIRO</v>
          </cell>
        </row>
        <row r="8498">
          <cell r="A8498">
            <v>57407601</v>
          </cell>
          <cell r="B8498" t="str">
            <v>FONSECA GUERRA YANET</v>
          </cell>
          <cell r="C8498" t="str">
            <v>Guamal (Mag)</v>
          </cell>
          <cell r="D8498">
            <v>44230</v>
          </cell>
          <cell r="E8498" t="str">
            <v>Santa Marta (Mag)</v>
          </cell>
          <cell r="F8498" t="str">
            <v>BANCO AGRARIO DE COLOMBIA S.A.</v>
          </cell>
          <cell r="G8498" t="str">
            <v>GIRO</v>
          </cell>
        </row>
        <row r="8499">
          <cell r="A8499">
            <v>57407608</v>
          </cell>
          <cell r="B8499" t="str">
            <v>HERNANDEZ JIMENEZ MARTHA ISABEL</v>
          </cell>
          <cell r="C8499" t="str">
            <v>Guamal (Mag)</v>
          </cell>
          <cell r="D8499">
            <v>44230</v>
          </cell>
          <cell r="E8499" t="str">
            <v>Santa Marta (Mag)</v>
          </cell>
          <cell r="F8499" t="str">
            <v>BANCO AGRARIO DE COLOMBIA S.A.</v>
          </cell>
          <cell r="G8499" t="str">
            <v>GIRO</v>
          </cell>
        </row>
        <row r="8500">
          <cell r="A8500">
            <v>57407722</v>
          </cell>
          <cell r="B8500" t="str">
            <v>MORENO ARDILA MARIA DEL CARMEN</v>
          </cell>
          <cell r="C8500" t="str">
            <v>Guamal (Mag)</v>
          </cell>
          <cell r="D8500">
            <v>44230</v>
          </cell>
          <cell r="E8500" t="str">
            <v>Santa Marta (Mag)</v>
          </cell>
          <cell r="F8500" t="str">
            <v>BANCO AGRARIO DE COLOMBIA S.A.</v>
          </cell>
          <cell r="G8500" t="str">
            <v>GIRO</v>
          </cell>
        </row>
        <row r="8501">
          <cell r="A8501">
            <v>57407723</v>
          </cell>
          <cell r="B8501" t="str">
            <v>DIAZ FLORIAN BENEDICTA</v>
          </cell>
          <cell r="C8501" t="str">
            <v>Guamal (Mag)</v>
          </cell>
          <cell r="D8501">
            <v>44230</v>
          </cell>
          <cell r="E8501" t="str">
            <v>Santa Marta (Mag)</v>
          </cell>
          <cell r="F8501" t="str">
            <v>BANCO AGRARIO DE COLOMBIA S.A.</v>
          </cell>
          <cell r="G8501" t="str">
            <v>GIRO</v>
          </cell>
        </row>
        <row r="8502">
          <cell r="A8502">
            <v>57407971</v>
          </cell>
          <cell r="B8502" t="str">
            <v>ALFARO ACOSTA NEIDIS</v>
          </cell>
          <cell r="C8502" t="str">
            <v>Guamal (Mag)</v>
          </cell>
          <cell r="D8502">
            <v>44230</v>
          </cell>
          <cell r="E8502" t="str">
            <v>Santa Marta (Mag)</v>
          </cell>
          <cell r="F8502" t="str">
            <v>BANCO AGRARIO DE COLOMBIA S.A.</v>
          </cell>
          <cell r="G8502" t="str">
            <v>GIRO</v>
          </cell>
        </row>
        <row r="8503">
          <cell r="A8503">
            <v>57408430</v>
          </cell>
          <cell r="B8503" t="str">
            <v>LOPEZ SANCHEZ SANDY ELIETH</v>
          </cell>
          <cell r="C8503" t="str">
            <v>Guamal (Mag)</v>
          </cell>
          <cell r="D8503">
            <v>44230</v>
          </cell>
          <cell r="E8503" t="str">
            <v>Guamal (Mag)</v>
          </cell>
          <cell r="F8503" t="str">
            <v>BANCO AGRARIO DE COLOMBIA S.A.</v>
          </cell>
          <cell r="G8503" t="str">
            <v>GIRO</v>
          </cell>
        </row>
        <row r="8504">
          <cell r="A8504">
            <v>57408868</v>
          </cell>
          <cell r="B8504" t="str">
            <v>HERNANDEZ HERNANDEZ ROCIO</v>
          </cell>
          <cell r="C8504" t="str">
            <v>Guamal (Mag)</v>
          </cell>
          <cell r="D8504">
            <v>44230</v>
          </cell>
          <cell r="E8504" t="str">
            <v>Santa Marta (Mag)</v>
          </cell>
          <cell r="F8504" t="str">
            <v>BANCO AGRARIO DE COLOMBIA S.A.</v>
          </cell>
          <cell r="G8504" t="str">
            <v>GIRO</v>
          </cell>
        </row>
        <row r="8505">
          <cell r="A8505">
            <v>57409230</v>
          </cell>
          <cell r="B8505" t="str">
            <v>MARTINEZ RODERO ELISA ISABEL</v>
          </cell>
          <cell r="C8505" t="str">
            <v>Guamal (Mag)</v>
          </cell>
          <cell r="D8505">
            <v>44230</v>
          </cell>
          <cell r="E8505" t="str">
            <v>Santa Marta (Mag)</v>
          </cell>
          <cell r="F8505" t="str">
            <v>BANCO AGRARIO DE COLOMBIA S.A.</v>
          </cell>
          <cell r="G8505" t="str">
            <v>GIRO</v>
          </cell>
        </row>
        <row r="8506">
          <cell r="A8506">
            <v>57421092</v>
          </cell>
          <cell r="B8506" t="str">
            <v>CANTILLO PERTUZ MIRTHA LUZ</v>
          </cell>
          <cell r="C8506" t="str">
            <v>Aracataca (Mag)</v>
          </cell>
          <cell r="D8506">
            <v>44212</v>
          </cell>
          <cell r="E8506" t="str">
            <v>Santa Marta (Mag)</v>
          </cell>
          <cell r="F8506" t="str">
            <v>BANCO AGRARIO DE COLOMBIA S.A.</v>
          </cell>
          <cell r="G8506" t="str">
            <v>GIRO</v>
          </cell>
        </row>
        <row r="8507">
          <cell r="A8507">
            <v>57421119</v>
          </cell>
          <cell r="B8507" t="str">
            <v>PEÑA OROZCO BRIGIDA ISABEL</v>
          </cell>
          <cell r="C8507" t="str">
            <v>Aracataca (Mag)</v>
          </cell>
          <cell r="D8507">
            <v>44212</v>
          </cell>
          <cell r="E8507" t="str">
            <v>Santa Marta (Mag)</v>
          </cell>
          <cell r="F8507" t="str">
            <v>BANCO AGRARIO DE COLOMBIA S.A.</v>
          </cell>
          <cell r="G8507" t="str">
            <v>GIRO</v>
          </cell>
        </row>
        <row r="8508">
          <cell r="A8508">
            <v>57421131</v>
          </cell>
          <cell r="B8508" t="str">
            <v>LARA DE LA ROSA FRANCIA ELENA</v>
          </cell>
          <cell r="C8508" t="str">
            <v>Aracataca (Mag)</v>
          </cell>
          <cell r="D8508">
            <v>44212</v>
          </cell>
          <cell r="E8508" t="str">
            <v>Santa Marta (Mag)</v>
          </cell>
          <cell r="F8508" t="str">
            <v>BANCO AGRARIO DE COLOMBIA S.A.</v>
          </cell>
          <cell r="G8508" t="str">
            <v>GIRO</v>
          </cell>
        </row>
        <row r="8509">
          <cell r="A8509">
            <v>57421146</v>
          </cell>
          <cell r="B8509" t="str">
            <v>RODRIGUEZ SALINAS AIXA DOLORES</v>
          </cell>
          <cell r="C8509" t="str">
            <v>Aracataca (Mag)</v>
          </cell>
          <cell r="D8509">
            <v>44212</v>
          </cell>
          <cell r="E8509" t="str">
            <v>Santa Marta (Mag)</v>
          </cell>
          <cell r="F8509" t="str">
            <v>BANCO AGRARIO DE COLOMBIA S.A.</v>
          </cell>
          <cell r="G8509" t="str">
            <v>GIRO</v>
          </cell>
        </row>
        <row r="8510">
          <cell r="A8510">
            <v>57421286</v>
          </cell>
          <cell r="B8510" t="str">
            <v>MARQUEZ RODRIGUEZ FABIOLA</v>
          </cell>
          <cell r="C8510" t="str">
            <v>Aracataca (Mag)</v>
          </cell>
          <cell r="D8510">
            <v>44212</v>
          </cell>
          <cell r="E8510" t="str">
            <v>Santa Marta (Mag)</v>
          </cell>
          <cell r="F8510" t="str">
            <v>BANCO AGRARIO DE COLOMBIA S.A.</v>
          </cell>
          <cell r="G8510" t="str">
            <v>GIRO</v>
          </cell>
        </row>
        <row r="8511">
          <cell r="A8511">
            <v>57421349</v>
          </cell>
          <cell r="B8511" t="str">
            <v>DAZA ESCORCIA CARMEN ELENA</v>
          </cell>
          <cell r="C8511" t="str">
            <v>Aracataca (Mag)</v>
          </cell>
          <cell r="D8511">
            <v>44212</v>
          </cell>
          <cell r="E8511" t="str">
            <v>Santa Marta (Mag)</v>
          </cell>
          <cell r="F8511" t="str">
            <v>BANCO AGRARIO DE COLOMBIA S.A.</v>
          </cell>
          <cell r="G8511" t="str">
            <v>GIRO</v>
          </cell>
        </row>
        <row r="8512">
          <cell r="A8512">
            <v>57421365</v>
          </cell>
          <cell r="B8512" t="str">
            <v>BARANDICA RUDAS LESVIA DE LOS MILAGROS</v>
          </cell>
          <cell r="C8512" t="str">
            <v>Aracataca (Mag)</v>
          </cell>
          <cell r="D8512">
            <v>44212</v>
          </cell>
          <cell r="E8512" t="str">
            <v>Santa Marta (Mag)</v>
          </cell>
          <cell r="F8512" t="str">
            <v>BANCO AGRARIO DE COLOMBIA S.A.</v>
          </cell>
          <cell r="G8512" t="str">
            <v>GIRO</v>
          </cell>
        </row>
        <row r="8513">
          <cell r="A8513">
            <v>57421433</v>
          </cell>
          <cell r="B8513" t="str">
            <v>TORRES FONSECA ELEONOR ISABEL</v>
          </cell>
          <cell r="C8513" t="str">
            <v>Aracataca (Mag)</v>
          </cell>
          <cell r="D8513">
            <v>44212</v>
          </cell>
          <cell r="E8513" t="str">
            <v>Santa Marta (Mag)</v>
          </cell>
          <cell r="F8513" t="str">
            <v>BANCO AGRARIO DE COLOMBIA S.A.</v>
          </cell>
          <cell r="G8513" t="str">
            <v>GIRO</v>
          </cell>
        </row>
        <row r="8514">
          <cell r="A8514">
            <v>57421589</v>
          </cell>
          <cell r="B8514" t="str">
            <v>ORTEGA CHARRIS MARTA HELENA</v>
          </cell>
          <cell r="C8514" t="str">
            <v>Aracataca (Mag)</v>
          </cell>
          <cell r="D8514">
            <v>44212</v>
          </cell>
          <cell r="E8514" t="str">
            <v>Santa Marta (Mag)</v>
          </cell>
          <cell r="F8514" t="str">
            <v>BANCO AGRARIO DE COLOMBIA S.A.</v>
          </cell>
          <cell r="G8514" t="str">
            <v>GIRO</v>
          </cell>
        </row>
        <row r="8515">
          <cell r="A8515">
            <v>57421619</v>
          </cell>
          <cell r="B8515" t="str">
            <v>DE LA HOZ LOPEZ LUZ ELENA</v>
          </cell>
          <cell r="C8515" t="str">
            <v>Aracataca (Mag)</v>
          </cell>
          <cell r="D8515">
            <v>44212</v>
          </cell>
          <cell r="E8515" t="str">
            <v>Santa Marta (Mag)</v>
          </cell>
          <cell r="F8515" t="str">
            <v>BANCO AGRARIO DE COLOMBIA S.A.</v>
          </cell>
          <cell r="G8515" t="str">
            <v>GIRO</v>
          </cell>
        </row>
        <row r="8516">
          <cell r="A8516">
            <v>57421669</v>
          </cell>
          <cell r="B8516" t="str">
            <v>GONZALEZ AARON EMMA MARIA</v>
          </cell>
          <cell r="C8516" t="str">
            <v>Aracataca (Mag)</v>
          </cell>
          <cell r="D8516">
            <v>44212</v>
          </cell>
          <cell r="E8516" t="str">
            <v>Santa Marta (Mag)</v>
          </cell>
          <cell r="F8516" t="str">
            <v>BANCO AGRARIO DE COLOMBIA S.A.</v>
          </cell>
          <cell r="G8516" t="str">
            <v>GIRO</v>
          </cell>
        </row>
        <row r="8517">
          <cell r="A8517">
            <v>57421723</v>
          </cell>
          <cell r="B8517" t="str">
            <v>RUIZ CASTAÑO NIBET MARITZA</v>
          </cell>
          <cell r="C8517" t="str">
            <v>Aracataca (Mag)</v>
          </cell>
          <cell r="D8517">
            <v>44212</v>
          </cell>
          <cell r="E8517" t="str">
            <v>Santa Marta (Mag)</v>
          </cell>
          <cell r="F8517" t="str">
            <v>BANCO AGRARIO DE COLOMBIA S.A.</v>
          </cell>
          <cell r="G8517" t="str">
            <v>GIRO</v>
          </cell>
        </row>
        <row r="8518">
          <cell r="A8518">
            <v>57421790</v>
          </cell>
          <cell r="B8518" t="str">
            <v>POLO VARGAS LUZ ESTELA</v>
          </cell>
          <cell r="C8518" t="str">
            <v>Aracataca (Mag)</v>
          </cell>
          <cell r="D8518">
            <v>44212</v>
          </cell>
          <cell r="E8518" t="str">
            <v>Santa Marta (Mag)</v>
          </cell>
          <cell r="F8518" t="str">
            <v>BANCO AGRARIO DE COLOMBIA S.A.</v>
          </cell>
          <cell r="G8518" t="str">
            <v>GIRO</v>
          </cell>
        </row>
        <row r="8519">
          <cell r="A8519">
            <v>57421848</v>
          </cell>
          <cell r="B8519" t="str">
            <v>VARGAS CONTRERAS MARILUZ</v>
          </cell>
          <cell r="C8519" t="str">
            <v>Aracataca (Mag)</v>
          </cell>
          <cell r="D8519">
            <v>44212</v>
          </cell>
          <cell r="E8519" t="str">
            <v>Santa Marta (Mag)</v>
          </cell>
          <cell r="F8519" t="str">
            <v>BANCO AGRARIO DE COLOMBIA S.A.</v>
          </cell>
          <cell r="G8519" t="str">
            <v>GIRO</v>
          </cell>
        </row>
        <row r="8520">
          <cell r="A8520">
            <v>57421862</v>
          </cell>
          <cell r="B8520" t="str">
            <v>GONZALEZ GARCIA CARMEN ROSA</v>
          </cell>
          <cell r="C8520" t="str">
            <v>Aracataca (Mag)</v>
          </cell>
          <cell r="D8520">
            <v>44212</v>
          </cell>
          <cell r="E8520" t="str">
            <v>Santa Marta (Mag)</v>
          </cell>
          <cell r="F8520" t="str">
            <v>BANCO AGRARIO DE COLOMBIA S.A.</v>
          </cell>
          <cell r="G8520" t="str">
            <v>GIRO</v>
          </cell>
        </row>
        <row r="8521">
          <cell r="A8521">
            <v>57421910</v>
          </cell>
          <cell r="B8521" t="str">
            <v>MARTINEZ JIMENEZ JALILA ROSA</v>
          </cell>
          <cell r="C8521" t="str">
            <v>Aracataca (Mag)</v>
          </cell>
          <cell r="D8521">
            <v>44212</v>
          </cell>
          <cell r="E8521" t="str">
            <v>Santa Marta (Mag)</v>
          </cell>
          <cell r="F8521" t="str">
            <v>BANCO AGRARIO DE COLOMBIA S.A.</v>
          </cell>
          <cell r="G8521" t="str">
            <v>GIRO</v>
          </cell>
        </row>
        <row r="8522">
          <cell r="A8522">
            <v>57421920</v>
          </cell>
          <cell r="B8522" t="str">
            <v>AGUDELO RAMOS KARLA LUZ</v>
          </cell>
          <cell r="C8522" t="str">
            <v>Aracataca (Mag)</v>
          </cell>
          <cell r="D8522">
            <v>44212</v>
          </cell>
          <cell r="E8522" t="str">
            <v>Santa Marta (Mag)</v>
          </cell>
          <cell r="F8522" t="str">
            <v>BANCO AGRARIO DE COLOMBIA S.A.</v>
          </cell>
          <cell r="G8522" t="str">
            <v>GIRO</v>
          </cell>
        </row>
        <row r="8523">
          <cell r="A8523">
            <v>57422327</v>
          </cell>
          <cell r="B8523" t="str">
            <v>HERNANDEZ ROSALES BERTA CRISTINA</v>
          </cell>
          <cell r="C8523" t="str">
            <v>Aracataca (Mag)</v>
          </cell>
          <cell r="D8523">
            <v>44212</v>
          </cell>
          <cell r="E8523" t="str">
            <v>Aracataca (Mag)</v>
          </cell>
          <cell r="F8523" t="str">
            <v>BANCO AGRARIO DE COLOMBIA S.A.</v>
          </cell>
          <cell r="G8523" t="str">
            <v>GIRO</v>
          </cell>
        </row>
        <row r="8524">
          <cell r="A8524">
            <v>57422370</v>
          </cell>
          <cell r="B8524" t="str">
            <v>PEÑA OROZCO GLADYS MARIA</v>
          </cell>
          <cell r="C8524" t="str">
            <v>Aracataca (Mag)</v>
          </cell>
          <cell r="D8524">
            <v>44212</v>
          </cell>
          <cell r="E8524" t="str">
            <v>Santa Marta (Mag)</v>
          </cell>
          <cell r="F8524" t="str">
            <v>BANCO AGRARIO DE COLOMBIA S.A.</v>
          </cell>
          <cell r="G8524" t="str">
            <v>GIRO</v>
          </cell>
        </row>
        <row r="8525">
          <cell r="A8525">
            <v>57422623</v>
          </cell>
          <cell r="B8525" t="str">
            <v>DACONTES BARRIOS ERNELDA MARIA</v>
          </cell>
          <cell r="C8525" t="str">
            <v>Aracataca (Mag)</v>
          </cell>
          <cell r="D8525">
            <v>44212</v>
          </cell>
          <cell r="E8525" t="str">
            <v>Santa Marta (Mag)</v>
          </cell>
          <cell r="F8525" t="str">
            <v>BANCO AGRARIO DE COLOMBIA S.A.</v>
          </cell>
          <cell r="G8525" t="str">
            <v>GIRO</v>
          </cell>
        </row>
        <row r="8526">
          <cell r="A8526">
            <v>57422980</v>
          </cell>
          <cell r="B8526" t="str">
            <v>CANTILLO MOLINA BERTA LILA</v>
          </cell>
          <cell r="C8526" t="str">
            <v>Aracataca (Mag)</v>
          </cell>
          <cell r="D8526">
            <v>44212</v>
          </cell>
          <cell r="E8526" t="str">
            <v>Santa Marta (Mag)</v>
          </cell>
          <cell r="F8526" t="str">
            <v>BANCO AGRARIO DE COLOMBIA S.A.</v>
          </cell>
          <cell r="G8526" t="str">
            <v>GIRO</v>
          </cell>
        </row>
        <row r="8527">
          <cell r="A8527">
            <v>57430125</v>
          </cell>
          <cell r="B8527" t="str">
            <v>ESQUIVEL LASCARRO PAULINA</v>
          </cell>
          <cell r="C8527" t="str">
            <v>Guamal (Mag)</v>
          </cell>
          <cell r="D8527">
            <v>44230</v>
          </cell>
          <cell r="E8527" t="str">
            <v>Santa Marta (Mag)</v>
          </cell>
          <cell r="F8527" t="str">
            <v>BANCO AGRARIO DE COLOMBIA S.A.</v>
          </cell>
          <cell r="G8527" t="str">
            <v>GIRO</v>
          </cell>
        </row>
        <row r="8528">
          <cell r="A8528">
            <v>57433862</v>
          </cell>
          <cell r="B8528" t="str">
            <v>MANJARRES CHARRIS FARIDES DE JESUS</v>
          </cell>
          <cell r="C8528" t="str">
            <v>Aracataca (Mag)</v>
          </cell>
          <cell r="D8528">
            <v>44212</v>
          </cell>
          <cell r="E8528" t="str">
            <v>Santa Marta (Mag)</v>
          </cell>
          <cell r="F8528" t="str">
            <v>BANCO AGRARIO DE COLOMBIA S.A.</v>
          </cell>
          <cell r="G8528" t="str">
            <v>GIRO</v>
          </cell>
        </row>
        <row r="8529">
          <cell r="A8529">
            <v>72180335</v>
          </cell>
          <cell r="B8529" t="str">
            <v>ARAGON SALAZAR YEZID RAFAEL</v>
          </cell>
          <cell r="C8529" t="str">
            <v>Cerro San Antonio (Mag)</v>
          </cell>
          <cell r="D8529">
            <v>44203</v>
          </cell>
          <cell r="E8529" t="str">
            <v>Santa Marta (Mag)</v>
          </cell>
          <cell r="F8529" t="str">
            <v>BANCO AGRARIO DE COLOMBIA S.A.</v>
          </cell>
          <cell r="G8529" t="str">
            <v>GIRO</v>
          </cell>
        </row>
        <row r="8530">
          <cell r="A8530">
            <v>73127765</v>
          </cell>
          <cell r="B8530" t="str">
            <v>MARRIAGA MOLINA CARLOS ALBERTO</v>
          </cell>
          <cell r="C8530" t="str">
            <v>Chivolo (Mag)</v>
          </cell>
          <cell r="D8530">
            <v>44205</v>
          </cell>
          <cell r="E8530" t="str">
            <v>Santa Marta (Mag)</v>
          </cell>
          <cell r="F8530" t="str">
            <v>BANCO AGRARIO DE COLOMBIA S.A.</v>
          </cell>
          <cell r="G8530" t="str">
            <v>GIRO</v>
          </cell>
        </row>
        <row r="8531">
          <cell r="A8531">
            <v>73147361</v>
          </cell>
          <cell r="B8531" t="str">
            <v>BARRIOS CANTILLO LUIS ENRIQUE</v>
          </cell>
          <cell r="C8531" t="str">
            <v>Chivolo (Mag)</v>
          </cell>
          <cell r="D8531">
            <v>44205</v>
          </cell>
          <cell r="E8531" t="str">
            <v>Santa Marta (Mag)</v>
          </cell>
          <cell r="F8531" t="str">
            <v>BANCO AGRARIO DE COLOMBIA S.A.</v>
          </cell>
          <cell r="G8531" t="str">
            <v>GIRO</v>
          </cell>
        </row>
        <row r="8532">
          <cell r="A8532">
            <v>73578174</v>
          </cell>
          <cell r="B8532" t="str">
            <v>BORDETH MARTINEZ SAIR LUIS</v>
          </cell>
          <cell r="C8532" t="str">
            <v>San Sebastian De Buenavista (M</v>
          </cell>
          <cell r="D8532">
            <v>44260</v>
          </cell>
          <cell r="E8532" t="str">
            <v>San Sebastian De Buenavista (M</v>
          </cell>
          <cell r="F8532" t="str">
            <v>BANCO AGRARIO DE COLOMBIA S.A.</v>
          </cell>
          <cell r="G8532" t="str">
            <v>GIRO</v>
          </cell>
        </row>
        <row r="8533">
          <cell r="A8533">
            <v>77156925</v>
          </cell>
          <cell r="B8533" t="str">
            <v>ORTEGA ARNEDO EDUARDO ENRIQUE</v>
          </cell>
          <cell r="C8533" t="str">
            <v>El Pi#On (Mag)</v>
          </cell>
          <cell r="D8533">
            <v>44203</v>
          </cell>
          <cell r="E8533" t="str">
            <v>Santa Marta (Mag)</v>
          </cell>
          <cell r="F8533" t="str">
            <v>BANCO AGRARIO DE COLOMBIA S.A.</v>
          </cell>
          <cell r="G8533" t="str">
            <v>GIRO</v>
          </cell>
        </row>
        <row r="8534">
          <cell r="A8534">
            <v>77195336</v>
          </cell>
          <cell r="B8534" t="str">
            <v>SANTIAGO VARGAS RICARDO DANIEL</v>
          </cell>
          <cell r="C8534" t="str">
            <v>San Sebastian De Buenavista (M</v>
          </cell>
          <cell r="D8534">
            <v>44260</v>
          </cell>
          <cell r="E8534" t="str">
            <v>Santa Marta (Mag)</v>
          </cell>
          <cell r="F8534" t="str">
            <v>BANCO AGRARIO DE COLOMBIA S.A.</v>
          </cell>
          <cell r="G8534" t="str">
            <v>GIRO</v>
          </cell>
        </row>
        <row r="8535">
          <cell r="A8535">
            <v>84033596</v>
          </cell>
          <cell r="B8535" t="str">
            <v>GUTIERREZ TORRES ALEJANDRO RAFAEL</v>
          </cell>
          <cell r="C8535" t="str">
            <v>San Sebastian De Buenavista (M</v>
          </cell>
          <cell r="D8535">
            <v>44260</v>
          </cell>
          <cell r="E8535" t="str">
            <v>Santa Marta (Mag)</v>
          </cell>
          <cell r="F8535" t="str">
            <v>BANCO AGRARIO DE COLOMBIA S.A.</v>
          </cell>
          <cell r="G8535" t="str">
            <v>GIRO</v>
          </cell>
        </row>
        <row r="8536">
          <cell r="A8536">
            <v>84454503</v>
          </cell>
          <cell r="B8536" t="str">
            <v>ARCE GARAY RICARDO MARIO</v>
          </cell>
          <cell r="C8536" t="str">
            <v>San Sebastian De Buenavista (M</v>
          </cell>
          <cell r="D8536">
            <v>44260</v>
          </cell>
          <cell r="E8536" t="str">
            <v>Santa Marta (Mag)</v>
          </cell>
          <cell r="F8536" t="str">
            <v>BANCO AGRARIO DE COLOMBIA S.A.</v>
          </cell>
          <cell r="G8536" t="str">
            <v>GIRO</v>
          </cell>
        </row>
        <row r="8537">
          <cell r="A8537">
            <v>85125003</v>
          </cell>
          <cell r="B8537" t="str">
            <v>DIAZ ISAZA MIGUEL ANTONIO</v>
          </cell>
          <cell r="C8537" t="str">
            <v>Cerro San Antonio (Mag)</v>
          </cell>
          <cell r="D8537">
            <v>44203</v>
          </cell>
          <cell r="E8537" t="str">
            <v>Santa Marta (Mag)</v>
          </cell>
          <cell r="F8537" t="str">
            <v>BANCO AGRARIO DE COLOMBIA S.A.</v>
          </cell>
          <cell r="G8537" t="str">
            <v>GIRO</v>
          </cell>
        </row>
        <row r="8538">
          <cell r="A8538">
            <v>85125006</v>
          </cell>
          <cell r="B8538" t="str">
            <v>POLO FONTALVO SALOMON JOSE</v>
          </cell>
          <cell r="C8538" t="str">
            <v>Guamal (Mag)</v>
          </cell>
          <cell r="D8538">
            <v>44230</v>
          </cell>
          <cell r="E8538" t="str">
            <v>Santa Marta (Mag)</v>
          </cell>
          <cell r="F8538" t="str">
            <v>BANCO AGRARIO DE COLOMBIA S.A.</v>
          </cell>
          <cell r="G8538" t="str">
            <v>GIRO</v>
          </cell>
        </row>
        <row r="8539">
          <cell r="A8539">
            <v>85125325</v>
          </cell>
          <cell r="B8539" t="str">
            <v>HERNANDEZ ORTIZ UBALDO FEDERICO</v>
          </cell>
          <cell r="C8539" t="str">
            <v>Concordia (Mag)</v>
          </cell>
          <cell r="D8539">
            <v>44203</v>
          </cell>
          <cell r="E8539" t="str">
            <v>Santa Marta (Mag)</v>
          </cell>
          <cell r="F8539" t="str">
            <v>BANCO AGRARIO DE COLOMBIA S.A.</v>
          </cell>
          <cell r="G8539" t="str">
            <v>GIRO</v>
          </cell>
        </row>
        <row r="8540">
          <cell r="A8540">
            <v>85125451</v>
          </cell>
          <cell r="B8540" t="str">
            <v>PRASCA MUÑOZ JOSE DE LOS SANTOS</v>
          </cell>
          <cell r="C8540" t="str">
            <v>Concordia (Mag)</v>
          </cell>
          <cell r="D8540">
            <v>44203</v>
          </cell>
          <cell r="E8540" t="str">
            <v>Santa Marta (Mag)</v>
          </cell>
          <cell r="F8540" t="str">
            <v>BANCO AGRARIO DE COLOMBIA S.A.</v>
          </cell>
          <cell r="G8540" t="str">
            <v>GIRO</v>
          </cell>
        </row>
        <row r="8541">
          <cell r="A8541">
            <v>85125455</v>
          </cell>
          <cell r="B8541" t="str">
            <v>MEZA MOSQUERA ALFREDO CARLOS</v>
          </cell>
          <cell r="C8541" t="str">
            <v>Cerro San Antonio (Mag)</v>
          </cell>
          <cell r="D8541">
            <v>44203</v>
          </cell>
          <cell r="E8541" t="str">
            <v>Santa Marta (Mag)</v>
          </cell>
          <cell r="F8541" t="str">
            <v>BANCO AGRARIO DE COLOMBIA S.A.</v>
          </cell>
          <cell r="G8541" t="str">
            <v>GIRO</v>
          </cell>
        </row>
        <row r="8542">
          <cell r="A8542">
            <v>85125472</v>
          </cell>
          <cell r="B8542" t="str">
            <v>BETTER BARRIOS REYNALDO DE JESUS</v>
          </cell>
          <cell r="C8542" t="str">
            <v>Cerro San Antonio (Mag)</v>
          </cell>
          <cell r="D8542">
            <v>44203</v>
          </cell>
          <cell r="E8542" t="str">
            <v>Santa Marta (Mag)</v>
          </cell>
          <cell r="F8542" t="str">
            <v>BANCO AGRARIO DE COLOMBIA S.A.</v>
          </cell>
          <cell r="G8542" t="str">
            <v>GIRO</v>
          </cell>
        </row>
        <row r="8543">
          <cell r="A8543">
            <v>85125531</v>
          </cell>
          <cell r="B8543" t="str">
            <v>CAMACHO PERALTA EUGENIO ALBERTO</v>
          </cell>
          <cell r="C8543" t="str">
            <v>Concordia (Mag)</v>
          </cell>
          <cell r="D8543">
            <v>44203</v>
          </cell>
          <cell r="E8543" t="str">
            <v>Santa Marta (Mag)</v>
          </cell>
          <cell r="F8543" t="str">
            <v>BANCO AGRARIO DE COLOMBIA S.A.</v>
          </cell>
          <cell r="G8543" t="str">
            <v>GIRO</v>
          </cell>
        </row>
        <row r="8544">
          <cell r="A8544">
            <v>85125847</v>
          </cell>
          <cell r="B8544" t="str">
            <v>SAAVEDRA MOVILLA LUIS ENRIQUE</v>
          </cell>
          <cell r="C8544" t="str">
            <v>Concordia (Mag)</v>
          </cell>
          <cell r="D8544">
            <v>44203</v>
          </cell>
          <cell r="E8544" t="str">
            <v>Santa Marta (Mag)</v>
          </cell>
          <cell r="F8544" t="str">
            <v>BANCO AGRARIO DE COLOMBIA S.A.</v>
          </cell>
          <cell r="G8544" t="str">
            <v>GIRO</v>
          </cell>
        </row>
        <row r="8545">
          <cell r="A8545">
            <v>85126012</v>
          </cell>
          <cell r="B8545" t="str">
            <v>OROZCO JIMENEZ MARTIN ROBERTO</v>
          </cell>
          <cell r="C8545" t="str">
            <v>Concordia (Mag)</v>
          </cell>
          <cell r="D8545">
            <v>44203</v>
          </cell>
          <cell r="E8545" t="str">
            <v>Santa Marta (Mag)</v>
          </cell>
          <cell r="F8545" t="str">
            <v>BANCO AGRARIO DE COLOMBIA S.A.</v>
          </cell>
          <cell r="G8545" t="str">
            <v>GIRO</v>
          </cell>
        </row>
        <row r="8546">
          <cell r="A8546">
            <v>85126226</v>
          </cell>
          <cell r="B8546" t="str">
            <v>OROZCO TORRES OSVALDO ENRIQUE</v>
          </cell>
          <cell r="C8546" t="str">
            <v>Concordia (Mag)</v>
          </cell>
          <cell r="D8546">
            <v>44203</v>
          </cell>
          <cell r="E8546" t="str">
            <v>Santa Marta (Mag)</v>
          </cell>
          <cell r="F8546" t="str">
            <v>BANCO AGRARIO DE COLOMBIA S.A.</v>
          </cell>
          <cell r="G8546" t="str">
            <v>GIRO</v>
          </cell>
        </row>
        <row r="8547">
          <cell r="A8547">
            <v>85126512</v>
          </cell>
          <cell r="B8547" t="str">
            <v>SUAREZ VARELA WILFRIDO ANTONIO</v>
          </cell>
          <cell r="C8547" t="str">
            <v>Cerro San Antonio (Mag)</v>
          </cell>
          <cell r="D8547">
            <v>44203</v>
          </cell>
          <cell r="E8547" t="str">
            <v>Santa Marta (Mag)</v>
          </cell>
          <cell r="F8547" t="str">
            <v>BANCO AGRARIO DE COLOMBIA S.A.</v>
          </cell>
          <cell r="G8547" t="str">
            <v>GIRO</v>
          </cell>
        </row>
        <row r="8548">
          <cell r="A8548">
            <v>85127159</v>
          </cell>
          <cell r="B8548" t="str">
            <v>CABEZA DE LA HOZ WILIAM ARMANDO</v>
          </cell>
          <cell r="C8548" t="str">
            <v>El Pi#On (Mag)</v>
          </cell>
          <cell r="D8548">
            <v>44203</v>
          </cell>
          <cell r="E8548" t="str">
            <v>El Pi#On (Mag)</v>
          </cell>
          <cell r="F8548" t="str">
            <v>BANCO AGRARIO DE COLOMBIA S.A.</v>
          </cell>
          <cell r="G8548" t="str">
            <v>GIRO</v>
          </cell>
        </row>
        <row r="8549">
          <cell r="A8549">
            <v>85127458</v>
          </cell>
          <cell r="B8549" t="str">
            <v>DE LA ROSA BLANCO JESUS RAFAEL</v>
          </cell>
          <cell r="C8549" t="str">
            <v>Concordia (Mag)</v>
          </cell>
          <cell r="D8549">
            <v>44203</v>
          </cell>
          <cell r="E8549" t="str">
            <v>Cerro San Antonio (Mag)</v>
          </cell>
          <cell r="F8549" t="str">
            <v>BANCO AGRARIO DE COLOMBIA S.A.</v>
          </cell>
          <cell r="G8549" t="str">
            <v>GIRO</v>
          </cell>
        </row>
        <row r="8550">
          <cell r="A8550">
            <v>85150648</v>
          </cell>
          <cell r="B8550" t="str">
            <v>ARROYO ARROYO ISMAEL</v>
          </cell>
          <cell r="C8550" t="str">
            <v>Aracataca (Mag)</v>
          </cell>
          <cell r="D8550">
            <v>44212</v>
          </cell>
          <cell r="E8550" t="str">
            <v>Aracataca (Mag)</v>
          </cell>
          <cell r="F8550" t="str">
            <v>BANCO AGRARIO DE COLOMBIA S.A.</v>
          </cell>
          <cell r="G8550" t="str">
            <v>GIRO</v>
          </cell>
        </row>
        <row r="8551">
          <cell r="A8551">
            <v>85160012</v>
          </cell>
          <cell r="B8551" t="str">
            <v>MANSBACH QUIROGA ROGER</v>
          </cell>
          <cell r="C8551" t="str">
            <v>Guamal (Mag)</v>
          </cell>
          <cell r="D8551">
            <v>44230</v>
          </cell>
          <cell r="E8551" t="str">
            <v>Santa Marta (Mag)</v>
          </cell>
          <cell r="F8551" t="str">
            <v>BANCO AGRARIO DE COLOMBIA S.A.</v>
          </cell>
          <cell r="G8551" t="str">
            <v>GIRO</v>
          </cell>
        </row>
        <row r="8552">
          <cell r="A8552">
            <v>85160041</v>
          </cell>
          <cell r="B8552" t="str">
            <v>ALVARADO PEDROZO HUGO</v>
          </cell>
          <cell r="C8552" t="str">
            <v>Guamal (Mag)</v>
          </cell>
          <cell r="D8552">
            <v>44230</v>
          </cell>
          <cell r="E8552" t="str">
            <v>Santa Marta (Mag)</v>
          </cell>
          <cell r="F8552" t="str">
            <v>BANCO AGRARIO DE COLOMBIA S.A.</v>
          </cell>
          <cell r="G8552" t="str">
            <v>GIRO</v>
          </cell>
        </row>
        <row r="8553">
          <cell r="A8553">
            <v>85160490</v>
          </cell>
          <cell r="B8553" t="str">
            <v>CHAVEZ CRESPO EDILBERTO</v>
          </cell>
          <cell r="C8553" t="str">
            <v>Guamal (Mag)</v>
          </cell>
          <cell r="D8553">
            <v>44230</v>
          </cell>
          <cell r="E8553" t="str">
            <v>Santa Marta (Mag)</v>
          </cell>
          <cell r="F8553" t="str">
            <v>BANCO AGRARIO DE COLOMBIA S.A.</v>
          </cell>
          <cell r="G8553" t="str">
            <v>GIRO</v>
          </cell>
        </row>
        <row r="8554">
          <cell r="A8554">
            <v>85160495</v>
          </cell>
          <cell r="B8554" t="str">
            <v>NARVAEZ ZAMBRANO NELFOR</v>
          </cell>
          <cell r="C8554" t="str">
            <v>Guamal (Mag)</v>
          </cell>
          <cell r="D8554">
            <v>44230</v>
          </cell>
          <cell r="E8554" t="str">
            <v>Santa Marta (Mag)</v>
          </cell>
          <cell r="F8554" t="str">
            <v>BANCO AGRARIO DE COLOMBIA S.A.</v>
          </cell>
          <cell r="G8554" t="str">
            <v>GIRO</v>
          </cell>
        </row>
        <row r="8555">
          <cell r="A8555">
            <v>85161047</v>
          </cell>
          <cell r="B8555" t="str">
            <v>VILLARRUEL PEREZ LEONEL</v>
          </cell>
          <cell r="C8555" t="str">
            <v>Guamal (Mag)</v>
          </cell>
          <cell r="D8555">
            <v>44230</v>
          </cell>
          <cell r="E8555" t="str">
            <v>Santa Marta (Mag)</v>
          </cell>
          <cell r="F8555" t="str">
            <v>BANCO AGRARIO DE COLOMBIA S.A.</v>
          </cell>
          <cell r="G8555" t="str">
            <v>GIRO</v>
          </cell>
        </row>
        <row r="8556">
          <cell r="A8556">
            <v>85161084</v>
          </cell>
          <cell r="B8556" t="str">
            <v>ORTIZ VILLALOBOS MARTIN</v>
          </cell>
          <cell r="C8556" t="str">
            <v>Guamal (Mag)</v>
          </cell>
          <cell r="D8556">
            <v>44230</v>
          </cell>
          <cell r="E8556" t="str">
            <v>Santa Marta (Mag)</v>
          </cell>
          <cell r="F8556" t="str">
            <v>BANCO AGRARIO DE COLOMBIA S.A.</v>
          </cell>
          <cell r="G8556" t="str">
            <v>GIRO</v>
          </cell>
        </row>
        <row r="8557">
          <cell r="A8557">
            <v>85161170</v>
          </cell>
          <cell r="B8557" t="str">
            <v>ZAMBRANO RANGEL JUAN DE DIOS</v>
          </cell>
          <cell r="C8557" t="str">
            <v>El Banco (Mag)</v>
          </cell>
          <cell r="D8557">
            <v>44230</v>
          </cell>
          <cell r="E8557" t="str">
            <v>Santa Marta (Mag)</v>
          </cell>
          <cell r="F8557" t="str">
            <v>BANCO AGRARIO DE COLOMBIA S.A.</v>
          </cell>
          <cell r="G8557" t="str">
            <v>GIRO</v>
          </cell>
        </row>
        <row r="8558">
          <cell r="A8558">
            <v>85161207</v>
          </cell>
          <cell r="B8558" t="str">
            <v>OLANO RUIDIAZ DIOFANNY DE JESUS</v>
          </cell>
          <cell r="C8558" t="str">
            <v>Guamal (Mag)</v>
          </cell>
          <cell r="D8558">
            <v>44230</v>
          </cell>
          <cell r="E8558" t="str">
            <v>Santa Marta (Mag)</v>
          </cell>
          <cell r="F8558" t="str">
            <v>BANCO AGRARIO DE COLOMBIA S.A.</v>
          </cell>
          <cell r="G8558" t="str">
            <v>GIRO</v>
          </cell>
        </row>
        <row r="8559">
          <cell r="A8559">
            <v>85161466</v>
          </cell>
          <cell r="B8559" t="str">
            <v>SOCARRAS DIAZ JESUS</v>
          </cell>
          <cell r="C8559" t="str">
            <v>Guamal (Mag)</v>
          </cell>
          <cell r="D8559">
            <v>44230</v>
          </cell>
          <cell r="E8559" t="str">
            <v>Santa Marta (Mag)</v>
          </cell>
          <cell r="F8559" t="str">
            <v>BANCO AGRARIO DE COLOMBIA S.A.</v>
          </cell>
          <cell r="G8559" t="str">
            <v>GIRO</v>
          </cell>
        </row>
        <row r="8560">
          <cell r="A8560">
            <v>85161583</v>
          </cell>
          <cell r="B8560" t="str">
            <v>GUERRA BAGAROZZA VICTOR JOSE</v>
          </cell>
          <cell r="C8560" t="str">
            <v>Guamal (Mag)</v>
          </cell>
          <cell r="D8560">
            <v>44230</v>
          </cell>
          <cell r="E8560" t="str">
            <v>Santa Marta (Mag)</v>
          </cell>
          <cell r="F8560" t="str">
            <v>BANCO AGRARIO DE COLOMBIA S.A.</v>
          </cell>
          <cell r="G8560" t="str">
            <v>GIRO</v>
          </cell>
        </row>
        <row r="8561">
          <cell r="A8561">
            <v>85161621</v>
          </cell>
          <cell r="B8561" t="str">
            <v>CAMACHO PINEDA ULFRAN EDUARDO</v>
          </cell>
          <cell r="C8561" t="str">
            <v>Guamal (Mag)</v>
          </cell>
          <cell r="D8561">
            <v>44230</v>
          </cell>
          <cell r="E8561" t="str">
            <v>Santa Marta (Mag)</v>
          </cell>
          <cell r="F8561" t="str">
            <v>BANCO AGRARIO DE COLOMBIA S.A.</v>
          </cell>
          <cell r="G8561" t="str">
            <v>GIRO</v>
          </cell>
        </row>
        <row r="8562">
          <cell r="A8562">
            <v>85162109</v>
          </cell>
          <cell r="B8562" t="str">
            <v>SANCHEZ MARTINEZ JOSE</v>
          </cell>
          <cell r="C8562" t="str">
            <v>Guamal (Mag)</v>
          </cell>
          <cell r="D8562">
            <v>44230</v>
          </cell>
          <cell r="E8562" t="str">
            <v>Santa Marta (Mag)</v>
          </cell>
          <cell r="F8562" t="str">
            <v>BANCO AGRARIO DE COLOMBIA S.A.</v>
          </cell>
          <cell r="G8562" t="str">
            <v>GIRO</v>
          </cell>
        </row>
        <row r="8563">
          <cell r="A8563">
            <v>85162392</v>
          </cell>
          <cell r="B8563" t="str">
            <v>CHAVEZ GONZALEZ DURLANDY</v>
          </cell>
          <cell r="C8563" t="str">
            <v>Guamal (Mag)</v>
          </cell>
          <cell r="D8563">
            <v>44230</v>
          </cell>
          <cell r="E8563" t="str">
            <v>Santa Marta (Mag)</v>
          </cell>
          <cell r="F8563" t="str">
            <v>BANCO AGRARIO DE COLOMBIA S.A.</v>
          </cell>
          <cell r="G8563" t="str">
            <v>GIRO</v>
          </cell>
        </row>
        <row r="8564">
          <cell r="A8564">
            <v>85162627</v>
          </cell>
          <cell r="B8564" t="str">
            <v>FERNANDEZ MORA JAIME</v>
          </cell>
          <cell r="C8564" t="str">
            <v>Guamal (Mag)</v>
          </cell>
          <cell r="D8564">
            <v>44230</v>
          </cell>
          <cell r="E8564" t="str">
            <v>Santa Marta (Mag)</v>
          </cell>
          <cell r="F8564" t="str">
            <v>BANCO AGRARIO DE COLOMBIA S.A.</v>
          </cell>
          <cell r="G8564" t="str">
            <v>GIRO</v>
          </cell>
        </row>
        <row r="8565">
          <cell r="A8565">
            <v>85162672</v>
          </cell>
          <cell r="B8565" t="str">
            <v>ROJAS CRESPO WILMER</v>
          </cell>
          <cell r="C8565" t="str">
            <v>Guamal (Mag)</v>
          </cell>
          <cell r="D8565">
            <v>44230</v>
          </cell>
          <cell r="E8565" t="str">
            <v>Santa Marta (Mag)</v>
          </cell>
          <cell r="F8565" t="str">
            <v>BANCO AGRARIO DE COLOMBIA S.A.</v>
          </cell>
          <cell r="G8565" t="str">
            <v>GIRO</v>
          </cell>
        </row>
        <row r="8566">
          <cell r="A8566">
            <v>85162702</v>
          </cell>
          <cell r="B8566" t="str">
            <v>GUTIERREZ REALES LUIS FERNANDO</v>
          </cell>
          <cell r="C8566" t="str">
            <v>Guamal (Mag)</v>
          </cell>
          <cell r="D8566">
            <v>44230</v>
          </cell>
          <cell r="E8566" t="str">
            <v>Santa Marta (Mag)</v>
          </cell>
          <cell r="F8566" t="str">
            <v>BANCO AGRARIO DE COLOMBIA S.A.</v>
          </cell>
          <cell r="G8566" t="str">
            <v>GIRO</v>
          </cell>
        </row>
        <row r="8567">
          <cell r="A8567">
            <v>85162721</v>
          </cell>
          <cell r="B8567" t="str">
            <v>CADENA ARANGO DABINSON</v>
          </cell>
          <cell r="C8567" t="str">
            <v>Guamal (Mag)</v>
          </cell>
          <cell r="D8567">
            <v>44230</v>
          </cell>
          <cell r="E8567" t="str">
            <v>Santa Marta (Mag)</v>
          </cell>
          <cell r="F8567" t="str">
            <v>BANCO AGRARIO DE COLOMBIA S.A.</v>
          </cell>
          <cell r="G8567" t="str">
            <v>GIRO</v>
          </cell>
        </row>
        <row r="8568">
          <cell r="A8568">
            <v>85162758</v>
          </cell>
          <cell r="B8568" t="str">
            <v>RONDANO RAMOS ELISEO</v>
          </cell>
          <cell r="C8568" t="str">
            <v>Guamal (Mag)</v>
          </cell>
          <cell r="D8568">
            <v>44230</v>
          </cell>
          <cell r="E8568" t="str">
            <v>Santa Marta (Mag)</v>
          </cell>
          <cell r="F8568" t="str">
            <v>BANCO AGRARIO DE COLOMBIA S.A.</v>
          </cell>
          <cell r="G8568" t="str">
            <v>GIRO</v>
          </cell>
        </row>
        <row r="8569">
          <cell r="A8569">
            <v>85162788</v>
          </cell>
          <cell r="B8569" t="str">
            <v>MORENO CASTRO CAMILO</v>
          </cell>
          <cell r="C8569" t="str">
            <v>Guamal (Mag)</v>
          </cell>
          <cell r="D8569">
            <v>44230</v>
          </cell>
          <cell r="E8569" t="str">
            <v>Santa Marta (Mag)</v>
          </cell>
          <cell r="F8569" t="str">
            <v>BANCO AGRARIO DE COLOMBIA S.A.</v>
          </cell>
          <cell r="G8569" t="str">
            <v>GIRO</v>
          </cell>
        </row>
        <row r="8570">
          <cell r="A8570">
            <v>85162842</v>
          </cell>
          <cell r="B8570" t="str">
            <v>MUÑOZ MORENO JORGE</v>
          </cell>
          <cell r="C8570" t="str">
            <v>Guamal (Mag)</v>
          </cell>
          <cell r="D8570">
            <v>44230</v>
          </cell>
          <cell r="E8570" t="str">
            <v>Santa Marta (Mag)</v>
          </cell>
          <cell r="F8570" t="str">
            <v>BANCO AGRARIO DE COLOMBIA S.A.</v>
          </cell>
          <cell r="G8570" t="str">
            <v>GIRO</v>
          </cell>
        </row>
        <row r="8571">
          <cell r="A8571">
            <v>85163451</v>
          </cell>
          <cell r="B8571" t="str">
            <v>PAYARES BANDERA HENRY</v>
          </cell>
          <cell r="C8571" t="str">
            <v>Guamal (Mag)</v>
          </cell>
          <cell r="D8571">
            <v>44230</v>
          </cell>
          <cell r="E8571" t="str">
            <v>Santa Marta (Mag)</v>
          </cell>
          <cell r="F8571" t="str">
            <v>BANCO AGRARIO DE COLOMBIA S.A.</v>
          </cell>
          <cell r="G8571" t="str">
            <v>GIRO</v>
          </cell>
        </row>
        <row r="8572">
          <cell r="A8572">
            <v>85163669</v>
          </cell>
          <cell r="B8572" t="str">
            <v>FONSECA JIMENEZ EDUARDO</v>
          </cell>
          <cell r="C8572" t="str">
            <v>Guamal (Mag)</v>
          </cell>
          <cell r="D8572">
            <v>44230</v>
          </cell>
          <cell r="E8572" t="str">
            <v>Santa Marta (Mag)</v>
          </cell>
          <cell r="F8572" t="str">
            <v>BANCO AGRARIO DE COLOMBIA S.A.</v>
          </cell>
          <cell r="G8572" t="str">
            <v>GIRO</v>
          </cell>
        </row>
        <row r="8573">
          <cell r="A8573">
            <v>85163694</v>
          </cell>
          <cell r="B8573" t="str">
            <v>CADENA GUTIERREZ JOSE SANTANA</v>
          </cell>
          <cell r="C8573" t="str">
            <v>Guamal (Mag)</v>
          </cell>
          <cell r="D8573">
            <v>44230</v>
          </cell>
          <cell r="E8573" t="str">
            <v>Santa Marta (Mag)</v>
          </cell>
          <cell r="F8573" t="str">
            <v>BANCO AGRARIO DE COLOMBIA S.A.</v>
          </cell>
          <cell r="G8573" t="str">
            <v>GIRO</v>
          </cell>
        </row>
        <row r="8574">
          <cell r="A8574">
            <v>85163918</v>
          </cell>
          <cell r="B8574" t="str">
            <v>RUIDIAZ JIMENEZ JACOB</v>
          </cell>
          <cell r="C8574" t="str">
            <v>Guamal (Mag)</v>
          </cell>
          <cell r="D8574">
            <v>44230</v>
          </cell>
          <cell r="E8574" t="str">
            <v>Guamal (Mag)</v>
          </cell>
          <cell r="F8574" t="str">
            <v>BANCO AGRARIO DE COLOMBIA S.A.</v>
          </cell>
          <cell r="G8574" t="str">
            <v>GIRO</v>
          </cell>
        </row>
        <row r="8575">
          <cell r="A8575">
            <v>85164130</v>
          </cell>
          <cell r="B8575" t="str">
            <v>ROCHA LUCERO JOSE SEGUNDO</v>
          </cell>
          <cell r="C8575" t="str">
            <v>Guamal (Mag)</v>
          </cell>
          <cell r="D8575">
            <v>44230</v>
          </cell>
          <cell r="E8575" t="str">
            <v>Guamal (Mag)</v>
          </cell>
          <cell r="F8575" t="str">
            <v>BANCO AGRARIO DE COLOMBIA S.A.</v>
          </cell>
          <cell r="G8575" t="str">
            <v>GIRO</v>
          </cell>
        </row>
        <row r="8576">
          <cell r="A8576">
            <v>85164162</v>
          </cell>
          <cell r="B8576" t="str">
            <v>DIAZ FLORIAN ARSENIO</v>
          </cell>
          <cell r="C8576" t="str">
            <v>Guamal (Mag)</v>
          </cell>
          <cell r="D8576">
            <v>44230</v>
          </cell>
          <cell r="E8576" t="str">
            <v>Santa Marta (Mag)</v>
          </cell>
          <cell r="F8576" t="str">
            <v>BANCO AGRARIO DE COLOMBIA S.A.</v>
          </cell>
          <cell r="G8576" t="str">
            <v>GIRO</v>
          </cell>
        </row>
        <row r="8577">
          <cell r="A8577">
            <v>85164778</v>
          </cell>
          <cell r="B8577" t="str">
            <v>ARANGO VANEGAS JUAN BAUTISTA</v>
          </cell>
          <cell r="C8577" t="str">
            <v>Guamal (Mag)</v>
          </cell>
          <cell r="D8577">
            <v>44230</v>
          </cell>
          <cell r="E8577" t="str">
            <v>Santa Marta (Mag)</v>
          </cell>
          <cell r="F8577" t="str">
            <v>BANCO AGRARIO DE COLOMBIA S.A.</v>
          </cell>
          <cell r="G8577" t="str">
            <v>GIRO</v>
          </cell>
        </row>
        <row r="8578">
          <cell r="A8578">
            <v>85164780</v>
          </cell>
          <cell r="B8578" t="str">
            <v>RIZO ESCOBAR JOSE DAVID</v>
          </cell>
          <cell r="C8578" t="str">
            <v>San Sebastian De Buenavista (M</v>
          </cell>
          <cell r="D8578">
            <v>44260</v>
          </cell>
          <cell r="E8578" t="str">
            <v>Santa Marta (Mag)</v>
          </cell>
          <cell r="F8578" t="str">
            <v>BANCO AGRARIO DE COLOMBIA S.A.</v>
          </cell>
          <cell r="G8578" t="str">
            <v>GIRO</v>
          </cell>
        </row>
        <row r="8579">
          <cell r="A8579">
            <v>85164795</v>
          </cell>
          <cell r="B8579" t="str">
            <v>FLOREZ RANGEL IDOLFO</v>
          </cell>
          <cell r="C8579" t="str">
            <v>Guamal (Mag)</v>
          </cell>
          <cell r="D8579">
            <v>44230</v>
          </cell>
          <cell r="E8579" t="str">
            <v>Santa Marta (Mag)</v>
          </cell>
          <cell r="F8579" t="str">
            <v>BANCO AGRARIO DE COLOMBIA S.A.</v>
          </cell>
          <cell r="G8579" t="str">
            <v>GIRO</v>
          </cell>
        </row>
        <row r="8580">
          <cell r="A8580">
            <v>85165398</v>
          </cell>
          <cell r="B8580" t="str">
            <v>YEPEZ SANTOS LUIS ALBERTO</v>
          </cell>
          <cell r="C8580" t="str">
            <v>Guamal (Mag)</v>
          </cell>
          <cell r="D8580">
            <v>44230</v>
          </cell>
          <cell r="E8580" t="str">
            <v>Guamal (Mag)</v>
          </cell>
          <cell r="F8580" t="str">
            <v>BANCO AGRARIO DE COLOMBIA S.A.</v>
          </cell>
          <cell r="G8580" t="str">
            <v>GIRO</v>
          </cell>
        </row>
        <row r="8581">
          <cell r="A8581">
            <v>85166087</v>
          </cell>
          <cell r="B8581" t="str">
            <v>CUELLO ALFARO EWDUIN JESUS</v>
          </cell>
          <cell r="C8581" t="str">
            <v>Guamal (Mag)</v>
          </cell>
          <cell r="D8581">
            <v>44230</v>
          </cell>
          <cell r="E8581" t="str">
            <v>Guamal (Mag)</v>
          </cell>
          <cell r="F8581" t="str">
            <v>BANCO AGRARIO DE COLOMBIA S.A.</v>
          </cell>
          <cell r="G8581" t="str">
            <v>GIRO</v>
          </cell>
        </row>
        <row r="8582">
          <cell r="A8582">
            <v>85166100</v>
          </cell>
          <cell r="B8582" t="str">
            <v>GUERRA PALOMINO ANDRES GUILLERMO</v>
          </cell>
          <cell r="C8582" t="str">
            <v>Guamal (Mag)</v>
          </cell>
          <cell r="D8582">
            <v>44230</v>
          </cell>
          <cell r="E8582" t="str">
            <v>Santa Marta (Mag)</v>
          </cell>
          <cell r="F8582" t="str">
            <v>BANCO AGRARIO DE COLOMBIA S.A.</v>
          </cell>
          <cell r="G8582" t="str">
            <v>GIRO</v>
          </cell>
        </row>
        <row r="8583">
          <cell r="A8583">
            <v>85166162</v>
          </cell>
          <cell r="B8583" t="str">
            <v>VEGA BENAVIDES TULIO MANUEL</v>
          </cell>
          <cell r="C8583" t="str">
            <v>Guamal (Mag)</v>
          </cell>
          <cell r="D8583">
            <v>44230</v>
          </cell>
          <cell r="E8583" t="str">
            <v>Guamal (Mag)</v>
          </cell>
          <cell r="F8583" t="str">
            <v>BANCO AGRARIO DE COLOMBIA S.A.</v>
          </cell>
          <cell r="G8583" t="str">
            <v>GIRO</v>
          </cell>
        </row>
        <row r="8584">
          <cell r="A8584">
            <v>85166234</v>
          </cell>
          <cell r="B8584" t="str">
            <v>FONSECA GUERRA YAMITH</v>
          </cell>
          <cell r="C8584" t="str">
            <v>Guamal (Mag)</v>
          </cell>
          <cell r="D8584">
            <v>44230</v>
          </cell>
          <cell r="E8584" t="str">
            <v>Santa Marta (Mag)</v>
          </cell>
          <cell r="F8584" t="str">
            <v>BANCO AGRARIO DE COLOMBIA S.A.</v>
          </cell>
          <cell r="G8584" t="str">
            <v>GIRO</v>
          </cell>
        </row>
        <row r="8585">
          <cell r="A8585">
            <v>85167055</v>
          </cell>
          <cell r="B8585" t="str">
            <v>RODRIGUEZ MUÑOZ ADLER JOHAN</v>
          </cell>
          <cell r="C8585" t="str">
            <v>Guamal (Mag)</v>
          </cell>
          <cell r="D8585">
            <v>44230</v>
          </cell>
          <cell r="E8585" t="str">
            <v>Guamal (Mag)</v>
          </cell>
          <cell r="F8585" t="str">
            <v>BANCO AGRARIO DE COLOMBIA S.A.</v>
          </cell>
          <cell r="G8585" t="str">
            <v>GIRO</v>
          </cell>
        </row>
        <row r="8586">
          <cell r="A8586">
            <v>85350005</v>
          </cell>
          <cell r="B8586" t="str">
            <v>PEREZ FLORIAN RAMIRO</v>
          </cell>
          <cell r="C8586" t="str">
            <v>Guamal (Mag)</v>
          </cell>
          <cell r="D8586">
            <v>44230</v>
          </cell>
          <cell r="E8586" t="str">
            <v>Santa Marta (Mag)</v>
          </cell>
          <cell r="F8586" t="str">
            <v>BANCO AGRARIO DE COLOMBIA S.A.</v>
          </cell>
          <cell r="G8586" t="str">
            <v>GIRO</v>
          </cell>
        </row>
        <row r="8587">
          <cell r="A8587">
            <v>85436558</v>
          </cell>
          <cell r="B8587" t="str">
            <v>BARROS CANTILLO YEZID</v>
          </cell>
          <cell r="C8587" t="str">
            <v>Guamal (Mag)</v>
          </cell>
          <cell r="D8587">
            <v>44230</v>
          </cell>
          <cell r="E8587" t="str">
            <v>Santa Marta (Mag)</v>
          </cell>
          <cell r="F8587" t="str">
            <v>BANCO AGRARIO DE COLOMBIA S.A.</v>
          </cell>
          <cell r="G8587" t="str">
            <v>GIRO</v>
          </cell>
        </row>
        <row r="8588">
          <cell r="A8588">
            <v>85470417</v>
          </cell>
          <cell r="B8588" t="str">
            <v>ILIAS MUÑOZ LINULFO RAFAEL</v>
          </cell>
          <cell r="C8588" t="str">
            <v>Concordia (Mag)</v>
          </cell>
          <cell r="D8588">
            <v>44203</v>
          </cell>
          <cell r="E8588" t="str">
            <v>Concordia (Mag)</v>
          </cell>
          <cell r="F8588" t="str">
            <v>BANCO AGRARIO DE COLOMBIA S.A.</v>
          </cell>
          <cell r="G8588" t="str">
            <v>GIRO</v>
          </cell>
        </row>
        <row r="8589">
          <cell r="A8589">
            <v>1085165949</v>
          </cell>
          <cell r="B8589" t="str">
            <v>ARMESTO VILLEGAS LUIS FERNANDO</v>
          </cell>
          <cell r="C8589" t="str">
            <v>Guamal (Mag)</v>
          </cell>
          <cell r="D8589">
            <v>44230</v>
          </cell>
          <cell r="E8589" t="str">
            <v>Santa Marta (Mag)</v>
          </cell>
          <cell r="F8589" t="str">
            <v>BANCO AGRARIO DE COLOMBIA S.A.</v>
          </cell>
          <cell r="G8589" t="str">
            <v>GIRO</v>
          </cell>
        </row>
        <row r="8590">
          <cell r="A8590">
            <v>1126238836</v>
          </cell>
          <cell r="B8590" t="str">
            <v>MARTINEZ HERRERA NELITZA</v>
          </cell>
          <cell r="C8590" t="str">
            <v>Guamal (Mag)</v>
          </cell>
          <cell r="D8590">
            <v>44230</v>
          </cell>
          <cell r="E8590" t="str">
            <v>Guamal (Mag)</v>
          </cell>
          <cell r="F8590" t="str">
            <v>BANCO AGRARIO DE COLOMBIA S.A.</v>
          </cell>
          <cell r="G8590" t="str">
            <v>GIRO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98"/>
  <sheetViews>
    <sheetView tabSelected="1" topLeftCell="A676" zoomScale="85" zoomScaleNormal="85" workbookViewId="0"/>
  </sheetViews>
  <sheetFormatPr baseColWidth="10" defaultRowHeight="15" x14ac:dyDescent="0.25"/>
  <cols>
    <col min="1" max="1" width="3.140625" style="11" bestFit="1" customWidth="1"/>
    <col min="2" max="2" width="27.140625" style="2" customWidth="1"/>
    <col min="3" max="3" width="46.140625" style="2" bestFit="1" customWidth="1"/>
    <col min="4" max="4" width="19.140625" style="9" bestFit="1" customWidth="1"/>
    <col min="5" max="5" width="40.140625" style="2" bestFit="1" customWidth="1"/>
    <col min="6" max="6" width="37.5703125" style="2" bestFit="1" customWidth="1"/>
    <col min="7" max="7" width="24.140625" style="20" bestFit="1" customWidth="1"/>
    <col min="8" max="8" width="15" style="35" bestFit="1" customWidth="1"/>
    <col min="9" max="9" width="42.28515625" style="11" bestFit="1" customWidth="1"/>
    <col min="10" max="10" width="20.7109375" style="11" bestFit="1" customWidth="1"/>
    <col min="11" max="16384" width="11.42578125" style="11"/>
  </cols>
  <sheetData>
    <row r="2" spans="1:10" s="7" customFormat="1" ht="30" x14ac:dyDescent="0.25">
      <c r="A2" s="1" t="s">
        <v>5</v>
      </c>
      <c r="B2" s="1" t="s">
        <v>0</v>
      </c>
      <c r="C2" s="3" t="s">
        <v>3</v>
      </c>
      <c r="D2" s="4" t="s">
        <v>9</v>
      </c>
      <c r="E2" s="1" t="s">
        <v>1</v>
      </c>
      <c r="F2" s="5" t="s">
        <v>2</v>
      </c>
      <c r="G2" s="6" t="s">
        <v>4</v>
      </c>
      <c r="H2" s="36" t="s">
        <v>1658</v>
      </c>
      <c r="I2" s="37" t="s">
        <v>1656</v>
      </c>
      <c r="J2" s="37" t="s">
        <v>1657</v>
      </c>
    </row>
    <row r="3" spans="1:10" x14ac:dyDescent="0.25">
      <c r="A3" s="8">
        <v>1</v>
      </c>
      <c r="B3" s="47" t="s">
        <v>6</v>
      </c>
      <c r="C3" s="32" t="s">
        <v>8</v>
      </c>
      <c r="D3" s="9">
        <v>26884559</v>
      </c>
      <c r="E3" s="40" t="s">
        <v>18</v>
      </c>
      <c r="F3" s="32"/>
      <c r="G3" s="10">
        <f t="shared" ref="G3:G12" si="0">2500000/10</f>
        <v>250000</v>
      </c>
      <c r="H3" s="38">
        <f>VLOOKUP(D3,[1]CUENTAS!$A$2:$G$8590,4,FALSE)</f>
        <v>604191643</v>
      </c>
      <c r="I3" s="8" t="str">
        <f>VLOOKUP(D3,[1]CUENTAS!$A$2:$G$8590,6,FALSE)</f>
        <v>BANCO BILBAO VIZCAYA BBVA COLOMBIA S.A.</v>
      </c>
      <c r="J3" s="8" t="str">
        <f>VLOOKUP(D3,[1]CUENTAS!$A$2:$G$8590,7,FALSE)</f>
        <v>AHORROS</v>
      </c>
    </row>
    <row r="4" spans="1:10" x14ac:dyDescent="0.25">
      <c r="A4" s="8">
        <v>2</v>
      </c>
      <c r="B4" s="48"/>
      <c r="C4" s="32" t="s">
        <v>10</v>
      </c>
      <c r="D4" s="12">
        <v>12550623</v>
      </c>
      <c r="E4" s="41"/>
      <c r="F4" s="32"/>
      <c r="G4" s="10">
        <f t="shared" si="0"/>
        <v>250000</v>
      </c>
      <c r="H4" s="38">
        <f>VLOOKUP(D4,[1]CUENTAS!$A$2:$G$8590,4,FALSE)</f>
        <v>48224046459</v>
      </c>
      <c r="I4" s="8" t="str">
        <f>VLOOKUP(D4,[1]CUENTAS!$A$2:$G$8590,6,FALSE)</f>
        <v>BANCOLOMBIA S.A.</v>
      </c>
      <c r="J4" s="8" t="str">
        <f>VLOOKUP(D4,[1]CUENTAS!$A$2:$G$8590,7,FALSE)</f>
        <v>AHORROS</v>
      </c>
    </row>
    <row r="5" spans="1:10" x14ac:dyDescent="0.25">
      <c r="A5" s="8">
        <v>3</v>
      </c>
      <c r="B5" s="48"/>
      <c r="C5" s="32" t="s">
        <v>11</v>
      </c>
      <c r="D5" s="12">
        <v>39002195</v>
      </c>
      <c r="E5" s="41"/>
      <c r="F5" s="32"/>
      <c r="G5" s="10">
        <f t="shared" si="0"/>
        <v>250000</v>
      </c>
      <c r="H5" s="38">
        <f>VLOOKUP(D5,[1]CUENTAS!$A$2:$G$8590,4,FALSE)</f>
        <v>48227727058</v>
      </c>
      <c r="I5" s="8" t="str">
        <f>VLOOKUP(D5,[1]CUENTAS!$A$2:$G$8590,6,FALSE)</f>
        <v>BANCOLOMBIA S.A.</v>
      </c>
      <c r="J5" s="8" t="str">
        <f>VLOOKUP(D5,[1]CUENTAS!$A$2:$G$8590,7,FALSE)</f>
        <v>AHORROS</v>
      </c>
    </row>
    <row r="6" spans="1:10" x14ac:dyDescent="0.25">
      <c r="A6" s="8">
        <v>4</v>
      </c>
      <c r="B6" s="48"/>
      <c r="C6" s="32" t="s">
        <v>12</v>
      </c>
      <c r="D6" s="12">
        <v>12618395</v>
      </c>
      <c r="E6" s="41"/>
      <c r="F6" s="32"/>
      <c r="G6" s="10">
        <f t="shared" si="0"/>
        <v>250000</v>
      </c>
      <c r="H6" s="38">
        <f>VLOOKUP(D6,[1]CUENTAS!$A$2:$G$8590,4,FALSE)</f>
        <v>51627887608</v>
      </c>
      <c r="I6" s="8" t="str">
        <f>VLOOKUP(D6,[1]CUENTAS!$A$2:$G$8590,6,FALSE)</f>
        <v>BANCOLOMBIA S.A.</v>
      </c>
      <c r="J6" s="8" t="str">
        <f>VLOOKUP(D6,[1]CUENTAS!$A$2:$G$8590,7,FALSE)</f>
        <v>AHORROS</v>
      </c>
    </row>
    <row r="7" spans="1:10" x14ac:dyDescent="0.25">
      <c r="A7" s="8">
        <v>5</v>
      </c>
      <c r="B7" s="48"/>
      <c r="C7" s="32" t="s">
        <v>13</v>
      </c>
      <c r="D7" s="12">
        <v>57150059</v>
      </c>
      <c r="E7" s="41"/>
      <c r="F7" s="32"/>
      <c r="G7" s="10">
        <f t="shared" si="0"/>
        <v>250000</v>
      </c>
      <c r="H7" s="38">
        <f>VLOOKUP(D7,[1]CUENTAS!$A$2:$G$8590,4,FALSE)</f>
        <v>48227989281</v>
      </c>
      <c r="I7" s="8" t="str">
        <f>VLOOKUP(D7,[1]CUENTAS!$A$2:$G$8590,6,FALSE)</f>
        <v>BANCOLOMBIA S.A.</v>
      </c>
      <c r="J7" s="8" t="str">
        <f>VLOOKUP(D7,[1]CUENTAS!$A$2:$G$8590,7,FALSE)</f>
        <v>AHORROS</v>
      </c>
    </row>
    <row r="8" spans="1:10" ht="15.75" customHeight="1" x14ac:dyDescent="0.25">
      <c r="A8" s="8">
        <v>6</v>
      </c>
      <c r="B8" s="48"/>
      <c r="C8" s="32" t="s">
        <v>14</v>
      </c>
      <c r="D8" s="12">
        <v>26712915</v>
      </c>
      <c r="E8" s="41"/>
      <c r="F8" s="32"/>
      <c r="G8" s="10">
        <f t="shared" si="0"/>
        <v>250000</v>
      </c>
      <c r="H8" s="38">
        <f>VLOOKUP(D8,[1]CUENTAS!$A$2:$G$8590,4,FALSE)</f>
        <v>48224038553</v>
      </c>
      <c r="I8" s="8" t="str">
        <f>VLOOKUP(D8,[1]CUENTAS!$A$2:$G$8590,6,FALSE)</f>
        <v>BANCOLOMBIA S.A.</v>
      </c>
      <c r="J8" s="8" t="str">
        <f>VLOOKUP(D8,[1]CUENTAS!$A$2:$G$8590,7,FALSE)</f>
        <v>AHORROS</v>
      </c>
    </row>
    <row r="9" spans="1:10" x14ac:dyDescent="0.25">
      <c r="A9" s="8">
        <v>7</v>
      </c>
      <c r="B9" s="48"/>
      <c r="C9" s="32" t="s">
        <v>15</v>
      </c>
      <c r="D9" s="13">
        <v>57435725</v>
      </c>
      <c r="E9" s="41"/>
      <c r="F9" s="32"/>
      <c r="G9" s="10">
        <f t="shared" si="0"/>
        <v>250000</v>
      </c>
      <c r="H9" s="38">
        <f>VLOOKUP(D9,[1]CUENTAS!$A$2:$G$8590,4,FALSE)</f>
        <v>51650351596</v>
      </c>
      <c r="I9" s="8" t="str">
        <f>VLOOKUP(D9,[1]CUENTAS!$A$2:$G$8590,6,FALSE)</f>
        <v>BANCOLOMBIA S.A.</v>
      </c>
      <c r="J9" s="8" t="str">
        <f>VLOOKUP(D9,[1]CUENTAS!$A$2:$G$8590,7,FALSE)</f>
        <v>AHORROS</v>
      </c>
    </row>
    <row r="10" spans="1:10" x14ac:dyDescent="0.25">
      <c r="A10" s="8">
        <v>8</v>
      </c>
      <c r="B10" s="48"/>
      <c r="C10" s="32" t="s">
        <v>16</v>
      </c>
      <c r="D10" s="12">
        <v>36555057</v>
      </c>
      <c r="E10" s="41"/>
      <c r="F10" s="32"/>
      <c r="G10" s="10">
        <f t="shared" si="0"/>
        <v>250000</v>
      </c>
      <c r="H10" s="38">
        <f>VLOOKUP(D10,[1]CUENTAS!$A$2:$G$8590,4,FALSE)</f>
        <v>51627875057</v>
      </c>
      <c r="I10" s="8" t="str">
        <f>VLOOKUP(D10,[1]CUENTAS!$A$2:$G$8590,6,FALSE)</f>
        <v>BANCOLOMBIA S.A.</v>
      </c>
      <c r="J10" s="8" t="str">
        <f>VLOOKUP(D10,[1]CUENTAS!$A$2:$G$8590,7,FALSE)</f>
        <v>AHORROS</v>
      </c>
    </row>
    <row r="11" spans="1:10" x14ac:dyDescent="0.25">
      <c r="A11" s="8">
        <v>9</v>
      </c>
      <c r="B11" s="48"/>
      <c r="C11" s="32" t="s">
        <v>17</v>
      </c>
      <c r="D11" s="14">
        <v>57411998</v>
      </c>
      <c r="E11" s="41"/>
      <c r="F11" s="32"/>
      <c r="G11" s="10">
        <f t="shared" si="0"/>
        <v>250000</v>
      </c>
      <c r="H11" s="38">
        <f>VLOOKUP(D11,[1]CUENTAS!$A$2:$G$8590,4,FALSE)</f>
        <v>48227853533</v>
      </c>
      <c r="I11" s="8" t="str">
        <f>VLOOKUP(D11,[1]CUENTAS!$A$2:$G$8590,6,FALSE)</f>
        <v>BANCOLOMBIA S.A.</v>
      </c>
      <c r="J11" s="8" t="str">
        <f>VLOOKUP(D11,[1]CUENTAS!$A$2:$G$8590,7,FALSE)</f>
        <v>AHORROS</v>
      </c>
    </row>
    <row r="12" spans="1:10" x14ac:dyDescent="0.25">
      <c r="A12" s="8">
        <v>10</v>
      </c>
      <c r="B12" s="49"/>
      <c r="C12" s="32" t="s">
        <v>18</v>
      </c>
      <c r="D12" s="12">
        <v>91425024</v>
      </c>
      <c r="E12" s="45"/>
      <c r="F12" s="32"/>
      <c r="G12" s="10">
        <f t="shared" si="0"/>
        <v>250000</v>
      </c>
      <c r="H12" s="38">
        <f>VLOOKUP(D12,[1]CUENTAS!$A$2:$G$8590,4,FALSE)</f>
        <v>51627816336</v>
      </c>
      <c r="I12" s="8" t="str">
        <f>VLOOKUP(D12,[1]CUENTAS!$A$2:$G$8590,6,FALSE)</f>
        <v>BANCOLOMBIA S.A.</v>
      </c>
      <c r="J12" s="8" t="str">
        <f>VLOOKUP(D12,[1]CUENTAS!$A$2:$G$8590,7,FALSE)</f>
        <v>AHORROS</v>
      </c>
    </row>
    <row r="13" spans="1:10" x14ac:dyDescent="0.25">
      <c r="A13" s="46" t="s">
        <v>7</v>
      </c>
      <c r="B13" s="46"/>
      <c r="C13" s="46"/>
      <c r="D13" s="46"/>
      <c r="E13" s="46"/>
      <c r="F13" s="46"/>
      <c r="G13" s="15">
        <f>SUM(G3:G12)</f>
        <v>2500000</v>
      </c>
      <c r="H13" s="38"/>
      <c r="I13" s="8"/>
      <c r="J13" s="8"/>
    </row>
    <row r="14" spans="1:10" ht="30" x14ac:dyDescent="0.25">
      <c r="A14" s="1" t="s">
        <v>5</v>
      </c>
      <c r="B14" s="1" t="s">
        <v>0</v>
      </c>
      <c r="C14" s="3" t="s">
        <v>3</v>
      </c>
      <c r="D14" s="4" t="s">
        <v>9</v>
      </c>
      <c r="E14" s="1" t="s">
        <v>1</v>
      </c>
      <c r="F14" s="5" t="s">
        <v>2</v>
      </c>
      <c r="G14" s="6" t="s">
        <v>4</v>
      </c>
      <c r="H14" s="38"/>
      <c r="I14" s="8"/>
      <c r="J14" s="8"/>
    </row>
    <row r="15" spans="1:10" x14ac:dyDescent="0.25">
      <c r="A15" s="8">
        <v>1</v>
      </c>
      <c r="B15" s="47" t="s">
        <v>19</v>
      </c>
      <c r="C15" s="32" t="s">
        <v>20</v>
      </c>
      <c r="D15" s="9">
        <v>19597348</v>
      </c>
      <c r="E15" s="40" t="s">
        <v>21</v>
      </c>
      <c r="F15" s="32"/>
      <c r="G15" s="16">
        <f t="shared" ref="G15:G21" si="1">2500000/7</f>
        <v>357142.85714285716</v>
      </c>
      <c r="H15" s="38">
        <f>VLOOKUP(D15,[1]CUENTAS!$A$2:$G$8590,4,FALSE)</f>
        <v>326297512</v>
      </c>
      <c r="I15" s="8" t="str">
        <f>VLOOKUP(D15,[1]CUENTAS!$A$2:$G$8590,6,FALSE)</f>
        <v>BANCO DE BOGOTA</v>
      </c>
      <c r="J15" s="8" t="str">
        <f>VLOOKUP(D15,[1]CUENTAS!$A$2:$G$8590,7,FALSE)</f>
        <v>AHORROS</v>
      </c>
    </row>
    <row r="16" spans="1:10" x14ac:dyDescent="0.25">
      <c r="A16" s="8">
        <v>2</v>
      </c>
      <c r="B16" s="48"/>
      <c r="C16" s="32" t="s">
        <v>21</v>
      </c>
      <c r="D16" s="12">
        <v>84451215</v>
      </c>
      <c r="E16" s="41"/>
      <c r="F16" s="32"/>
      <c r="G16" s="16">
        <f t="shared" si="1"/>
        <v>357142.85714285716</v>
      </c>
      <c r="H16" s="38">
        <f>VLOOKUP(D16,[1]CUENTAS!$A$2:$G$8590,4,FALSE)</f>
        <v>45015406918</v>
      </c>
      <c r="I16" s="8" t="str">
        <f>VLOOKUP(D16,[1]CUENTAS!$A$2:$G$8590,6,FALSE)</f>
        <v>BANCOLOMBIA S.A.</v>
      </c>
      <c r="J16" s="8" t="str">
        <f>VLOOKUP(D16,[1]CUENTAS!$A$2:$G$8590,7,FALSE)</f>
        <v>AHORROS</v>
      </c>
    </row>
    <row r="17" spans="1:10" x14ac:dyDescent="0.25">
      <c r="A17" s="8">
        <v>3</v>
      </c>
      <c r="B17" s="48"/>
      <c r="C17" s="32" t="s">
        <v>22</v>
      </c>
      <c r="D17" s="12">
        <v>1084731441</v>
      </c>
      <c r="E17" s="41"/>
      <c r="F17" s="32"/>
      <c r="G17" s="16">
        <f t="shared" si="1"/>
        <v>357142.85714285716</v>
      </c>
      <c r="H17" s="38">
        <f>VLOOKUP(D17,[1]CUENTAS!$A$2:$G$8590,4,FALSE)</f>
        <v>77957549180</v>
      </c>
      <c r="I17" s="8" t="str">
        <f>VLOOKUP(D17,[1]CUENTAS!$A$2:$G$8590,6,FALSE)</f>
        <v>BANCOLOMBIA S.A.</v>
      </c>
      <c r="J17" s="8" t="str">
        <f>VLOOKUP(D17,[1]CUENTAS!$A$2:$G$8590,7,FALSE)</f>
        <v>AHORROS</v>
      </c>
    </row>
    <row r="18" spans="1:10" x14ac:dyDescent="0.25">
      <c r="A18" s="8">
        <v>4</v>
      </c>
      <c r="B18" s="48"/>
      <c r="C18" s="32" t="s">
        <v>23</v>
      </c>
      <c r="D18" s="12">
        <v>39032347</v>
      </c>
      <c r="E18" s="41"/>
      <c r="F18" s="32"/>
      <c r="G18" s="16">
        <f t="shared" si="1"/>
        <v>357142.85714285716</v>
      </c>
      <c r="H18" s="38">
        <f>VLOOKUP(D18,[1]CUENTAS!$A$2:$G$8590,4,FALSE)</f>
        <v>805174638</v>
      </c>
      <c r="I18" s="8" t="str">
        <f>VLOOKUP(D18,[1]CUENTAS!$A$2:$G$8590,6,FALSE)</f>
        <v>BANCO BILBAO VIZCAYA BBVA COLOMBIA S.A.</v>
      </c>
      <c r="J18" s="8" t="str">
        <f>VLOOKUP(D18,[1]CUENTAS!$A$2:$G$8590,7,FALSE)</f>
        <v>AHORROS</v>
      </c>
    </row>
    <row r="19" spans="1:10" x14ac:dyDescent="0.25">
      <c r="A19" s="8">
        <v>5</v>
      </c>
      <c r="B19" s="48"/>
      <c r="C19" s="32" t="s">
        <v>24</v>
      </c>
      <c r="D19" s="12">
        <v>19595620</v>
      </c>
      <c r="E19" s="41"/>
      <c r="F19" s="32"/>
      <c r="G19" s="16">
        <f t="shared" si="1"/>
        <v>357142.85714285716</v>
      </c>
      <c r="H19" s="38">
        <f>VLOOKUP(D19,[1]CUENTAS!$A$2:$G$8590,4,FALSE)</f>
        <v>805273497</v>
      </c>
      <c r="I19" s="8" t="str">
        <f>VLOOKUP(D19,[1]CUENTAS!$A$2:$G$8590,6,FALSE)</f>
        <v>BANCO BILBAO VIZCAYA BBVA COLOMBIA S.A.</v>
      </c>
      <c r="J19" s="8" t="str">
        <f>VLOOKUP(D19,[1]CUENTAS!$A$2:$G$8590,7,FALSE)</f>
        <v>AHORROS</v>
      </c>
    </row>
    <row r="20" spans="1:10" x14ac:dyDescent="0.25">
      <c r="A20" s="8">
        <v>6</v>
      </c>
      <c r="B20" s="48"/>
      <c r="C20" s="32" t="s">
        <v>25</v>
      </c>
      <c r="D20" s="12">
        <v>85050168</v>
      </c>
      <c r="E20" s="41"/>
      <c r="F20" s="32"/>
      <c r="G20" s="16">
        <f t="shared" si="1"/>
        <v>357142.85714285716</v>
      </c>
      <c r="H20" s="38">
        <f>VLOOKUP(D20,[1]CUENTAS!$A$2:$G$8590,4,FALSE)</f>
        <v>230400172599</v>
      </c>
      <c r="I20" s="8" t="str">
        <f>VLOOKUP(D20,[1]CUENTAS!$A$2:$G$8590,6,FALSE)</f>
        <v>BANCO POPULAR S.A.</v>
      </c>
      <c r="J20" s="8" t="str">
        <f>VLOOKUP(D20,[1]CUENTAS!$A$2:$G$8590,7,FALSE)</f>
        <v>AHORROS</v>
      </c>
    </row>
    <row r="21" spans="1:10" x14ac:dyDescent="0.25">
      <c r="A21" s="8">
        <v>7</v>
      </c>
      <c r="B21" s="48"/>
      <c r="C21" s="32" t="s">
        <v>26</v>
      </c>
      <c r="D21" s="13">
        <v>19562059</v>
      </c>
      <c r="E21" s="45"/>
      <c r="F21" s="32"/>
      <c r="G21" s="16">
        <f t="shared" si="1"/>
        <v>357142.85714285716</v>
      </c>
      <c r="H21" s="38">
        <f>VLOOKUP(D21,[1]CUENTAS!$A$2:$G$8590,4,FALSE)</f>
        <v>518100821</v>
      </c>
      <c r="I21" s="8" t="str">
        <f>VLOOKUP(D21,[1]CUENTAS!$A$2:$G$8590,6,FALSE)</f>
        <v>BANCO BILBAO VIZCAYA BBVA COLOMBIA S.A.</v>
      </c>
      <c r="J21" s="8" t="str">
        <f>VLOOKUP(D21,[1]CUENTAS!$A$2:$G$8590,7,FALSE)</f>
        <v>AHORROS</v>
      </c>
    </row>
    <row r="22" spans="1:10" x14ac:dyDescent="0.25">
      <c r="A22" s="46" t="s">
        <v>7</v>
      </c>
      <c r="B22" s="46"/>
      <c r="C22" s="46"/>
      <c r="D22" s="46"/>
      <c r="E22" s="46"/>
      <c r="F22" s="46"/>
      <c r="G22" s="15">
        <f>SUM(G15:G21)</f>
        <v>2500000.0000000005</v>
      </c>
      <c r="H22" s="38"/>
      <c r="I22" s="8"/>
      <c r="J22" s="8"/>
    </row>
    <row r="23" spans="1:10" ht="30" x14ac:dyDescent="0.25">
      <c r="A23" s="1" t="s">
        <v>5</v>
      </c>
      <c r="B23" s="1" t="s">
        <v>0</v>
      </c>
      <c r="C23" s="3" t="s">
        <v>3</v>
      </c>
      <c r="D23" s="4" t="s">
        <v>9</v>
      </c>
      <c r="E23" s="1" t="s">
        <v>1</v>
      </c>
      <c r="F23" s="5" t="s">
        <v>2</v>
      </c>
      <c r="G23" s="6" t="s">
        <v>4</v>
      </c>
      <c r="H23" s="38"/>
      <c r="I23" s="8"/>
      <c r="J23" s="8"/>
    </row>
    <row r="24" spans="1:10" x14ac:dyDescent="0.25">
      <c r="A24" s="8">
        <v>1</v>
      </c>
      <c r="B24" s="47" t="s">
        <v>27</v>
      </c>
      <c r="C24" s="32" t="s">
        <v>28</v>
      </c>
      <c r="D24" s="9">
        <v>12596336</v>
      </c>
      <c r="E24" s="40" t="s">
        <v>28</v>
      </c>
      <c r="F24" s="32"/>
      <c r="G24" s="16">
        <f t="shared" ref="G24:G32" si="2">2500000/9</f>
        <v>277777.77777777775</v>
      </c>
      <c r="H24" s="38">
        <f>VLOOKUP(D24,[1]CUENTAS!$A$2:$G$8590,4,FALSE)</f>
        <v>719156085</v>
      </c>
      <c r="I24" s="8" t="str">
        <f>VLOOKUP(D24,[1]CUENTAS!$A$2:$G$8590,6,FALSE)</f>
        <v>BANCO BILBAO VIZCAYA BBVA COLOMBIA S.A.</v>
      </c>
      <c r="J24" s="8" t="str">
        <f>VLOOKUP(D24,[1]CUENTAS!$A$2:$G$8590,7,FALSE)</f>
        <v>AHORROS</v>
      </c>
    </row>
    <row r="25" spans="1:10" x14ac:dyDescent="0.25">
      <c r="A25" s="8">
        <v>2</v>
      </c>
      <c r="B25" s="48"/>
      <c r="C25" s="32" t="s">
        <v>29</v>
      </c>
      <c r="D25" s="12">
        <v>12595182</v>
      </c>
      <c r="E25" s="41"/>
      <c r="F25" s="32"/>
      <c r="G25" s="16">
        <f t="shared" si="2"/>
        <v>277777.77777777775</v>
      </c>
      <c r="H25" s="38">
        <f>VLOOKUP(D25,[1]CUENTAS!$A$2:$G$8590,4,FALSE)</f>
        <v>51213457270</v>
      </c>
      <c r="I25" s="8" t="str">
        <f>VLOOKUP(D25,[1]CUENTAS!$A$2:$G$8590,6,FALSE)</f>
        <v>BANCOLOMBIA S.A.</v>
      </c>
      <c r="J25" s="8" t="str">
        <f>VLOOKUP(D25,[1]CUENTAS!$A$2:$G$8590,7,FALSE)</f>
        <v>AHORROS</v>
      </c>
    </row>
    <row r="26" spans="1:10" x14ac:dyDescent="0.25">
      <c r="A26" s="8">
        <v>3</v>
      </c>
      <c r="B26" s="48"/>
      <c r="C26" s="32" t="s">
        <v>30</v>
      </c>
      <c r="D26" s="12">
        <v>12595182</v>
      </c>
      <c r="E26" s="41"/>
      <c r="F26" s="32"/>
      <c r="G26" s="16">
        <f t="shared" si="2"/>
        <v>277777.77777777775</v>
      </c>
      <c r="H26" s="38">
        <f>VLOOKUP(D26,[1]CUENTAS!$A$2:$G$8590,4,FALSE)</f>
        <v>51213457270</v>
      </c>
      <c r="I26" s="8" t="str">
        <f>VLOOKUP(D26,[1]CUENTAS!$A$2:$G$8590,6,FALSE)</f>
        <v>BANCOLOMBIA S.A.</v>
      </c>
      <c r="J26" s="8" t="str">
        <f>VLOOKUP(D26,[1]CUENTAS!$A$2:$G$8590,7,FALSE)</f>
        <v>AHORROS</v>
      </c>
    </row>
    <row r="27" spans="1:10" x14ac:dyDescent="0.25">
      <c r="A27" s="8">
        <v>4</v>
      </c>
      <c r="B27" s="48"/>
      <c r="C27" s="32" t="s">
        <v>31</v>
      </c>
      <c r="D27" s="12">
        <v>8670088</v>
      </c>
      <c r="E27" s="41"/>
      <c r="F27" s="32"/>
      <c r="G27" s="16">
        <f t="shared" si="2"/>
        <v>277777.77777777775</v>
      </c>
      <c r="H27" s="38">
        <f>VLOOKUP(D27,[1]CUENTAS!$A$2:$G$8590,4,FALSE)</f>
        <v>719091241</v>
      </c>
      <c r="I27" s="8" t="str">
        <f>VLOOKUP(D27,[1]CUENTAS!$A$2:$G$8590,6,FALSE)</f>
        <v>BANCO BILBAO VIZCAYA BBVA COLOMBIA S.A.</v>
      </c>
      <c r="J27" s="8" t="str">
        <f>VLOOKUP(D27,[1]CUENTAS!$A$2:$G$8590,7,FALSE)</f>
        <v>AHORROS</v>
      </c>
    </row>
    <row r="28" spans="1:10" x14ac:dyDescent="0.25">
      <c r="A28" s="8">
        <v>5</v>
      </c>
      <c r="B28" s="48"/>
      <c r="C28" s="32" t="s">
        <v>32</v>
      </c>
      <c r="D28" s="12">
        <v>85485345</v>
      </c>
      <c r="E28" s="41"/>
      <c r="F28" s="32"/>
      <c r="G28" s="16">
        <f t="shared" si="2"/>
        <v>277777.77777777775</v>
      </c>
      <c r="H28" s="38">
        <f>VLOOKUP(D28,[1]CUENTAS!$A$2:$G$8590,4,FALSE)</f>
        <v>719226847</v>
      </c>
      <c r="I28" s="8" t="str">
        <f>VLOOKUP(D28,[1]CUENTAS!$A$2:$G$8590,6,FALSE)</f>
        <v>BANCO BILBAO VIZCAYA BBVA COLOMBIA S.A.</v>
      </c>
      <c r="J28" s="8" t="str">
        <f>VLOOKUP(D28,[1]CUENTAS!$A$2:$G$8590,7,FALSE)</f>
        <v>AHORROS</v>
      </c>
    </row>
    <row r="29" spans="1:10" x14ac:dyDescent="0.25">
      <c r="A29" s="8">
        <v>6</v>
      </c>
      <c r="B29" s="48"/>
      <c r="C29" s="32" t="s">
        <v>33</v>
      </c>
      <c r="D29" s="12">
        <v>12594463</v>
      </c>
      <c r="E29" s="41"/>
      <c r="F29" s="32"/>
      <c r="G29" s="16">
        <f t="shared" si="2"/>
        <v>277777.77777777775</v>
      </c>
      <c r="H29" s="38">
        <f>VLOOKUP(D29,[1]CUENTAS!$A$2:$G$8590,4,FALSE)</f>
        <v>51313220307</v>
      </c>
      <c r="I29" s="8" t="str">
        <f>VLOOKUP(D29,[1]CUENTAS!$A$2:$G$8590,6,FALSE)</f>
        <v>BANCOLOMBIA S.A.</v>
      </c>
      <c r="J29" s="8" t="str">
        <f>VLOOKUP(D29,[1]CUENTAS!$A$2:$G$8590,7,FALSE)</f>
        <v>AHORROS</v>
      </c>
    </row>
    <row r="30" spans="1:10" x14ac:dyDescent="0.25">
      <c r="A30" s="8">
        <v>7</v>
      </c>
      <c r="B30" s="48"/>
      <c r="C30" s="32" t="s">
        <v>34</v>
      </c>
      <c r="D30" s="12">
        <v>85487200</v>
      </c>
      <c r="E30" s="41"/>
      <c r="F30" s="32"/>
      <c r="G30" s="16">
        <f t="shared" si="2"/>
        <v>277777.77777777775</v>
      </c>
      <c r="H30" s="38">
        <f>VLOOKUP(D30,[1]CUENTAS!$A$2:$G$8590,4,FALSE)</f>
        <v>719168148</v>
      </c>
      <c r="I30" s="8" t="str">
        <f>VLOOKUP(D30,[1]CUENTAS!$A$2:$G$8590,6,FALSE)</f>
        <v>BANCO BILBAO VIZCAYA BBVA COLOMBIA S.A.</v>
      </c>
      <c r="J30" s="8" t="str">
        <f>VLOOKUP(D30,[1]CUENTAS!$A$2:$G$8590,7,FALSE)</f>
        <v>AHORROS</v>
      </c>
    </row>
    <row r="31" spans="1:10" x14ac:dyDescent="0.25">
      <c r="A31" s="8">
        <v>8</v>
      </c>
      <c r="B31" s="48"/>
      <c r="C31" s="32" t="s">
        <v>35</v>
      </c>
      <c r="D31" s="12">
        <v>39088855</v>
      </c>
      <c r="E31" s="41"/>
      <c r="F31" s="32"/>
      <c r="G31" s="16">
        <f t="shared" si="2"/>
        <v>277777.77777777775</v>
      </c>
      <c r="H31" s="38">
        <f>VLOOKUP(D31,[1]CUENTAS!$A$2:$G$8590,4,FALSE)</f>
        <v>51209695263</v>
      </c>
      <c r="I31" s="8" t="str">
        <f>VLOOKUP(D31,[1]CUENTAS!$A$2:$G$8590,6,FALSE)</f>
        <v>BANCOLOMBIA S.A.</v>
      </c>
      <c r="J31" s="8" t="str">
        <f>VLOOKUP(D31,[1]CUENTAS!$A$2:$G$8590,7,FALSE)</f>
        <v>AHORROS</v>
      </c>
    </row>
    <row r="32" spans="1:10" x14ac:dyDescent="0.25">
      <c r="A32" s="8">
        <v>9</v>
      </c>
      <c r="B32" s="49"/>
      <c r="C32" s="32" t="s">
        <v>36</v>
      </c>
      <c r="D32" s="12">
        <v>39093534</v>
      </c>
      <c r="E32" s="45"/>
      <c r="F32" s="32"/>
      <c r="G32" s="16">
        <f t="shared" si="2"/>
        <v>277777.77777777775</v>
      </c>
      <c r="H32" s="38">
        <f>VLOOKUP(D32,[1]CUENTAS!$A$2:$G$8590,4,FALSE)</f>
        <v>51219442673</v>
      </c>
      <c r="I32" s="8" t="str">
        <f>VLOOKUP(D32,[1]CUENTAS!$A$2:$G$8590,6,FALSE)</f>
        <v>BANCOLOMBIA S.A.</v>
      </c>
      <c r="J32" s="8" t="str">
        <f>VLOOKUP(D32,[1]CUENTAS!$A$2:$G$8590,7,FALSE)</f>
        <v>AHORROS</v>
      </c>
    </row>
    <row r="33" spans="1:10" x14ac:dyDescent="0.25">
      <c r="A33" s="42" t="s">
        <v>7</v>
      </c>
      <c r="B33" s="43"/>
      <c r="C33" s="43"/>
      <c r="D33" s="43"/>
      <c r="E33" s="43"/>
      <c r="F33" s="44"/>
      <c r="G33" s="15">
        <f>SUM(G24:G32)</f>
        <v>2500000</v>
      </c>
      <c r="H33" s="38"/>
      <c r="I33" s="8"/>
      <c r="J33" s="8"/>
    </row>
    <row r="34" spans="1:10" ht="30" x14ac:dyDescent="0.25">
      <c r="A34" s="1" t="s">
        <v>5</v>
      </c>
      <c r="B34" s="1" t="s">
        <v>0</v>
      </c>
      <c r="C34" s="3" t="s">
        <v>3</v>
      </c>
      <c r="D34" s="4" t="s">
        <v>9</v>
      </c>
      <c r="E34" s="1" t="s">
        <v>1</v>
      </c>
      <c r="F34" s="5" t="s">
        <v>2</v>
      </c>
      <c r="G34" s="6" t="s">
        <v>4</v>
      </c>
      <c r="H34" s="38"/>
      <c r="I34" s="8"/>
      <c r="J34" s="8"/>
    </row>
    <row r="35" spans="1:10" ht="15" customHeight="1" x14ac:dyDescent="0.25">
      <c r="A35" s="8">
        <v>1</v>
      </c>
      <c r="B35" s="39" t="s">
        <v>37</v>
      </c>
      <c r="C35" s="32" t="s">
        <v>38</v>
      </c>
      <c r="D35" s="12">
        <v>57450134</v>
      </c>
      <c r="E35" s="39" t="s">
        <v>39</v>
      </c>
      <c r="F35" s="32"/>
      <c r="G35" s="16">
        <f t="shared" ref="G35:G56" si="3">2500000/22</f>
        <v>113636.36363636363</v>
      </c>
      <c r="H35" s="38">
        <f>VLOOKUP(D35,[1]CUENTAS!$A$2:$G$8590,4,FALSE)</f>
        <v>375183894</v>
      </c>
      <c r="I35" s="8" t="str">
        <f>VLOOKUP(D35,[1]CUENTAS!$A$2:$G$8590,6,FALSE)</f>
        <v>BANCO BILBAO VIZCAYA BBVA COLOMBIA S.A.</v>
      </c>
      <c r="J35" s="8" t="str">
        <f>VLOOKUP(D35,[1]CUENTAS!$A$2:$G$8590,7,FALSE)</f>
        <v>AHORROS</v>
      </c>
    </row>
    <row r="36" spans="1:10" x14ac:dyDescent="0.25">
      <c r="A36" s="8">
        <v>2</v>
      </c>
      <c r="B36" s="39"/>
      <c r="C36" s="32" t="s">
        <v>39</v>
      </c>
      <c r="D36" s="12">
        <v>57449731</v>
      </c>
      <c r="E36" s="39"/>
      <c r="F36" s="32"/>
      <c r="G36" s="16">
        <f t="shared" si="3"/>
        <v>113636.36363636363</v>
      </c>
      <c r="H36" s="38">
        <f>VLOOKUP(D36,[1]CUENTAS!$A$2:$G$8590,4,FALSE)</f>
        <v>375194586</v>
      </c>
      <c r="I36" s="8" t="str">
        <f>VLOOKUP(D36,[1]CUENTAS!$A$2:$G$8590,6,FALSE)</f>
        <v>BANCO BILBAO VIZCAYA BBVA COLOMBIA S.A.</v>
      </c>
      <c r="J36" s="8" t="str">
        <f>VLOOKUP(D36,[1]CUENTAS!$A$2:$G$8590,7,FALSE)</f>
        <v>AHORROS</v>
      </c>
    </row>
    <row r="37" spans="1:10" x14ac:dyDescent="0.25">
      <c r="A37" s="8">
        <v>3</v>
      </c>
      <c r="B37" s="39"/>
      <c r="C37" s="32" t="s">
        <v>40</v>
      </c>
      <c r="D37" s="12">
        <v>40914716</v>
      </c>
      <c r="E37" s="39"/>
      <c r="F37" s="32"/>
      <c r="G37" s="16">
        <f t="shared" si="3"/>
        <v>113636.36363636363</v>
      </c>
      <c r="H37" s="38">
        <f>VLOOKUP(D37,[1]CUENTAS!$A$2:$G$8590,4,FALSE)</f>
        <v>48225474781</v>
      </c>
      <c r="I37" s="8" t="str">
        <f>VLOOKUP(D37,[1]CUENTAS!$A$2:$G$8590,6,FALSE)</f>
        <v>BANCOLOMBIA S.A.</v>
      </c>
      <c r="J37" s="8" t="str">
        <f>VLOOKUP(D37,[1]CUENTAS!$A$2:$G$8590,7,FALSE)</f>
        <v>AHORROS</v>
      </c>
    </row>
    <row r="38" spans="1:10" x14ac:dyDescent="0.25">
      <c r="A38" s="8">
        <v>4</v>
      </c>
      <c r="B38" s="39"/>
      <c r="C38" s="32" t="s">
        <v>41</v>
      </c>
      <c r="D38" s="12">
        <v>85201620</v>
      </c>
      <c r="E38" s="39"/>
      <c r="F38" s="32"/>
      <c r="G38" s="16">
        <f t="shared" si="3"/>
        <v>113636.36363636363</v>
      </c>
      <c r="H38" s="38">
        <f>VLOOKUP(D38,[1]CUENTAS!$A$2:$G$8590,4,FALSE)</f>
        <v>375121837</v>
      </c>
      <c r="I38" s="8" t="str">
        <f>VLOOKUP(D38,[1]CUENTAS!$A$2:$G$8590,6,FALSE)</f>
        <v>BANCO BILBAO VIZCAYA BBVA COLOMBIA S.A.</v>
      </c>
      <c r="J38" s="8" t="str">
        <f>VLOOKUP(D38,[1]CUENTAS!$A$2:$G$8590,7,FALSE)</f>
        <v>AHORROS</v>
      </c>
    </row>
    <row r="39" spans="1:10" x14ac:dyDescent="0.25">
      <c r="A39" s="8">
        <v>5</v>
      </c>
      <c r="B39" s="39"/>
      <c r="C39" s="32" t="s">
        <v>42</v>
      </c>
      <c r="D39" s="12">
        <v>57403942</v>
      </c>
      <c r="E39" s="39"/>
      <c r="F39" s="32"/>
      <c r="G39" s="16">
        <f t="shared" si="3"/>
        <v>113636.36363636363</v>
      </c>
      <c r="H39" s="38">
        <f>VLOOKUP(D39,[1]CUENTAS!$A$2:$G$8590,4,FALSE)</f>
        <v>375174109</v>
      </c>
      <c r="I39" s="8" t="str">
        <f>VLOOKUP(D39,[1]CUENTAS!$A$2:$G$8590,6,FALSE)</f>
        <v>BANCO BILBAO VIZCAYA BBVA COLOMBIA S.A.</v>
      </c>
      <c r="J39" s="8" t="str">
        <f>VLOOKUP(D39,[1]CUENTAS!$A$2:$G$8590,7,FALSE)</f>
        <v>AHORROS</v>
      </c>
    </row>
    <row r="40" spans="1:10" x14ac:dyDescent="0.25">
      <c r="A40" s="8">
        <v>6</v>
      </c>
      <c r="B40" s="39"/>
      <c r="C40" s="32" t="s">
        <v>43</v>
      </c>
      <c r="D40" s="12">
        <v>57446812</v>
      </c>
      <c r="E40" s="39"/>
      <c r="F40" s="32"/>
      <c r="G40" s="16">
        <f t="shared" si="3"/>
        <v>113636.36363636363</v>
      </c>
      <c r="H40" s="38">
        <f>VLOOKUP(D40,[1]CUENTAS!$A$2:$G$8590,4,FALSE)</f>
        <v>375175353</v>
      </c>
      <c r="I40" s="8" t="str">
        <f>VLOOKUP(D40,[1]CUENTAS!$A$2:$G$8590,6,FALSE)</f>
        <v>BANCO BILBAO VIZCAYA BBVA COLOMBIA S.A.</v>
      </c>
      <c r="J40" s="8" t="str">
        <f>VLOOKUP(D40,[1]CUENTAS!$A$2:$G$8590,7,FALSE)</f>
        <v>AHORROS</v>
      </c>
    </row>
    <row r="41" spans="1:10" x14ac:dyDescent="0.25">
      <c r="A41" s="8">
        <v>7</v>
      </c>
      <c r="B41" s="39"/>
      <c r="C41" s="32" t="s">
        <v>44</v>
      </c>
      <c r="D41" s="12">
        <v>57404575</v>
      </c>
      <c r="E41" s="39"/>
      <c r="F41" s="32"/>
      <c r="G41" s="16">
        <f t="shared" si="3"/>
        <v>113636.36363636363</v>
      </c>
      <c r="H41" s="38">
        <f>VLOOKUP(D41,[1]CUENTAS!$A$2:$G$8590,4,FALSE)</f>
        <v>375173770</v>
      </c>
      <c r="I41" s="8" t="str">
        <f>VLOOKUP(D41,[1]CUENTAS!$A$2:$G$8590,6,FALSE)</f>
        <v>BANCO BILBAO VIZCAYA BBVA COLOMBIA S.A.</v>
      </c>
      <c r="J41" s="8" t="str">
        <f>VLOOKUP(D41,[1]CUENTAS!$A$2:$G$8590,7,FALSE)</f>
        <v>AHORROS</v>
      </c>
    </row>
    <row r="42" spans="1:10" x14ac:dyDescent="0.25">
      <c r="A42" s="8">
        <v>8</v>
      </c>
      <c r="B42" s="39"/>
      <c r="C42" s="32" t="s">
        <v>45</v>
      </c>
      <c r="D42" s="12">
        <v>12553037</v>
      </c>
      <c r="E42" s="39"/>
      <c r="F42" s="32"/>
      <c r="G42" s="16">
        <f t="shared" si="3"/>
        <v>113636.36363636363</v>
      </c>
      <c r="H42" s="38">
        <f>VLOOKUP(D42,[1]CUENTAS!$A$2:$G$8590,4,FALSE)</f>
        <v>375221082</v>
      </c>
      <c r="I42" s="8" t="str">
        <f>VLOOKUP(D42,[1]CUENTAS!$A$2:$G$8590,6,FALSE)</f>
        <v>BANCO BILBAO VIZCAYA BBVA COLOMBIA S.A.</v>
      </c>
      <c r="J42" s="8" t="str">
        <f>VLOOKUP(D42,[1]CUENTAS!$A$2:$G$8590,7,FALSE)</f>
        <v>AHORROS</v>
      </c>
    </row>
    <row r="43" spans="1:10" x14ac:dyDescent="0.25">
      <c r="A43" s="8">
        <v>9</v>
      </c>
      <c r="B43" s="39"/>
      <c r="C43" s="32" t="s">
        <v>46</v>
      </c>
      <c r="D43" s="12">
        <v>1081810510</v>
      </c>
      <c r="E43" s="39"/>
      <c r="F43" s="32"/>
      <c r="G43" s="16">
        <f t="shared" si="3"/>
        <v>113636.36363636363</v>
      </c>
      <c r="H43" s="38">
        <f>VLOOKUP(D43,[1]CUENTAS!$A$2:$G$8590,4,FALSE)</f>
        <v>375313350</v>
      </c>
      <c r="I43" s="8" t="str">
        <f>VLOOKUP(D43,[1]CUENTAS!$A$2:$G$8590,6,FALSE)</f>
        <v>BANCO BILBAO VIZCAYA BBVA COLOMBIA S.A.</v>
      </c>
      <c r="J43" s="8" t="str">
        <f>VLOOKUP(D43,[1]CUENTAS!$A$2:$G$8590,7,FALSE)</f>
        <v>AHORROS</v>
      </c>
    </row>
    <row r="44" spans="1:10" x14ac:dyDescent="0.25">
      <c r="A44" s="8">
        <v>10</v>
      </c>
      <c r="B44" s="39"/>
      <c r="C44" s="32" t="s">
        <v>47</v>
      </c>
      <c r="D44" s="12">
        <v>19592469</v>
      </c>
      <c r="E44" s="39"/>
      <c r="F44" s="32"/>
      <c r="G44" s="16">
        <f t="shared" si="3"/>
        <v>113636.36363636363</v>
      </c>
      <c r="H44" s="38">
        <f>VLOOKUP(D44,[1]CUENTAS!$A$2:$G$8590,4,FALSE)</f>
        <v>375016102</v>
      </c>
      <c r="I44" s="8" t="str">
        <f>VLOOKUP(D44,[1]CUENTAS!$A$2:$G$8590,6,FALSE)</f>
        <v>BANCO BILBAO VIZCAYA BBVA COLOMBIA S.A.</v>
      </c>
      <c r="J44" s="8" t="str">
        <f>VLOOKUP(D44,[1]CUENTAS!$A$2:$G$8590,7,FALSE)</f>
        <v>AHORROS</v>
      </c>
    </row>
    <row r="45" spans="1:10" x14ac:dyDescent="0.25">
      <c r="A45" s="8">
        <v>11</v>
      </c>
      <c r="B45" s="39"/>
      <c r="C45" s="32" t="s">
        <v>48</v>
      </c>
      <c r="D45" s="12">
        <v>57404133</v>
      </c>
      <c r="E45" s="39"/>
      <c r="F45" s="32"/>
      <c r="G45" s="16">
        <f t="shared" si="3"/>
        <v>113636.36363636363</v>
      </c>
      <c r="H45" s="38">
        <f>VLOOKUP(D45,[1]CUENTAS!$A$2:$G$8590,4,FALSE)</f>
        <v>375301272</v>
      </c>
      <c r="I45" s="8" t="str">
        <f>VLOOKUP(D45,[1]CUENTAS!$A$2:$G$8590,6,FALSE)</f>
        <v>BANCO BILBAO VIZCAYA BBVA COLOMBIA S.A.</v>
      </c>
      <c r="J45" s="8" t="str">
        <f>VLOOKUP(D45,[1]CUENTAS!$A$2:$G$8590,7,FALSE)</f>
        <v>AHORROS</v>
      </c>
    </row>
    <row r="46" spans="1:10" x14ac:dyDescent="0.25">
      <c r="A46" s="8">
        <v>12</v>
      </c>
      <c r="B46" s="39"/>
      <c r="C46" s="32" t="s">
        <v>49</v>
      </c>
      <c r="D46" s="12">
        <v>19587524</v>
      </c>
      <c r="E46" s="39"/>
      <c r="F46" s="32"/>
      <c r="G46" s="16">
        <f t="shared" si="3"/>
        <v>113636.36363636363</v>
      </c>
      <c r="H46" s="38">
        <f>VLOOKUP(D46,[1]CUENTAS!$A$2:$G$8590,4,FALSE)</f>
        <v>375169885</v>
      </c>
      <c r="I46" s="8" t="str">
        <f>VLOOKUP(D46,[1]CUENTAS!$A$2:$G$8590,6,FALSE)</f>
        <v>BANCO BILBAO VIZCAYA BBVA COLOMBIA S.A.</v>
      </c>
      <c r="J46" s="8" t="str">
        <f>VLOOKUP(D46,[1]CUENTAS!$A$2:$G$8590,7,FALSE)</f>
        <v>AHORROS</v>
      </c>
    </row>
    <row r="47" spans="1:10" x14ac:dyDescent="0.25">
      <c r="A47" s="8">
        <v>13</v>
      </c>
      <c r="B47" s="39"/>
      <c r="C47" s="32" t="s">
        <v>50</v>
      </c>
      <c r="D47" s="12">
        <v>36451477</v>
      </c>
      <c r="E47" s="39"/>
      <c r="F47" s="32"/>
      <c r="G47" s="16">
        <f t="shared" si="3"/>
        <v>113636.36363636363</v>
      </c>
      <c r="H47" s="38">
        <f>VLOOKUP(D47,[1]CUENTAS!$A$2:$G$8590,4,FALSE)</f>
        <v>375198231</v>
      </c>
      <c r="I47" s="8" t="str">
        <f>VLOOKUP(D47,[1]CUENTAS!$A$2:$G$8590,6,FALSE)</f>
        <v>BANCO BILBAO VIZCAYA BBVA COLOMBIA S.A.</v>
      </c>
      <c r="J47" s="8" t="str">
        <f>VLOOKUP(D47,[1]CUENTAS!$A$2:$G$8590,7,FALSE)</f>
        <v>AHORROS</v>
      </c>
    </row>
    <row r="48" spans="1:10" x14ac:dyDescent="0.25">
      <c r="A48" s="8">
        <v>14</v>
      </c>
      <c r="B48" s="39"/>
      <c r="C48" s="32" t="s">
        <v>51</v>
      </c>
      <c r="D48" s="12">
        <v>57401014</v>
      </c>
      <c r="E48" s="39"/>
      <c r="F48" s="32"/>
      <c r="G48" s="16">
        <f t="shared" si="3"/>
        <v>113636.36363636363</v>
      </c>
      <c r="H48" s="38">
        <f>VLOOKUP(D48,[1]CUENTAS!$A$2:$G$8590,4,FALSE)</f>
        <v>375174166</v>
      </c>
      <c r="I48" s="8" t="str">
        <f>VLOOKUP(D48,[1]CUENTAS!$A$2:$G$8590,6,FALSE)</f>
        <v>BANCO BILBAO VIZCAYA BBVA COLOMBIA S.A.</v>
      </c>
      <c r="J48" s="8" t="str">
        <f>VLOOKUP(D48,[1]CUENTAS!$A$2:$G$8590,7,FALSE)</f>
        <v>AHORROS</v>
      </c>
    </row>
    <row r="49" spans="1:10" x14ac:dyDescent="0.25">
      <c r="A49" s="8">
        <v>15</v>
      </c>
      <c r="B49" s="39"/>
      <c r="C49" s="32" t="s">
        <v>52</v>
      </c>
      <c r="D49" s="12">
        <v>57448035</v>
      </c>
      <c r="E49" s="39"/>
      <c r="F49" s="32"/>
      <c r="G49" s="16">
        <f t="shared" si="3"/>
        <v>113636.36363636363</v>
      </c>
      <c r="H49" s="38">
        <f>VLOOKUP(D49,[1]CUENTAS!$A$2:$G$8590,4,FALSE)</f>
        <v>375176526</v>
      </c>
      <c r="I49" s="8" t="str">
        <f>VLOOKUP(D49,[1]CUENTAS!$A$2:$G$8590,6,FALSE)</f>
        <v>BANCO BILBAO VIZCAYA BBVA COLOMBIA S.A.</v>
      </c>
      <c r="J49" s="8" t="str">
        <f>VLOOKUP(D49,[1]CUENTAS!$A$2:$G$8590,7,FALSE)</f>
        <v>AHORROS</v>
      </c>
    </row>
    <row r="50" spans="1:10" x14ac:dyDescent="0.25">
      <c r="A50" s="8">
        <v>16</v>
      </c>
      <c r="B50" s="39"/>
      <c r="C50" s="32" t="s">
        <v>53</v>
      </c>
      <c r="D50" s="12">
        <v>39020183</v>
      </c>
      <c r="E50" s="39"/>
      <c r="F50" s="32"/>
      <c r="G50" s="16">
        <f t="shared" si="3"/>
        <v>113636.36363636363</v>
      </c>
      <c r="H50" s="38">
        <f>VLOOKUP(D50,[1]CUENTAS!$A$2:$G$8590,4,FALSE)</f>
        <v>375194123</v>
      </c>
      <c r="I50" s="8" t="str">
        <f>VLOOKUP(D50,[1]CUENTAS!$A$2:$G$8590,6,FALSE)</f>
        <v>BANCO BILBAO VIZCAYA BBVA COLOMBIA S.A.</v>
      </c>
      <c r="J50" s="8" t="str">
        <f>VLOOKUP(D50,[1]CUENTAS!$A$2:$G$8590,7,FALSE)</f>
        <v>AHORROS</v>
      </c>
    </row>
    <row r="51" spans="1:10" x14ac:dyDescent="0.25">
      <c r="A51" s="8">
        <v>17</v>
      </c>
      <c r="B51" s="39"/>
      <c r="C51" s="32" t="s">
        <v>54</v>
      </c>
      <c r="D51" s="12">
        <v>57404364</v>
      </c>
      <c r="E51" s="39"/>
      <c r="F51" s="32"/>
      <c r="G51" s="16">
        <f t="shared" si="3"/>
        <v>113636.36363636363</v>
      </c>
      <c r="H51" s="38">
        <f>VLOOKUP(D51,[1]CUENTAS!$A$2:$G$8590,4,FALSE)</f>
        <v>375197894</v>
      </c>
      <c r="I51" s="8" t="str">
        <f>VLOOKUP(D51,[1]CUENTAS!$A$2:$G$8590,6,FALSE)</f>
        <v>BANCO BILBAO VIZCAYA BBVA COLOMBIA S.A.</v>
      </c>
      <c r="J51" s="8" t="str">
        <f>VLOOKUP(D51,[1]CUENTAS!$A$2:$G$8590,7,FALSE)</f>
        <v>AHORROS</v>
      </c>
    </row>
    <row r="52" spans="1:10" x14ac:dyDescent="0.25">
      <c r="A52" s="8">
        <v>18</v>
      </c>
      <c r="B52" s="39"/>
      <c r="C52" s="32" t="s">
        <v>55</v>
      </c>
      <c r="D52" s="12">
        <v>57403453</v>
      </c>
      <c r="E52" s="39"/>
      <c r="F52" s="32"/>
      <c r="G52" s="16">
        <f t="shared" si="3"/>
        <v>113636.36363636363</v>
      </c>
      <c r="H52" s="38">
        <f>VLOOKUP(D52,[1]CUENTAS!$A$2:$G$8590,4,FALSE)</f>
        <v>375034725</v>
      </c>
      <c r="I52" s="8" t="str">
        <f>VLOOKUP(D52,[1]CUENTAS!$A$2:$G$8590,6,FALSE)</f>
        <v>BANCO BILBAO VIZCAYA BBVA COLOMBIA S.A.</v>
      </c>
      <c r="J52" s="8" t="str">
        <f>VLOOKUP(D52,[1]CUENTAS!$A$2:$G$8590,7,FALSE)</f>
        <v>AHORROS</v>
      </c>
    </row>
    <row r="53" spans="1:10" x14ac:dyDescent="0.25">
      <c r="A53" s="8">
        <v>19</v>
      </c>
      <c r="B53" s="39"/>
      <c r="C53" s="32" t="s">
        <v>56</v>
      </c>
      <c r="D53" s="12">
        <v>36551355</v>
      </c>
      <c r="E53" s="39"/>
      <c r="F53" s="32"/>
      <c r="G53" s="16">
        <f t="shared" si="3"/>
        <v>113636.36363636363</v>
      </c>
      <c r="H53" s="38">
        <f>VLOOKUP(D53,[1]CUENTAS!$A$2:$G$8590,4,FALSE)</f>
        <v>518120712</v>
      </c>
      <c r="I53" s="8" t="str">
        <f>VLOOKUP(D53,[1]CUENTAS!$A$2:$G$8590,6,FALSE)</f>
        <v>BANCO BILBAO VIZCAYA BBVA COLOMBIA S.A.</v>
      </c>
      <c r="J53" s="8" t="str">
        <f>VLOOKUP(D53,[1]CUENTAS!$A$2:$G$8590,7,FALSE)</f>
        <v>AHORROS</v>
      </c>
    </row>
    <row r="54" spans="1:10" x14ac:dyDescent="0.25">
      <c r="A54" s="8">
        <v>20</v>
      </c>
      <c r="B54" s="39"/>
      <c r="C54" s="32" t="s">
        <v>57</v>
      </c>
      <c r="D54" s="12">
        <v>85471669</v>
      </c>
      <c r="E54" s="39"/>
      <c r="F54" s="32"/>
      <c r="G54" s="16">
        <f t="shared" si="3"/>
        <v>113636.36363636363</v>
      </c>
      <c r="H54" s="38">
        <f>VLOOKUP(D54,[1]CUENTAS!$A$2:$G$8590,4,FALSE)</f>
        <v>51628786252</v>
      </c>
      <c r="I54" s="8" t="str">
        <f>VLOOKUP(D54,[1]CUENTAS!$A$2:$G$8590,6,FALSE)</f>
        <v>BANCOLOMBIA S.A.</v>
      </c>
      <c r="J54" s="8" t="str">
        <f>VLOOKUP(D54,[1]CUENTAS!$A$2:$G$8590,7,FALSE)</f>
        <v>AHORROS</v>
      </c>
    </row>
    <row r="55" spans="1:10" x14ac:dyDescent="0.25">
      <c r="A55" s="8">
        <v>21</v>
      </c>
      <c r="B55" s="39"/>
      <c r="C55" s="32" t="s">
        <v>58</v>
      </c>
      <c r="D55" s="12">
        <v>57447348</v>
      </c>
      <c r="E55" s="39"/>
      <c r="F55" s="32"/>
      <c r="G55" s="16">
        <f t="shared" si="3"/>
        <v>113636.36363636363</v>
      </c>
      <c r="H55" s="38">
        <f>VLOOKUP(D55,[1]CUENTAS!$A$2:$G$8590,4,FALSE)</f>
        <v>375175940</v>
      </c>
      <c r="I55" s="8" t="str">
        <f>VLOOKUP(D55,[1]CUENTAS!$A$2:$G$8590,6,FALSE)</f>
        <v>BANCO BILBAO VIZCAYA BBVA COLOMBIA S.A.</v>
      </c>
      <c r="J55" s="8" t="str">
        <f>VLOOKUP(D55,[1]CUENTAS!$A$2:$G$8590,7,FALSE)</f>
        <v>AHORROS</v>
      </c>
    </row>
    <row r="56" spans="1:10" x14ac:dyDescent="0.25">
      <c r="A56" s="8">
        <v>22</v>
      </c>
      <c r="B56" s="39"/>
      <c r="C56" s="32" t="s">
        <v>59</v>
      </c>
      <c r="D56" s="12">
        <v>57402235</v>
      </c>
      <c r="E56" s="39"/>
      <c r="F56" s="32"/>
      <c r="G56" s="16">
        <f t="shared" si="3"/>
        <v>113636.36363636363</v>
      </c>
      <c r="H56" s="38">
        <f>VLOOKUP(D56,[1]CUENTAS!$A$2:$G$8590,4,FALSE)</f>
        <v>375138286</v>
      </c>
      <c r="I56" s="8" t="str">
        <f>VLOOKUP(D56,[1]CUENTAS!$A$2:$G$8590,6,FALSE)</f>
        <v>BANCO BILBAO VIZCAYA BBVA COLOMBIA S.A.</v>
      </c>
      <c r="J56" s="8" t="str">
        <f>VLOOKUP(D56,[1]CUENTAS!$A$2:$G$8590,7,FALSE)</f>
        <v>AHORROS</v>
      </c>
    </row>
    <row r="57" spans="1:10" x14ac:dyDescent="0.25">
      <c r="A57" s="42" t="s">
        <v>7</v>
      </c>
      <c r="B57" s="43"/>
      <c r="C57" s="43"/>
      <c r="D57" s="43"/>
      <c r="E57" s="43"/>
      <c r="F57" s="44"/>
      <c r="G57" s="15">
        <f>SUM(G35:G56)</f>
        <v>2499999.9999999995</v>
      </c>
      <c r="H57" s="38"/>
      <c r="I57" s="8"/>
      <c r="J57" s="8"/>
    </row>
    <row r="58" spans="1:10" ht="30" x14ac:dyDescent="0.25">
      <c r="A58" s="1" t="s">
        <v>5</v>
      </c>
      <c r="B58" s="1" t="s">
        <v>0</v>
      </c>
      <c r="C58" s="3" t="s">
        <v>3</v>
      </c>
      <c r="D58" s="4" t="s">
        <v>9</v>
      </c>
      <c r="E58" s="1" t="s">
        <v>1</v>
      </c>
      <c r="F58" s="5" t="s">
        <v>2</v>
      </c>
      <c r="G58" s="6" t="s">
        <v>4</v>
      </c>
      <c r="H58" s="38"/>
      <c r="I58" s="8"/>
      <c r="J58" s="8"/>
    </row>
    <row r="59" spans="1:10" x14ac:dyDescent="0.25">
      <c r="A59" s="8">
        <v>1</v>
      </c>
      <c r="B59" s="39" t="s">
        <v>60</v>
      </c>
      <c r="C59" s="32" t="s">
        <v>61</v>
      </c>
      <c r="D59" s="12">
        <v>57300235</v>
      </c>
      <c r="E59" s="39" t="s">
        <v>66</v>
      </c>
      <c r="F59" s="32"/>
      <c r="G59" s="16">
        <f t="shared" ref="G59:G66" si="4">2500000/8</f>
        <v>312500</v>
      </c>
      <c r="H59" s="38">
        <f>VLOOKUP(D59,[1]CUENTAS!$A$2:$G$8590,4,FALSE)</f>
        <v>375176161</v>
      </c>
      <c r="I59" s="8" t="str">
        <f>VLOOKUP(D59,[1]CUENTAS!$A$2:$G$8590,6,FALSE)</f>
        <v>BANCO BILBAO VIZCAYA BBVA COLOMBIA S.A.</v>
      </c>
      <c r="J59" s="8" t="str">
        <f>VLOOKUP(D59,[1]CUENTAS!$A$2:$G$8590,7,FALSE)</f>
        <v>AHORROS</v>
      </c>
    </row>
    <row r="60" spans="1:10" x14ac:dyDescent="0.25">
      <c r="A60" s="8">
        <v>2</v>
      </c>
      <c r="B60" s="39"/>
      <c r="C60" s="32" t="s">
        <v>62</v>
      </c>
      <c r="D60" s="12">
        <v>84456556</v>
      </c>
      <c r="E60" s="39"/>
      <c r="F60" s="32"/>
      <c r="G60" s="16">
        <f t="shared" si="4"/>
        <v>312500</v>
      </c>
      <c r="H60" s="38">
        <f>VLOOKUP(D60,[1]CUENTAS!$A$2:$G$8590,4,FALSE)</f>
        <v>375194842</v>
      </c>
      <c r="I60" s="8" t="str">
        <f>VLOOKUP(D60,[1]CUENTAS!$A$2:$G$8590,6,FALSE)</f>
        <v>BANCO BILBAO VIZCAYA BBVA COLOMBIA S.A.</v>
      </c>
      <c r="J60" s="8" t="str">
        <f>VLOOKUP(D60,[1]CUENTAS!$A$2:$G$8590,7,FALSE)</f>
        <v>AHORROS</v>
      </c>
    </row>
    <row r="61" spans="1:10" x14ac:dyDescent="0.25">
      <c r="A61" s="8">
        <v>3</v>
      </c>
      <c r="B61" s="39"/>
      <c r="C61" s="32" t="s">
        <v>63</v>
      </c>
      <c r="D61" s="12">
        <v>57404028</v>
      </c>
      <c r="E61" s="39"/>
      <c r="F61" s="32"/>
      <c r="G61" s="16">
        <f t="shared" si="4"/>
        <v>312500</v>
      </c>
      <c r="H61" s="38">
        <f>VLOOKUP(D61,[1]CUENTAS!$A$2:$G$8590,4,FALSE)</f>
        <v>375176005</v>
      </c>
      <c r="I61" s="8" t="str">
        <f>VLOOKUP(D61,[1]CUENTAS!$A$2:$G$8590,6,FALSE)</f>
        <v>BANCO BILBAO VIZCAYA BBVA COLOMBIA S.A.</v>
      </c>
      <c r="J61" s="8" t="str">
        <f>VLOOKUP(D61,[1]CUENTAS!$A$2:$G$8590,7,FALSE)</f>
        <v>AHORROS</v>
      </c>
    </row>
    <row r="62" spans="1:10" x14ac:dyDescent="0.25">
      <c r="A62" s="8">
        <v>4</v>
      </c>
      <c r="B62" s="39"/>
      <c r="C62" s="32" t="s">
        <v>64</v>
      </c>
      <c r="D62" s="12">
        <v>57403887</v>
      </c>
      <c r="E62" s="39"/>
      <c r="F62" s="32"/>
      <c r="G62" s="16">
        <f t="shared" si="4"/>
        <v>312500</v>
      </c>
      <c r="H62" s="38">
        <f>VLOOKUP(D62,[1]CUENTAS!$A$2:$G$8590,4,FALSE)</f>
        <v>375174976</v>
      </c>
      <c r="I62" s="8" t="str">
        <f>VLOOKUP(D62,[1]CUENTAS!$A$2:$G$8590,6,FALSE)</f>
        <v>BANCO BILBAO VIZCAYA BBVA COLOMBIA S.A.</v>
      </c>
      <c r="J62" s="8" t="str">
        <f>VLOOKUP(D62,[1]CUENTAS!$A$2:$G$8590,7,FALSE)</f>
        <v>AHORROS</v>
      </c>
    </row>
    <row r="63" spans="1:10" x14ac:dyDescent="0.25">
      <c r="A63" s="8">
        <v>5</v>
      </c>
      <c r="B63" s="39"/>
      <c r="C63" s="32" t="s">
        <v>65</v>
      </c>
      <c r="D63" s="12">
        <v>57448482</v>
      </c>
      <c r="E63" s="39"/>
      <c r="F63" s="32"/>
      <c r="G63" s="16">
        <f t="shared" si="4"/>
        <v>312500</v>
      </c>
      <c r="H63" s="38">
        <f>VLOOKUP(D63,[1]CUENTAS!$A$2:$G$8590,4,FALSE)</f>
        <v>375175296</v>
      </c>
      <c r="I63" s="8" t="str">
        <f>VLOOKUP(D63,[1]CUENTAS!$A$2:$G$8590,6,FALSE)</f>
        <v>BANCO BILBAO VIZCAYA BBVA COLOMBIA S.A.</v>
      </c>
      <c r="J63" s="8" t="str">
        <f>VLOOKUP(D63,[1]CUENTAS!$A$2:$G$8590,7,FALSE)</f>
        <v>AHORROS</v>
      </c>
    </row>
    <row r="64" spans="1:10" x14ac:dyDescent="0.25">
      <c r="A64" s="8">
        <v>6</v>
      </c>
      <c r="B64" s="39"/>
      <c r="C64" s="32" t="s">
        <v>66</v>
      </c>
      <c r="D64" s="12">
        <v>57446827</v>
      </c>
      <c r="E64" s="39"/>
      <c r="F64" s="32"/>
      <c r="G64" s="16">
        <f t="shared" si="4"/>
        <v>312500</v>
      </c>
      <c r="H64" s="38">
        <f>VLOOKUP(D64,[1]CUENTAS!$A$2:$G$8590,4,FALSE)</f>
        <v>375173424</v>
      </c>
      <c r="I64" s="8" t="str">
        <f>VLOOKUP(D64,[1]CUENTAS!$A$2:$G$8590,6,FALSE)</f>
        <v>BANCO BILBAO VIZCAYA BBVA COLOMBIA S.A.</v>
      </c>
      <c r="J64" s="8" t="str">
        <f>VLOOKUP(D64,[1]CUENTAS!$A$2:$G$8590,7,FALSE)</f>
        <v>AHORROS</v>
      </c>
    </row>
    <row r="65" spans="1:10" x14ac:dyDescent="0.25">
      <c r="A65" s="8">
        <v>7</v>
      </c>
      <c r="B65" s="39"/>
      <c r="C65" s="32" t="s">
        <v>67</v>
      </c>
      <c r="D65" s="12">
        <v>57402962</v>
      </c>
      <c r="E65" s="39"/>
      <c r="F65" s="32"/>
      <c r="G65" s="16">
        <f t="shared" si="4"/>
        <v>312500</v>
      </c>
      <c r="H65" s="38">
        <f>VLOOKUP(D65,[1]CUENTAS!$A$2:$G$8590,4,FALSE)</f>
        <v>375176468</v>
      </c>
      <c r="I65" s="8" t="str">
        <f>VLOOKUP(D65,[1]CUENTAS!$A$2:$G$8590,6,FALSE)</f>
        <v>BANCO BILBAO VIZCAYA BBVA COLOMBIA S.A.</v>
      </c>
      <c r="J65" s="8" t="str">
        <f>VLOOKUP(D65,[1]CUENTAS!$A$2:$G$8590,7,FALSE)</f>
        <v>AHORROS</v>
      </c>
    </row>
    <row r="66" spans="1:10" x14ac:dyDescent="0.25">
      <c r="A66" s="8">
        <v>8</v>
      </c>
      <c r="B66" s="39"/>
      <c r="C66" s="32" t="s">
        <v>68</v>
      </c>
      <c r="D66" s="12">
        <v>57446079</v>
      </c>
      <c r="E66" s="39"/>
      <c r="F66" s="32"/>
      <c r="G66" s="16">
        <f t="shared" si="4"/>
        <v>312500</v>
      </c>
      <c r="H66" s="38">
        <f>VLOOKUP(D66,[1]CUENTAS!$A$2:$G$8590,4,FALSE)</f>
        <v>375150729</v>
      </c>
      <c r="I66" s="8" t="str">
        <f>VLOOKUP(D66,[1]CUENTAS!$A$2:$G$8590,6,FALSE)</f>
        <v>BANCO BILBAO VIZCAYA BBVA COLOMBIA S.A.</v>
      </c>
      <c r="J66" s="8" t="str">
        <f>VLOOKUP(D66,[1]CUENTAS!$A$2:$G$8590,7,FALSE)</f>
        <v>AHORROS</v>
      </c>
    </row>
    <row r="67" spans="1:10" x14ac:dyDescent="0.25">
      <c r="A67" s="42" t="s">
        <v>7</v>
      </c>
      <c r="B67" s="43"/>
      <c r="C67" s="43"/>
      <c r="D67" s="43"/>
      <c r="E67" s="43"/>
      <c r="F67" s="44"/>
      <c r="G67" s="15">
        <f>SUM(G59:G66)</f>
        <v>2500000</v>
      </c>
      <c r="H67" s="38"/>
      <c r="I67" s="8"/>
      <c r="J67" s="8"/>
    </row>
    <row r="68" spans="1:10" ht="30" x14ac:dyDescent="0.25">
      <c r="A68" s="1" t="s">
        <v>5</v>
      </c>
      <c r="B68" s="1" t="s">
        <v>0</v>
      </c>
      <c r="C68" s="3" t="s">
        <v>3</v>
      </c>
      <c r="D68" s="4" t="s">
        <v>9</v>
      </c>
      <c r="E68" s="1" t="s">
        <v>1</v>
      </c>
      <c r="F68" s="5" t="s">
        <v>2</v>
      </c>
      <c r="G68" s="6" t="s">
        <v>4</v>
      </c>
      <c r="H68" s="38"/>
      <c r="I68" s="8"/>
      <c r="J68" s="8"/>
    </row>
    <row r="69" spans="1:10" x14ac:dyDescent="0.25">
      <c r="A69" s="8">
        <v>1</v>
      </c>
      <c r="B69" s="39" t="s">
        <v>69</v>
      </c>
      <c r="C69" s="32" t="s">
        <v>70</v>
      </c>
      <c r="D69" s="12">
        <v>39029084</v>
      </c>
      <c r="E69" s="50" t="s">
        <v>83</v>
      </c>
      <c r="F69" s="32"/>
      <c r="G69" s="16">
        <f t="shared" ref="G69:G83" si="5">2500000/15</f>
        <v>166666.66666666666</v>
      </c>
      <c r="H69" s="38">
        <f>VLOOKUP(D69,[1]CUENTAS!$A$2:$G$8590,4,FALSE)</f>
        <v>375348604</v>
      </c>
      <c r="I69" s="8" t="str">
        <f>VLOOKUP(D69,[1]CUENTAS!$A$2:$G$8590,6,FALSE)</f>
        <v>BANCO BILBAO VIZCAYA BBVA COLOMBIA S.A.</v>
      </c>
      <c r="J69" s="8" t="str">
        <f>VLOOKUP(D69,[1]CUENTAS!$A$2:$G$8590,7,FALSE)</f>
        <v>AHORROS</v>
      </c>
    </row>
    <row r="70" spans="1:10" x14ac:dyDescent="0.25">
      <c r="A70" s="8">
        <v>2</v>
      </c>
      <c r="B70" s="39"/>
      <c r="C70" s="32" t="s">
        <v>71</v>
      </c>
      <c r="D70" s="12">
        <v>12542871</v>
      </c>
      <c r="E70" s="50"/>
      <c r="F70" s="32"/>
      <c r="G70" s="16">
        <f t="shared" si="5"/>
        <v>166666.66666666666</v>
      </c>
      <c r="H70" s="38">
        <f>VLOOKUP(D70,[1]CUENTAS!$A$2:$G$8590,4,FALSE)</f>
        <v>375177136</v>
      </c>
      <c r="I70" s="8" t="str">
        <f>VLOOKUP(D70,[1]CUENTAS!$A$2:$G$8590,6,FALSE)</f>
        <v>BANCO BILBAO VIZCAYA BBVA COLOMBIA S.A.</v>
      </c>
      <c r="J70" s="8" t="str">
        <f>VLOOKUP(D70,[1]CUENTAS!$A$2:$G$8590,7,FALSE)</f>
        <v>AHORROS</v>
      </c>
    </row>
    <row r="71" spans="1:10" x14ac:dyDescent="0.25">
      <c r="A71" s="8">
        <v>3</v>
      </c>
      <c r="B71" s="39"/>
      <c r="C71" s="32" t="s">
        <v>72</v>
      </c>
      <c r="D71" s="12">
        <v>57270560</v>
      </c>
      <c r="E71" s="50"/>
      <c r="F71" s="32"/>
      <c r="G71" s="16">
        <f t="shared" si="5"/>
        <v>166666.66666666666</v>
      </c>
      <c r="H71" s="38">
        <f>VLOOKUP(D71,[1]CUENTAS!$A$2:$G$8590,4,FALSE)</f>
        <v>375194826</v>
      </c>
      <c r="I71" s="8" t="str">
        <f>VLOOKUP(D71,[1]CUENTAS!$A$2:$G$8590,6,FALSE)</f>
        <v>BANCO BILBAO VIZCAYA BBVA COLOMBIA S.A.</v>
      </c>
      <c r="J71" s="8" t="str">
        <f>VLOOKUP(D71,[1]CUENTAS!$A$2:$G$8590,7,FALSE)</f>
        <v>AHORROS</v>
      </c>
    </row>
    <row r="72" spans="1:10" x14ac:dyDescent="0.25">
      <c r="A72" s="8">
        <v>4</v>
      </c>
      <c r="B72" s="39"/>
      <c r="C72" s="32" t="s">
        <v>73</v>
      </c>
      <c r="D72" s="12">
        <v>57446679</v>
      </c>
      <c r="E72" s="50"/>
      <c r="F72" s="32"/>
      <c r="G72" s="16">
        <f t="shared" si="5"/>
        <v>166666.66666666666</v>
      </c>
      <c r="H72" s="38">
        <f>VLOOKUP(D72,[1]CUENTAS!$A$2:$G$8590,4,FALSE)</f>
        <v>375198157</v>
      </c>
      <c r="I72" s="8" t="str">
        <f>VLOOKUP(D72,[1]CUENTAS!$A$2:$G$8590,6,FALSE)</f>
        <v>BANCO BILBAO VIZCAYA BBVA COLOMBIA S.A.</v>
      </c>
      <c r="J72" s="8" t="str">
        <f>VLOOKUP(D72,[1]CUENTAS!$A$2:$G$8590,7,FALSE)</f>
        <v>AHORROS</v>
      </c>
    </row>
    <row r="73" spans="1:10" x14ac:dyDescent="0.25">
      <c r="A73" s="8">
        <v>5</v>
      </c>
      <c r="B73" s="39"/>
      <c r="C73" s="32" t="s">
        <v>74</v>
      </c>
      <c r="D73" s="12">
        <v>45764037</v>
      </c>
      <c r="E73" s="50"/>
      <c r="F73" s="32"/>
      <c r="G73" s="16">
        <f t="shared" si="5"/>
        <v>166666.66666666666</v>
      </c>
      <c r="H73" s="38">
        <f>VLOOKUP(D73,[1]CUENTAS!$A$2:$G$8590,4,FALSE)</f>
        <v>375236650</v>
      </c>
      <c r="I73" s="8" t="str">
        <f>VLOOKUP(D73,[1]CUENTAS!$A$2:$G$8590,6,FALSE)</f>
        <v>BANCO BILBAO VIZCAYA BBVA COLOMBIA S.A.</v>
      </c>
      <c r="J73" s="8" t="str">
        <f>VLOOKUP(D73,[1]CUENTAS!$A$2:$G$8590,7,FALSE)</f>
        <v>AHORROS</v>
      </c>
    </row>
    <row r="74" spans="1:10" x14ac:dyDescent="0.25">
      <c r="A74" s="8">
        <v>6</v>
      </c>
      <c r="B74" s="39"/>
      <c r="C74" s="32" t="s">
        <v>75</v>
      </c>
      <c r="D74" s="12">
        <v>19587574</v>
      </c>
      <c r="E74" s="50"/>
      <c r="F74" s="32"/>
      <c r="G74" s="16">
        <f t="shared" si="5"/>
        <v>166666.66666666666</v>
      </c>
      <c r="H74" s="38">
        <f>VLOOKUP(D74,[1]CUENTAS!$A$2:$G$8590,4,FALSE)</f>
        <v>375234861</v>
      </c>
      <c r="I74" s="8" t="str">
        <f>VLOOKUP(D74,[1]CUENTAS!$A$2:$G$8590,6,FALSE)</f>
        <v>BANCO BILBAO VIZCAYA BBVA COLOMBIA S.A.</v>
      </c>
      <c r="J74" s="8" t="str">
        <f>VLOOKUP(D74,[1]CUENTAS!$A$2:$G$8590,7,FALSE)</f>
        <v>AHORROS</v>
      </c>
    </row>
    <row r="75" spans="1:10" x14ac:dyDescent="0.25">
      <c r="A75" s="8">
        <v>7</v>
      </c>
      <c r="B75" s="39"/>
      <c r="C75" s="32" t="s">
        <v>76</v>
      </c>
      <c r="D75" s="12">
        <v>57301802</v>
      </c>
      <c r="E75" s="50"/>
      <c r="F75" s="32"/>
      <c r="G75" s="16">
        <f t="shared" si="5"/>
        <v>166666.66666666666</v>
      </c>
      <c r="H75" s="38">
        <f>VLOOKUP(D75,[1]CUENTAS!$A$2:$G$8590,4,FALSE)</f>
        <v>375174760</v>
      </c>
      <c r="I75" s="8" t="str">
        <f>VLOOKUP(D75,[1]CUENTAS!$A$2:$G$8590,6,FALSE)</f>
        <v>BANCO BILBAO VIZCAYA BBVA COLOMBIA S.A.</v>
      </c>
      <c r="J75" s="8" t="str">
        <f>VLOOKUP(D75,[1]CUENTAS!$A$2:$G$8590,7,FALSE)</f>
        <v>AHORROS</v>
      </c>
    </row>
    <row r="76" spans="1:10" x14ac:dyDescent="0.25">
      <c r="A76" s="8">
        <v>8</v>
      </c>
      <c r="B76" s="39"/>
      <c r="C76" s="32" t="s">
        <v>77</v>
      </c>
      <c r="D76" s="12">
        <v>1082891737</v>
      </c>
      <c r="E76" s="50"/>
      <c r="F76" s="32"/>
      <c r="G76" s="16">
        <f t="shared" si="5"/>
        <v>166666.66666666666</v>
      </c>
      <c r="H76" s="38">
        <f>VLOOKUP(D76,[1]CUENTAS!$A$2:$G$8590,4,FALSE)</f>
        <v>805304441</v>
      </c>
      <c r="I76" s="8" t="str">
        <f>VLOOKUP(D76,[1]CUENTAS!$A$2:$G$8590,6,FALSE)</f>
        <v>BANCO BILBAO VIZCAYA BBVA COLOMBIA S.A.</v>
      </c>
      <c r="J76" s="8" t="str">
        <f>VLOOKUP(D76,[1]CUENTAS!$A$2:$G$8590,7,FALSE)</f>
        <v>AHORROS</v>
      </c>
    </row>
    <row r="77" spans="1:10" x14ac:dyDescent="0.25">
      <c r="A77" s="8">
        <v>9</v>
      </c>
      <c r="B77" s="39"/>
      <c r="C77" s="32" t="s">
        <v>78</v>
      </c>
      <c r="D77" s="12">
        <v>7151144</v>
      </c>
      <c r="E77" s="50"/>
      <c r="F77" s="32"/>
      <c r="G77" s="16">
        <f t="shared" si="5"/>
        <v>166666.66666666666</v>
      </c>
      <c r="H77" s="38">
        <f>VLOOKUP(D77,[1]CUENTAS!$A$2:$G$8590,4,FALSE)</f>
        <v>518216304</v>
      </c>
      <c r="I77" s="8" t="str">
        <f>VLOOKUP(D77,[1]CUENTAS!$A$2:$G$8590,6,FALSE)</f>
        <v>BANCO BILBAO VIZCAYA BBVA COLOMBIA S.A.</v>
      </c>
      <c r="J77" s="8" t="str">
        <f>VLOOKUP(D77,[1]CUENTAS!$A$2:$G$8590,7,FALSE)</f>
        <v>AHORROS</v>
      </c>
    </row>
    <row r="78" spans="1:10" x14ac:dyDescent="0.25">
      <c r="A78" s="8">
        <v>10</v>
      </c>
      <c r="B78" s="39"/>
      <c r="C78" s="32" t="s">
        <v>79</v>
      </c>
      <c r="D78" s="12">
        <v>22690127</v>
      </c>
      <c r="E78" s="50"/>
      <c r="F78" s="32"/>
      <c r="G78" s="16">
        <f t="shared" si="5"/>
        <v>166666.66666666666</v>
      </c>
      <c r="H78" s="38">
        <f>VLOOKUP(D78,[1]CUENTAS!$A$2:$G$8590,4,FALSE)</f>
        <v>375177441</v>
      </c>
      <c r="I78" s="8" t="str">
        <f>VLOOKUP(D78,[1]CUENTAS!$A$2:$G$8590,6,FALSE)</f>
        <v>BANCO BILBAO VIZCAYA BBVA COLOMBIA S.A.</v>
      </c>
      <c r="J78" s="8" t="str">
        <f>VLOOKUP(D78,[1]CUENTAS!$A$2:$G$8590,7,FALSE)</f>
        <v>AHORROS</v>
      </c>
    </row>
    <row r="79" spans="1:10" x14ac:dyDescent="0.25">
      <c r="A79" s="8">
        <v>11</v>
      </c>
      <c r="B79" s="39"/>
      <c r="C79" s="32" t="s">
        <v>80</v>
      </c>
      <c r="D79" s="12">
        <v>57301740</v>
      </c>
      <c r="E79" s="50"/>
      <c r="F79" s="32"/>
      <c r="G79" s="16">
        <f t="shared" si="5"/>
        <v>166666.66666666666</v>
      </c>
      <c r="H79" s="38">
        <f>VLOOKUP(D79,[1]CUENTAS!$A$2:$G$8590,4,FALSE)</f>
        <v>471075473</v>
      </c>
      <c r="I79" s="8" t="str">
        <f>VLOOKUP(D79,[1]CUENTAS!$A$2:$G$8590,6,FALSE)</f>
        <v>BANCO DE BOGOTA</v>
      </c>
      <c r="J79" s="8" t="str">
        <f>VLOOKUP(D79,[1]CUENTAS!$A$2:$G$8590,7,FALSE)</f>
        <v>AHORROS</v>
      </c>
    </row>
    <row r="80" spans="1:10" x14ac:dyDescent="0.25">
      <c r="A80" s="8">
        <v>12</v>
      </c>
      <c r="B80" s="39"/>
      <c r="C80" s="32" t="s">
        <v>81</v>
      </c>
      <c r="D80" s="12">
        <v>12645860</v>
      </c>
      <c r="E80" s="50"/>
      <c r="F80" s="32"/>
      <c r="G80" s="16">
        <f t="shared" si="5"/>
        <v>166666.66666666666</v>
      </c>
      <c r="H80" s="38">
        <f>VLOOKUP(D80,[1]CUENTAS!$A$2:$G$8590,4,FALSE)</f>
        <v>51647485131</v>
      </c>
      <c r="I80" s="8" t="str">
        <f>VLOOKUP(D80,[1]CUENTAS!$A$2:$G$8590,6,FALSE)</f>
        <v>BANCOLOMBIA S.A.</v>
      </c>
      <c r="J80" s="8" t="str">
        <f>VLOOKUP(D80,[1]CUENTAS!$A$2:$G$8590,7,FALSE)</f>
        <v>AHORROS</v>
      </c>
    </row>
    <row r="81" spans="1:10" x14ac:dyDescent="0.25">
      <c r="A81" s="8">
        <v>13</v>
      </c>
      <c r="B81" s="39"/>
      <c r="C81" s="32" t="s">
        <v>82</v>
      </c>
      <c r="D81" s="12">
        <v>57446588</v>
      </c>
      <c r="E81" s="50"/>
      <c r="F81" s="32"/>
      <c r="G81" s="16">
        <f t="shared" si="5"/>
        <v>166666.66666666666</v>
      </c>
      <c r="H81" s="38">
        <f>VLOOKUP(D81,[1]CUENTAS!$A$2:$G$8590,4,FALSE)</f>
        <v>375198611</v>
      </c>
      <c r="I81" s="8" t="str">
        <f>VLOOKUP(D81,[1]CUENTAS!$A$2:$G$8590,6,FALSE)</f>
        <v>BANCO BILBAO VIZCAYA BBVA COLOMBIA S.A.</v>
      </c>
      <c r="J81" s="8" t="str">
        <f>VLOOKUP(D81,[1]CUENTAS!$A$2:$G$8590,7,FALSE)</f>
        <v>AHORROS</v>
      </c>
    </row>
    <row r="82" spans="1:10" x14ac:dyDescent="0.25">
      <c r="A82" s="8">
        <v>14</v>
      </c>
      <c r="B82" s="39"/>
      <c r="C82" s="32" t="s">
        <v>83</v>
      </c>
      <c r="D82" s="12">
        <v>85153328</v>
      </c>
      <c r="E82" s="50"/>
      <c r="F82" s="32"/>
      <c r="G82" s="16">
        <f t="shared" si="5"/>
        <v>166666.66666666666</v>
      </c>
      <c r="H82" s="38">
        <f>VLOOKUP(D82,[1]CUENTAS!$A$2:$G$8590,4,FALSE)</f>
        <v>564473163</v>
      </c>
      <c r="I82" s="8" t="str">
        <f>VLOOKUP(D82,[1]CUENTAS!$A$2:$G$8590,6,FALSE)</f>
        <v>BANCO DE BOGOTA</v>
      </c>
      <c r="J82" s="8" t="str">
        <f>VLOOKUP(D82,[1]CUENTAS!$A$2:$G$8590,7,FALSE)</f>
        <v>AHORROS</v>
      </c>
    </row>
    <row r="83" spans="1:10" x14ac:dyDescent="0.25">
      <c r="A83" s="8">
        <v>15</v>
      </c>
      <c r="B83" s="39"/>
      <c r="C83" s="32" t="s">
        <v>84</v>
      </c>
      <c r="D83" s="12">
        <v>57403081</v>
      </c>
      <c r="E83" s="50"/>
      <c r="F83" s="32"/>
      <c r="G83" s="16">
        <f t="shared" si="5"/>
        <v>166666.66666666666</v>
      </c>
      <c r="H83" s="38">
        <f>VLOOKUP(D83,[1]CUENTAS!$A$2:$G$8590,4,FALSE)</f>
        <v>375298668</v>
      </c>
      <c r="I83" s="8" t="str">
        <f>VLOOKUP(D83,[1]CUENTAS!$A$2:$G$8590,6,FALSE)</f>
        <v>BANCO BILBAO VIZCAYA BBVA COLOMBIA S.A.</v>
      </c>
      <c r="J83" s="8" t="str">
        <f>VLOOKUP(D83,[1]CUENTAS!$A$2:$G$8590,7,FALSE)</f>
        <v>AHORROS</v>
      </c>
    </row>
    <row r="84" spans="1:10" x14ac:dyDescent="0.25">
      <c r="A84" s="42" t="s">
        <v>7</v>
      </c>
      <c r="B84" s="43"/>
      <c r="C84" s="43"/>
      <c r="D84" s="43"/>
      <c r="E84" s="43"/>
      <c r="F84" s="44"/>
      <c r="G84" s="15">
        <f>SUM(G69:G83)</f>
        <v>2500000</v>
      </c>
      <c r="H84" s="38"/>
      <c r="I84" s="8"/>
      <c r="J84" s="8"/>
    </row>
    <row r="85" spans="1:10" ht="30" x14ac:dyDescent="0.25">
      <c r="A85" s="1" t="s">
        <v>5</v>
      </c>
      <c r="B85" s="1" t="s">
        <v>0</v>
      </c>
      <c r="C85" s="3" t="s">
        <v>3</v>
      </c>
      <c r="D85" s="4" t="s">
        <v>9</v>
      </c>
      <c r="E85" s="1" t="s">
        <v>1</v>
      </c>
      <c r="F85" s="5" t="s">
        <v>2</v>
      </c>
      <c r="G85" s="6" t="s">
        <v>4</v>
      </c>
      <c r="H85" s="38"/>
      <c r="I85" s="8"/>
      <c r="J85" s="8"/>
    </row>
    <row r="86" spans="1:10" ht="15" customHeight="1" x14ac:dyDescent="0.25">
      <c r="A86" s="8">
        <v>1</v>
      </c>
      <c r="B86" s="39" t="s">
        <v>85</v>
      </c>
      <c r="C86" s="32" t="s">
        <v>86</v>
      </c>
      <c r="D86" s="12">
        <v>36641328</v>
      </c>
      <c r="E86" s="39" t="s">
        <v>99</v>
      </c>
      <c r="F86" s="17"/>
      <c r="G86" s="16">
        <f t="shared" ref="G86:G112" si="6">2500000/27</f>
        <v>92592.592592592599</v>
      </c>
      <c r="H86" s="38">
        <f>VLOOKUP(D86,[1]CUENTAS!$A$2:$G$8590,4,FALSE)</f>
        <v>44230</v>
      </c>
      <c r="I86" s="8" t="str">
        <f>VLOOKUP(D86,[1]CUENTAS!$A$2:$G$8590,6,FALSE)</f>
        <v>BANCO AGRARIO DE COLOMBIA S.A.</v>
      </c>
      <c r="J86" s="8" t="str">
        <f>VLOOKUP(D86,[1]CUENTAS!$A$2:$G$8590,7,FALSE)</f>
        <v>GIRO</v>
      </c>
    </row>
    <row r="87" spans="1:10" x14ac:dyDescent="0.25">
      <c r="A87" s="8">
        <v>2</v>
      </c>
      <c r="B87" s="39"/>
      <c r="C87" s="32" t="s">
        <v>87</v>
      </c>
      <c r="D87" s="12">
        <v>41659046</v>
      </c>
      <c r="E87" s="39"/>
      <c r="F87" s="17"/>
      <c r="G87" s="16">
        <f t="shared" si="6"/>
        <v>92592.592592592599</v>
      </c>
      <c r="H87" s="38">
        <f>VLOOKUP(D87,[1]CUENTAS!$A$2:$G$8590,4,FALSE)</f>
        <v>44230</v>
      </c>
      <c r="I87" s="8" t="str">
        <f>VLOOKUP(D87,[1]CUENTAS!$A$2:$G$8590,6,FALSE)</f>
        <v>BANCO AGRARIO DE COLOMBIA S.A.</v>
      </c>
      <c r="J87" s="8" t="str">
        <f>VLOOKUP(D87,[1]CUENTAS!$A$2:$G$8590,7,FALSE)</f>
        <v>GIRO</v>
      </c>
    </row>
    <row r="88" spans="1:10" x14ac:dyDescent="0.25">
      <c r="A88" s="8">
        <v>3</v>
      </c>
      <c r="B88" s="39"/>
      <c r="C88" s="32" t="s">
        <v>88</v>
      </c>
      <c r="D88" s="12">
        <v>22539668</v>
      </c>
      <c r="E88" s="39"/>
      <c r="F88" s="17"/>
      <c r="G88" s="16">
        <f t="shared" si="6"/>
        <v>92592.592592592599</v>
      </c>
      <c r="H88" s="38">
        <f>VLOOKUP(D88,[1]CUENTAS!$A$2:$G$8590,4,FALSE)</f>
        <v>604267807</v>
      </c>
      <c r="I88" s="8" t="str">
        <f>VLOOKUP(D88,[1]CUENTAS!$A$2:$G$8590,6,FALSE)</f>
        <v>BANCO BILBAO VIZCAYA BBVA COLOMBIA S.A.</v>
      </c>
      <c r="J88" s="8" t="str">
        <f>VLOOKUP(D88,[1]CUENTAS!$A$2:$G$8590,7,FALSE)</f>
        <v>AHORROS</v>
      </c>
    </row>
    <row r="89" spans="1:10" x14ac:dyDescent="0.25">
      <c r="A89" s="8">
        <v>4</v>
      </c>
      <c r="B89" s="39"/>
      <c r="C89" s="32" t="s">
        <v>89</v>
      </c>
      <c r="D89" s="12">
        <v>85162533</v>
      </c>
      <c r="E89" s="39"/>
      <c r="F89" s="17"/>
      <c r="G89" s="16">
        <f t="shared" si="6"/>
        <v>92592.592592592599</v>
      </c>
      <c r="H89" s="38">
        <f>VLOOKUP(D89,[1]CUENTAS!$A$2:$G$8590,4,FALSE)</f>
        <v>330154451</v>
      </c>
      <c r="I89" s="8" t="str">
        <f>VLOOKUP(D89,[1]CUENTAS!$A$2:$G$8590,6,FALSE)</f>
        <v>BANCO BILBAO VIZCAYA BBVA COLOMBIA S.A.</v>
      </c>
      <c r="J89" s="8" t="str">
        <f>VLOOKUP(D89,[1]CUENTAS!$A$2:$G$8590,7,FALSE)</f>
        <v>AHORROS</v>
      </c>
    </row>
    <row r="90" spans="1:10" x14ac:dyDescent="0.25">
      <c r="A90" s="8">
        <v>5</v>
      </c>
      <c r="B90" s="39"/>
      <c r="C90" s="32" t="s">
        <v>90</v>
      </c>
      <c r="D90" s="12">
        <v>12596365</v>
      </c>
      <c r="E90" s="39"/>
      <c r="F90" s="17"/>
      <c r="G90" s="16">
        <f t="shared" si="6"/>
        <v>92592.592592592599</v>
      </c>
      <c r="H90" s="38">
        <f>VLOOKUP(D90,[1]CUENTAS!$A$2:$G$8590,4,FALSE)</f>
        <v>442302078605</v>
      </c>
      <c r="I90" s="8" t="str">
        <f>VLOOKUP(D90,[1]CUENTAS!$A$2:$G$8590,6,FALSE)</f>
        <v>BANCO AGRARIO DE COLOMBIA S.A.</v>
      </c>
      <c r="J90" s="8" t="str">
        <f>VLOOKUP(D90,[1]CUENTAS!$A$2:$G$8590,7,FALSE)</f>
        <v>AHORROS</v>
      </c>
    </row>
    <row r="91" spans="1:10" x14ac:dyDescent="0.25">
      <c r="A91" s="8">
        <v>6</v>
      </c>
      <c r="B91" s="39"/>
      <c r="C91" s="32" t="s">
        <v>91</v>
      </c>
      <c r="D91" s="12">
        <v>85161661</v>
      </c>
      <c r="E91" s="39"/>
      <c r="F91" s="17"/>
      <c r="G91" s="16">
        <f t="shared" si="6"/>
        <v>92592.592592592599</v>
      </c>
      <c r="H91" s="38">
        <f>VLOOKUP(D91,[1]CUENTAS!$A$2:$G$8590,4,FALSE)</f>
        <v>604201483</v>
      </c>
      <c r="I91" s="8" t="str">
        <f>VLOOKUP(D91,[1]CUENTAS!$A$2:$G$8590,6,FALSE)</f>
        <v>BANCO BILBAO VIZCAYA BBVA COLOMBIA S.A.</v>
      </c>
      <c r="J91" s="8" t="str">
        <f>VLOOKUP(D91,[1]CUENTAS!$A$2:$G$8590,7,FALSE)</f>
        <v>AHORROS</v>
      </c>
    </row>
    <row r="92" spans="1:10" x14ac:dyDescent="0.25">
      <c r="A92" s="8">
        <v>7</v>
      </c>
      <c r="B92" s="39"/>
      <c r="C92" s="32" t="s">
        <v>92</v>
      </c>
      <c r="D92" s="12">
        <v>85162109</v>
      </c>
      <c r="E92" s="39"/>
      <c r="F92" s="17"/>
      <c r="G92" s="16">
        <f t="shared" si="6"/>
        <v>92592.592592592599</v>
      </c>
      <c r="H92" s="38">
        <f>VLOOKUP(D92,[1]CUENTAS!$A$2:$G$8590,4,FALSE)</f>
        <v>44230</v>
      </c>
      <c r="I92" s="8" t="str">
        <f>VLOOKUP(D92,[1]CUENTAS!$A$2:$G$8590,6,FALSE)</f>
        <v>BANCO AGRARIO DE COLOMBIA S.A.</v>
      </c>
      <c r="J92" s="8" t="str">
        <f>VLOOKUP(D92,[1]CUENTAS!$A$2:$G$8590,7,FALSE)</f>
        <v>GIRO</v>
      </c>
    </row>
    <row r="93" spans="1:10" x14ac:dyDescent="0.25">
      <c r="A93" s="8">
        <v>8</v>
      </c>
      <c r="B93" s="39"/>
      <c r="C93" s="32" t="s">
        <v>93</v>
      </c>
      <c r="D93" s="12">
        <v>85162040</v>
      </c>
      <c r="E93" s="39"/>
      <c r="F93" s="17"/>
      <c r="G93" s="16">
        <f t="shared" si="6"/>
        <v>92592.592592592599</v>
      </c>
      <c r="H93" s="38">
        <f>VLOOKUP(D93,[1]CUENTAS!$A$2:$G$8590,4,FALSE)</f>
        <v>604190819</v>
      </c>
      <c r="I93" s="8" t="str">
        <f>VLOOKUP(D93,[1]CUENTAS!$A$2:$G$8590,6,FALSE)</f>
        <v>BANCO BILBAO VIZCAYA BBVA COLOMBIA S.A.</v>
      </c>
      <c r="J93" s="8" t="str">
        <f>VLOOKUP(D93,[1]CUENTAS!$A$2:$G$8590,7,FALSE)</f>
        <v>AHORROS</v>
      </c>
    </row>
    <row r="94" spans="1:10" x14ac:dyDescent="0.25">
      <c r="A94" s="8">
        <v>9</v>
      </c>
      <c r="B94" s="39"/>
      <c r="C94" s="32" t="s">
        <v>94</v>
      </c>
      <c r="D94" s="12">
        <v>57406709</v>
      </c>
      <c r="E94" s="39"/>
      <c r="F94" s="17"/>
      <c r="G94" s="16">
        <f t="shared" si="6"/>
        <v>92592.592592592599</v>
      </c>
      <c r="H94" s="38">
        <f>VLOOKUP(D94,[1]CUENTAS!$A$2:$G$8590,4,FALSE)</f>
        <v>44230</v>
      </c>
      <c r="I94" s="8" t="str">
        <f>VLOOKUP(D94,[1]CUENTAS!$A$2:$G$8590,6,FALSE)</f>
        <v>BANCO AGRARIO DE COLOMBIA S.A.</v>
      </c>
      <c r="J94" s="8" t="str">
        <f>VLOOKUP(D94,[1]CUENTAS!$A$2:$G$8590,7,FALSE)</f>
        <v>GIRO</v>
      </c>
    </row>
    <row r="95" spans="1:10" x14ac:dyDescent="0.25">
      <c r="A95" s="8">
        <v>10</v>
      </c>
      <c r="B95" s="39"/>
      <c r="C95" s="32" t="s">
        <v>95</v>
      </c>
      <c r="D95" s="12">
        <v>26783827</v>
      </c>
      <c r="E95" s="39"/>
      <c r="F95" s="17"/>
      <c r="G95" s="16">
        <f t="shared" si="6"/>
        <v>92592.592592592599</v>
      </c>
      <c r="H95" s="38">
        <f>VLOOKUP(D95,[1]CUENTAS!$A$2:$G$8590,4,FALSE)</f>
        <v>51642137437</v>
      </c>
      <c r="I95" s="8" t="str">
        <f>VLOOKUP(D95,[1]CUENTAS!$A$2:$G$8590,6,FALSE)</f>
        <v>BANCOLOMBIA S.A.</v>
      </c>
      <c r="J95" s="8" t="str">
        <f>VLOOKUP(D95,[1]CUENTAS!$A$2:$G$8590,7,FALSE)</f>
        <v>AHORROS</v>
      </c>
    </row>
    <row r="96" spans="1:10" x14ac:dyDescent="0.25">
      <c r="A96" s="8">
        <v>11</v>
      </c>
      <c r="B96" s="39"/>
      <c r="C96" s="32" t="s">
        <v>96</v>
      </c>
      <c r="D96" s="12">
        <v>73145223</v>
      </c>
      <c r="E96" s="39"/>
      <c r="F96" s="17"/>
      <c r="G96" s="16">
        <f t="shared" si="6"/>
        <v>92592.592592592599</v>
      </c>
      <c r="H96" s="38">
        <f>VLOOKUP(D96,[1]CUENTAS!$A$2:$G$8590,4,FALSE)</f>
        <v>604227165</v>
      </c>
      <c r="I96" s="8" t="str">
        <f>VLOOKUP(D96,[1]CUENTAS!$A$2:$G$8590,6,FALSE)</f>
        <v>BANCO BILBAO VIZCAYA BBVA COLOMBIA S.A.</v>
      </c>
      <c r="J96" s="8" t="str">
        <f>VLOOKUP(D96,[1]CUENTAS!$A$2:$G$8590,7,FALSE)</f>
        <v>AHORROS</v>
      </c>
    </row>
    <row r="97" spans="1:10" x14ac:dyDescent="0.25">
      <c r="A97" s="8">
        <v>12</v>
      </c>
      <c r="B97" s="39"/>
      <c r="C97" s="32" t="s">
        <v>97</v>
      </c>
      <c r="D97" s="12">
        <v>26784390</v>
      </c>
      <c r="E97" s="39"/>
      <c r="F97" s="17"/>
      <c r="G97" s="16">
        <f t="shared" si="6"/>
        <v>92592.592592592599</v>
      </c>
      <c r="H97" s="38">
        <f>VLOOKUP(D97,[1]CUENTAS!$A$2:$G$8590,4,FALSE)</f>
        <v>44230</v>
      </c>
      <c r="I97" s="8" t="str">
        <f>VLOOKUP(D97,[1]CUENTAS!$A$2:$G$8590,6,FALSE)</f>
        <v>BANCO AGRARIO DE COLOMBIA S.A.</v>
      </c>
      <c r="J97" s="8" t="str">
        <f>VLOOKUP(D97,[1]CUENTAS!$A$2:$G$8590,7,FALSE)</f>
        <v>GIRO</v>
      </c>
    </row>
    <row r="98" spans="1:10" x14ac:dyDescent="0.25">
      <c r="A98" s="8">
        <v>13</v>
      </c>
      <c r="B98" s="39"/>
      <c r="C98" s="32" t="s">
        <v>98</v>
      </c>
      <c r="D98" s="12">
        <v>57409383</v>
      </c>
      <c r="E98" s="39"/>
      <c r="F98" s="17"/>
      <c r="G98" s="16">
        <f t="shared" si="6"/>
        <v>92592.592592592599</v>
      </c>
      <c r="H98" s="38">
        <f>VLOOKUP(D98,[1]CUENTAS!$A$2:$G$8590,4,FALSE)</f>
        <v>604181248</v>
      </c>
      <c r="I98" s="8" t="str">
        <f>VLOOKUP(D98,[1]CUENTAS!$A$2:$G$8590,6,FALSE)</f>
        <v>BANCO BILBAO VIZCAYA BBVA COLOMBIA S.A.</v>
      </c>
      <c r="J98" s="8" t="str">
        <f>VLOOKUP(D98,[1]CUENTAS!$A$2:$G$8590,7,FALSE)</f>
        <v>AHORROS</v>
      </c>
    </row>
    <row r="99" spans="1:10" x14ac:dyDescent="0.25">
      <c r="A99" s="8">
        <v>14</v>
      </c>
      <c r="B99" s="39"/>
      <c r="C99" s="32" t="s">
        <v>99</v>
      </c>
      <c r="D99" s="12">
        <v>57430125</v>
      </c>
      <c r="E99" s="39"/>
      <c r="F99" s="17"/>
      <c r="G99" s="16">
        <f t="shared" si="6"/>
        <v>92592.592592592599</v>
      </c>
      <c r="H99" s="38">
        <f>VLOOKUP(D99,[1]CUENTAS!$A$2:$G$8590,4,FALSE)</f>
        <v>44230</v>
      </c>
      <c r="I99" s="8" t="str">
        <f>VLOOKUP(D99,[1]CUENTAS!$A$2:$G$8590,6,FALSE)</f>
        <v>BANCO AGRARIO DE COLOMBIA S.A.</v>
      </c>
      <c r="J99" s="8" t="str">
        <f>VLOOKUP(D99,[1]CUENTAS!$A$2:$G$8590,7,FALSE)</f>
        <v>GIRO</v>
      </c>
    </row>
    <row r="100" spans="1:10" x14ac:dyDescent="0.25">
      <c r="A100" s="8">
        <v>15</v>
      </c>
      <c r="B100" s="39"/>
      <c r="C100" s="32" t="s">
        <v>100</v>
      </c>
      <c r="D100" s="12">
        <v>1004318923</v>
      </c>
      <c r="E100" s="39"/>
      <c r="F100" s="17"/>
      <c r="G100" s="16">
        <f t="shared" si="6"/>
        <v>92592.592592592599</v>
      </c>
      <c r="H100" s="38">
        <f>VLOOKUP(D100,[1]CUENTAS!$A$2:$G$8590,4,FALSE)</f>
        <v>442302078478</v>
      </c>
      <c r="I100" s="8" t="str">
        <f>VLOOKUP(D100,[1]CUENTAS!$A$2:$G$8590,6,FALSE)</f>
        <v>BANCO AGRARIO DE COLOMBIA S.A.</v>
      </c>
      <c r="J100" s="8" t="str">
        <f>VLOOKUP(D100,[1]CUENTAS!$A$2:$G$8590,7,FALSE)</f>
        <v>AHORROS</v>
      </c>
    </row>
    <row r="101" spans="1:10" x14ac:dyDescent="0.25">
      <c r="A101" s="8">
        <v>16</v>
      </c>
      <c r="B101" s="39"/>
      <c r="C101" s="32" t="s">
        <v>101</v>
      </c>
      <c r="D101" s="12">
        <v>36642088</v>
      </c>
      <c r="E101" s="39"/>
      <c r="F101" s="17"/>
      <c r="G101" s="16">
        <f t="shared" si="6"/>
        <v>92592.592592592599</v>
      </c>
      <c r="H101" s="38">
        <f>VLOOKUP(D101,[1]CUENTAS!$A$2:$G$8590,4,FALSE)</f>
        <v>604175760</v>
      </c>
      <c r="I101" s="8" t="str">
        <f>VLOOKUP(D101,[1]CUENTAS!$A$2:$G$8590,6,FALSE)</f>
        <v>BANCO BILBAO VIZCAYA BBVA COLOMBIA S.A.</v>
      </c>
      <c r="J101" s="8" t="str">
        <f>VLOOKUP(D101,[1]CUENTAS!$A$2:$G$8590,7,FALSE)</f>
        <v>AHORROS</v>
      </c>
    </row>
    <row r="102" spans="1:10" x14ac:dyDescent="0.25">
      <c r="A102" s="8">
        <v>17</v>
      </c>
      <c r="B102" s="39"/>
      <c r="C102" s="32" t="s">
        <v>102</v>
      </c>
      <c r="D102" s="12">
        <v>26783987</v>
      </c>
      <c r="E102" s="39"/>
      <c r="F102" s="17"/>
      <c r="G102" s="16">
        <f t="shared" si="6"/>
        <v>92592.592592592599</v>
      </c>
      <c r="H102" s="38">
        <f>VLOOKUP(D102,[1]CUENTAS!$A$2:$G$8590,4,FALSE)</f>
        <v>44230</v>
      </c>
      <c r="I102" s="8" t="str">
        <f>VLOOKUP(D102,[1]CUENTAS!$A$2:$G$8590,6,FALSE)</f>
        <v>BANCO AGRARIO DE COLOMBIA S.A.</v>
      </c>
      <c r="J102" s="8" t="str">
        <f>VLOOKUP(D102,[1]CUENTAS!$A$2:$G$8590,7,FALSE)</f>
        <v>GIRO</v>
      </c>
    </row>
    <row r="103" spans="1:10" x14ac:dyDescent="0.25">
      <c r="A103" s="8">
        <v>18</v>
      </c>
      <c r="B103" s="39"/>
      <c r="C103" s="32" t="s">
        <v>103</v>
      </c>
      <c r="D103" s="12">
        <v>26784412</v>
      </c>
      <c r="E103" s="39"/>
      <c r="F103" s="17"/>
      <c r="G103" s="16">
        <f t="shared" si="6"/>
        <v>92592.592592592599</v>
      </c>
      <c r="H103" s="38">
        <f>VLOOKUP(D103,[1]CUENTAS!$A$2:$G$8590,4,FALSE)</f>
        <v>44230</v>
      </c>
      <c r="I103" s="8" t="str">
        <f>VLOOKUP(D103,[1]CUENTAS!$A$2:$G$8590,6,FALSE)</f>
        <v>BANCO AGRARIO DE COLOMBIA S.A.</v>
      </c>
      <c r="J103" s="8" t="str">
        <f>VLOOKUP(D103,[1]CUENTAS!$A$2:$G$8590,7,FALSE)</f>
        <v>GIRO</v>
      </c>
    </row>
    <row r="104" spans="1:10" x14ac:dyDescent="0.25">
      <c r="A104" s="8">
        <v>19</v>
      </c>
      <c r="B104" s="39"/>
      <c r="C104" s="32" t="s">
        <v>104</v>
      </c>
      <c r="D104" s="12">
        <v>26792099</v>
      </c>
      <c r="E104" s="39"/>
      <c r="F104" s="17"/>
      <c r="G104" s="16">
        <f t="shared" si="6"/>
        <v>92592.592592592599</v>
      </c>
      <c r="H104" s="38">
        <f>VLOOKUP(D104,[1]CUENTAS!$A$2:$G$8590,4,FALSE)</f>
        <v>604221028</v>
      </c>
      <c r="I104" s="8" t="str">
        <f>VLOOKUP(D104,[1]CUENTAS!$A$2:$G$8590,6,FALSE)</f>
        <v>BANCO BILBAO VIZCAYA BBVA COLOMBIA S.A.</v>
      </c>
      <c r="J104" s="8" t="str">
        <f>VLOOKUP(D104,[1]CUENTAS!$A$2:$G$8590,7,FALSE)</f>
        <v>AHORROS</v>
      </c>
    </row>
    <row r="105" spans="1:10" x14ac:dyDescent="0.25">
      <c r="A105" s="8">
        <v>20</v>
      </c>
      <c r="B105" s="39"/>
      <c r="C105" s="32" t="s">
        <v>105</v>
      </c>
      <c r="D105" s="12">
        <v>57406401</v>
      </c>
      <c r="E105" s="39"/>
      <c r="F105" s="17"/>
      <c r="G105" s="16">
        <f t="shared" si="6"/>
        <v>92592.592592592599</v>
      </c>
      <c r="H105" s="38">
        <f>VLOOKUP(D105,[1]CUENTAS!$A$2:$G$8590,4,FALSE)</f>
        <v>44230</v>
      </c>
      <c r="I105" s="8" t="str">
        <f>VLOOKUP(D105,[1]CUENTAS!$A$2:$G$8590,6,FALSE)</f>
        <v>BANCO AGRARIO DE COLOMBIA S.A.</v>
      </c>
      <c r="J105" s="8" t="str">
        <f>VLOOKUP(D105,[1]CUENTAS!$A$2:$G$8590,7,FALSE)</f>
        <v>GIRO</v>
      </c>
    </row>
    <row r="106" spans="1:10" x14ac:dyDescent="0.25">
      <c r="A106" s="8">
        <v>21</v>
      </c>
      <c r="B106" s="39"/>
      <c r="C106" s="32" t="s">
        <v>106</v>
      </c>
      <c r="D106" s="12">
        <v>26783857</v>
      </c>
      <c r="E106" s="39"/>
      <c r="F106" s="17"/>
      <c r="G106" s="16">
        <f t="shared" si="6"/>
        <v>92592.592592592599</v>
      </c>
      <c r="H106" s="38">
        <f>VLOOKUP(D106,[1]CUENTAS!$A$2:$G$8590,4,FALSE)</f>
        <v>44230</v>
      </c>
      <c r="I106" s="8" t="str">
        <f>VLOOKUP(D106,[1]CUENTAS!$A$2:$G$8590,6,FALSE)</f>
        <v>BANCO AGRARIO DE COLOMBIA S.A.</v>
      </c>
      <c r="J106" s="8" t="str">
        <f>VLOOKUP(D106,[1]CUENTAS!$A$2:$G$8590,7,FALSE)</f>
        <v>GIRO</v>
      </c>
    </row>
    <row r="107" spans="1:10" x14ac:dyDescent="0.25">
      <c r="A107" s="8">
        <v>22</v>
      </c>
      <c r="B107" s="39"/>
      <c r="C107" s="32" t="s">
        <v>107</v>
      </c>
      <c r="D107" s="12">
        <v>26783927</v>
      </c>
      <c r="E107" s="39"/>
      <c r="F107" s="17"/>
      <c r="G107" s="16">
        <f t="shared" si="6"/>
        <v>92592.592592592599</v>
      </c>
      <c r="H107" s="38">
        <f>VLOOKUP(D107,[1]CUENTAS!$A$2:$G$8590,4,FALSE)</f>
        <v>44230</v>
      </c>
      <c r="I107" s="8" t="str">
        <f>VLOOKUP(D107,[1]CUENTAS!$A$2:$G$8590,6,FALSE)</f>
        <v>BANCO AGRARIO DE COLOMBIA S.A.</v>
      </c>
      <c r="J107" s="8" t="str">
        <f>VLOOKUP(D107,[1]CUENTAS!$A$2:$G$8590,7,FALSE)</f>
        <v>GIRO</v>
      </c>
    </row>
    <row r="108" spans="1:10" x14ac:dyDescent="0.25">
      <c r="A108" s="8">
        <v>23</v>
      </c>
      <c r="B108" s="39"/>
      <c r="C108" s="32" t="s">
        <v>108</v>
      </c>
      <c r="D108" s="12">
        <v>57407722</v>
      </c>
      <c r="E108" s="39"/>
      <c r="F108" s="17"/>
      <c r="G108" s="16">
        <f t="shared" si="6"/>
        <v>92592.592592592599</v>
      </c>
      <c r="H108" s="38">
        <f>VLOOKUP(D108,[1]CUENTAS!$A$2:$G$8590,4,FALSE)</f>
        <v>44230</v>
      </c>
      <c r="I108" s="8" t="str">
        <f>VLOOKUP(D108,[1]CUENTAS!$A$2:$G$8590,6,FALSE)</f>
        <v>BANCO AGRARIO DE COLOMBIA S.A.</v>
      </c>
      <c r="J108" s="8" t="str">
        <f>VLOOKUP(D108,[1]CUENTAS!$A$2:$G$8590,7,FALSE)</f>
        <v>GIRO</v>
      </c>
    </row>
    <row r="109" spans="1:10" x14ac:dyDescent="0.25">
      <c r="A109" s="8">
        <v>24</v>
      </c>
      <c r="B109" s="39"/>
      <c r="C109" s="32" t="s">
        <v>109</v>
      </c>
      <c r="D109" s="12">
        <v>26783803</v>
      </c>
      <c r="E109" s="39"/>
      <c r="F109" s="17"/>
      <c r="G109" s="16">
        <f t="shared" si="6"/>
        <v>92592.592592592599</v>
      </c>
      <c r="H109" s="38">
        <f>VLOOKUP(D109,[1]CUENTAS!$A$2:$G$8590,4,FALSE)</f>
        <v>44230</v>
      </c>
      <c r="I109" s="8" t="str">
        <f>VLOOKUP(D109,[1]CUENTAS!$A$2:$G$8590,6,FALSE)</f>
        <v>BANCO AGRARIO DE COLOMBIA S.A.</v>
      </c>
      <c r="J109" s="8" t="str">
        <f>VLOOKUP(D109,[1]CUENTAS!$A$2:$G$8590,7,FALSE)</f>
        <v>GIRO</v>
      </c>
    </row>
    <row r="110" spans="1:10" x14ac:dyDescent="0.25">
      <c r="A110" s="8">
        <v>25</v>
      </c>
      <c r="B110" s="39"/>
      <c r="C110" s="32" t="s">
        <v>110</v>
      </c>
      <c r="D110" s="12">
        <v>57406680</v>
      </c>
      <c r="E110" s="39"/>
      <c r="F110" s="17"/>
      <c r="G110" s="16">
        <f t="shared" si="6"/>
        <v>92592.592592592599</v>
      </c>
      <c r="H110" s="38">
        <f>VLOOKUP(D110,[1]CUENTAS!$A$2:$G$8590,4,FALSE)</f>
        <v>44230</v>
      </c>
      <c r="I110" s="8" t="str">
        <f>VLOOKUP(D110,[1]CUENTAS!$A$2:$G$8590,6,FALSE)</f>
        <v>BANCO AGRARIO DE COLOMBIA S.A.</v>
      </c>
      <c r="J110" s="8" t="str">
        <f>VLOOKUP(D110,[1]CUENTAS!$A$2:$G$8590,7,FALSE)</f>
        <v>GIRO</v>
      </c>
    </row>
    <row r="111" spans="1:10" x14ac:dyDescent="0.25">
      <c r="A111" s="8">
        <v>26</v>
      </c>
      <c r="B111" s="39"/>
      <c r="C111" s="32" t="s">
        <v>111</v>
      </c>
      <c r="D111" s="12">
        <v>57406808</v>
      </c>
      <c r="E111" s="39"/>
      <c r="F111" s="17"/>
      <c r="G111" s="16">
        <f t="shared" si="6"/>
        <v>92592.592592592599</v>
      </c>
      <c r="H111" s="38">
        <f>VLOOKUP(D111,[1]CUENTAS!$A$2:$G$8590,4,FALSE)</f>
        <v>44230</v>
      </c>
      <c r="I111" s="8" t="str">
        <f>VLOOKUP(D111,[1]CUENTAS!$A$2:$G$8590,6,FALSE)</f>
        <v>BANCO AGRARIO DE COLOMBIA S.A.</v>
      </c>
      <c r="J111" s="8" t="str">
        <f>VLOOKUP(D111,[1]CUENTAS!$A$2:$G$8590,7,FALSE)</f>
        <v>GIRO</v>
      </c>
    </row>
    <row r="112" spans="1:10" x14ac:dyDescent="0.25">
      <c r="A112" s="8">
        <v>27</v>
      </c>
      <c r="B112" s="39"/>
      <c r="C112" s="32" t="s">
        <v>1645</v>
      </c>
      <c r="D112" s="12">
        <v>57408674</v>
      </c>
      <c r="E112" s="39"/>
      <c r="F112" s="17"/>
      <c r="G112" s="16">
        <f t="shared" si="6"/>
        <v>92592.592592592599</v>
      </c>
      <c r="H112" s="38">
        <f>VLOOKUP(D112,[1]CUENTAS!$A$2:$G$8590,4,FALSE)</f>
        <v>604181362</v>
      </c>
      <c r="I112" s="8" t="str">
        <f>VLOOKUP(D112,[1]CUENTAS!$A$2:$G$8590,6,FALSE)</f>
        <v>BANCO BILBAO VIZCAYA BBVA COLOMBIA S.A.</v>
      </c>
      <c r="J112" s="8" t="str">
        <f>VLOOKUP(D112,[1]CUENTAS!$A$2:$G$8590,7,FALSE)</f>
        <v>AHORROS</v>
      </c>
    </row>
    <row r="113" spans="1:10" x14ac:dyDescent="0.25">
      <c r="A113" s="42" t="s">
        <v>7</v>
      </c>
      <c r="B113" s="43"/>
      <c r="C113" s="43"/>
      <c r="D113" s="43"/>
      <c r="E113" s="43"/>
      <c r="F113" s="44"/>
      <c r="G113" s="15">
        <f>SUM(G86:G112)</f>
        <v>2500000.0000000009</v>
      </c>
      <c r="H113" s="38"/>
      <c r="I113" s="8"/>
      <c r="J113" s="8"/>
    </row>
    <row r="114" spans="1:10" ht="30" x14ac:dyDescent="0.25">
      <c r="A114" s="1" t="s">
        <v>5</v>
      </c>
      <c r="B114" s="1" t="s">
        <v>0</v>
      </c>
      <c r="C114" s="3" t="s">
        <v>3</v>
      </c>
      <c r="D114" s="4" t="s">
        <v>9</v>
      </c>
      <c r="E114" s="1" t="s">
        <v>1</v>
      </c>
      <c r="F114" s="5" t="s">
        <v>2</v>
      </c>
      <c r="G114" s="6" t="s">
        <v>4</v>
      </c>
      <c r="H114" s="38"/>
      <c r="I114" s="8"/>
      <c r="J114" s="8"/>
    </row>
    <row r="115" spans="1:10" x14ac:dyDescent="0.25">
      <c r="A115" s="8">
        <v>1</v>
      </c>
      <c r="B115" s="39" t="s">
        <v>112</v>
      </c>
      <c r="C115" s="32" t="s">
        <v>113</v>
      </c>
      <c r="D115" s="12">
        <v>9270689</v>
      </c>
      <c r="E115" s="50" t="s">
        <v>113</v>
      </c>
      <c r="F115" s="17"/>
      <c r="G115" s="16">
        <f t="shared" ref="G115:G129" si="7">2500000/15</f>
        <v>166666.66666666666</v>
      </c>
      <c r="H115" s="38">
        <f>VLOOKUP(D115,[1]CUENTAS!$A$2:$G$8590,4,FALSE)</f>
        <v>604227272</v>
      </c>
      <c r="I115" s="8" t="str">
        <f>VLOOKUP(D115,[1]CUENTAS!$A$2:$G$8590,6,FALSE)</f>
        <v>BANCO BILBAO VIZCAYA BBVA COLOMBIA S.A.</v>
      </c>
      <c r="J115" s="8" t="str">
        <f>VLOOKUP(D115,[1]CUENTAS!$A$2:$G$8590,7,FALSE)</f>
        <v>AHORROS</v>
      </c>
    </row>
    <row r="116" spans="1:10" x14ac:dyDescent="0.25">
      <c r="A116" s="8">
        <v>2</v>
      </c>
      <c r="B116" s="39"/>
      <c r="C116" s="32" t="s">
        <v>114</v>
      </c>
      <c r="D116" s="12">
        <v>36576648</v>
      </c>
      <c r="E116" s="50"/>
      <c r="F116" s="17"/>
      <c r="G116" s="16">
        <f t="shared" si="7"/>
        <v>166666.66666666666</v>
      </c>
      <c r="H116" s="38">
        <f>VLOOKUP(D116,[1]CUENTAS!$A$2:$G$8590,4,FALSE)</f>
        <v>240769349</v>
      </c>
      <c r="I116" s="8" t="str">
        <f>VLOOKUP(D116,[1]CUENTAS!$A$2:$G$8590,6,FALSE)</f>
        <v>BANCO POPULAR S.A.</v>
      </c>
      <c r="J116" s="8" t="str">
        <f>VLOOKUP(D116,[1]CUENTAS!$A$2:$G$8590,7,FALSE)</f>
        <v>AHORROS</v>
      </c>
    </row>
    <row r="117" spans="1:10" x14ac:dyDescent="0.25">
      <c r="A117" s="8">
        <v>3</v>
      </c>
      <c r="B117" s="39"/>
      <c r="C117" s="32" t="s">
        <v>115</v>
      </c>
      <c r="D117" s="12">
        <v>3947148</v>
      </c>
      <c r="E117" s="50"/>
      <c r="F117" s="17"/>
      <c r="G117" s="16">
        <f t="shared" si="7"/>
        <v>166666.66666666666</v>
      </c>
      <c r="H117" s="38">
        <f>VLOOKUP(D117,[1]CUENTAS!$A$2:$G$8590,4,FALSE)</f>
        <v>604209437</v>
      </c>
      <c r="I117" s="8" t="str">
        <f>VLOOKUP(D117,[1]CUENTAS!$A$2:$G$8590,6,FALSE)</f>
        <v>BANCO BILBAO VIZCAYA BBVA COLOMBIA S.A.</v>
      </c>
      <c r="J117" s="8" t="str">
        <f>VLOOKUP(D117,[1]CUENTAS!$A$2:$G$8590,7,FALSE)</f>
        <v>AHORROS</v>
      </c>
    </row>
    <row r="118" spans="1:10" x14ac:dyDescent="0.25">
      <c r="A118" s="8">
        <v>4</v>
      </c>
      <c r="B118" s="39"/>
      <c r="C118" s="32" t="s">
        <v>116</v>
      </c>
      <c r="D118" s="12">
        <v>36575490</v>
      </c>
      <c r="E118" s="50"/>
      <c r="F118" s="17"/>
      <c r="G118" s="16">
        <f t="shared" si="7"/>
        <v>166666.66666666666</v>
      </c>
      <c r="H118" s="38">
        <f>VLOOKUP(D118,[1]CUENTAS!$A$2:$G$8590,4,FALSE)</f>
        <v>44260</v>
      </c>
      <c r="I118" s="8" t="str">
        <f>VLOOKUP(D118,[1]CUENTAS!$A$2:$G$8590,6,FALSE)</f>
        <v>BANCO AGRARIO DE COLOMBIA S.A.</v>
      </c>
      <c r="J118" s="8" t="str">
        <f>VLOOKUP(D118,[1]CUENTAS!$A$2:$G$8590,7,FALSE)</f>
        <v>GIRO</v>
      </c>
    </row>
    <row r="119" spans="1:10" x14ac:dyDescent="0.25">
      <c r="A119" s="8">
        <v>5</v>
      </c>
      <c r="B119" s="39"/>
      <c r="C119" s="32" t="s">
        <v>117</v>
      </c>
      <c r="D119" s="12">
        <v>5103414</v>
      </c>
      <c r="E119" s="50"/>
      <c r="F119" s="17"/>
      <c r="G119" s="16">
        <f t="shared" si="7"/>
        <v>166666.66666666666</v>
      </c>
      <c r="H119" s="38">
        <f>VLOOKUP(D119,[1]CUENTAS!$A$2:$G$8590,4,FALSE)</f>
        <v>442602003577</v>
      </c>
      <c r="I119" s="8" t="str">
        <f>VLOOKUP(D119,[1]CUENTAS!$A$2:$G$8590,6,FALSE)</f>
        <v>BANCO AGRARIO DE COLOMBIA S.A.</v>
      </c>
      <c r="J119" s="8" t="str">
        <f>VLOOKUP(D119,[1]CUENTAS!$A$2:$G$8590,7,FALSE)</f>
        <v>AHORROS</v>
      </c>
    </row>
    <row r="120" spans="1:10" x14ac:dyDescent="0.25">
      <c r="A120" s="8">
        <v>6</v>
      </c>
      <c r="B120" s="39"/>
      <c r="C120" s="32" t="s">
        <v>118</v>
      </c>
      <c r="D120" s="12">
        <v>33212062</v>
      </c>
      <c r="E120" s="50"/>
      <c r="F120" s="17"/>
      <c r="G120" s="16">
        <f t="shared" si="7"/>
        <v>166666.66666666666</v>
      </c>
      <c r="H120" s="38">
        <f>VLOOKUP(D120,[1]CUENTAS!$A$2:$G$8590,4,FALSE)</f>
        <v>604173252</v>
      </c>
      <c r="I120" s="8" t="str">
        <f>VLOOKUP(D120,[1]CUENTAS!$A$2:$G$8590,6,FALSE)</f>
        <v>BANCO BILBAO VIZCAYA BBVA COLOMBIA S.A.</v>
      </c>
      <c r="J120" s="8" t="str">
        <f>VLOOKUP(D120,[1]CUENTAS!$A$2:$G$8590,7,FALSE)</f>
        <v>AHORROS</v>
      </c>
    </row>
    <row r="121" spans="1:10" x14ac:dyDescent="0.25">
      <c r="A121" s="8">
        <v>7</v>
      </c>
      <c r="B121" s="39"/>
      <c r="C121" s="32" t="s">
        <v>119</v>
      </c>
      <c r="D121" s="12">
        <v>5103384</v>
      </c>
      <c r="E121" s="50"/>
      <c r="F121" s="17"/>
      <c r="G121" s="16">
        <f t="shared" si="7"/>
        <v>166666.66666666666</v>
      </c>
      <c r="H121" s="38">
        <f>VLOOKUP(D121,[1]CUENTAS!$A$2:$G$8590,4,FALSE)</f>
        <v>240102210</v>
      </c>
      <c r="I121" s="8" t="str">
        <f>VLOOKUP(D121,[1]CUENTAS!$A$2:$G$8590,6,FALSE)</f>
        <v>BANCO POPULAR S.A.</v>
      </c>
      <c r="J121" s="8" t="str">
        <f>VLOOKUP(D121,[1]CUENTAS!$A$2:$G$8590,7,FALSE)</f>
        <v>AHORROS</v>
      </c>
    </row>
    <row r="122" spans="1:10" x14ac:dyDescent="0.25">
      <c r="A122" s="8">
        <v>8</v>
      </c>
      <c r="B122" s="39"/>
      <c r="C122" s="32" t="s">
        <v>120</v>
      </c>
      <c r="D122" s="12">
        <v>36534044</v>
      </c>
      <c r="E122" s="50"/>
      <c r="F122" s="17"/>
      <c r="G122" s="16">
        <f t="shared" si="7"/>
        <v>166666.66666666666</v>
      </c>
      <c r="H122" s="38">
        <f>VLOOKUP(D122,[1]CUENTAS!$A$2:$G$8590,4,FALSE)</f>
        <v>604189753</v>
      </c>
      <c r="I122" s="8" t="str">
        <f>VLOOKUP(D122,[1]CUENTAS!$A$2:$G$8590,6,FALSE)</f>
        <v>BANCO BILBAO VIZCAYA BBVA COLOMBIA S.A.</v>
      </c>
      <c r="J122" s="8" t="str">
        <f>VLOOKUP(D122,[1]CUENTAS!$A$2:$G$8590,7,FALSE)</f>
        <v>AHORROS</v>
      </c>
    </row>
    <row r="123" spans="1:10" x14ac:dyDescent="0.25">
      <c r="A123" s="8">
        <v>9</v>
      </c>
      <c r="B123" s="39"/>
      <c r="C123" s="32" t="s">
        <v>121</v>
      </c>
      <c r="D123" s="12">
        <v>3946622</v>
      </c>
      <c r="E123" s="50"/>
      <c r="F123" s="17"/>
      <c r="G123" s="16">
        <f t="shared" si="7"/>
        <v>166666.66666666666</v>
      </c>
      <c r="H123" s="38">
        <f>VLOOKUP(D123,[1]CUENTAS!$A$2:$G$8590,4,FALSE)</f>
        <v>44260</v>
      </c>
      <c r="I123" s="8" t="str">
        <f>VLOOKUP(D123,[1]CUENTAS!$A$2:$G$8590,6,FALSE)</f>
        <v>BANCO AGRARIO DE COLOMBIA S.A.</v>
      </c>
      <c r="J123" s="8" t="str">
        <f>VLOOKUP(D123,[1]CUENTAS!$A$2:$G$8590,7,FALSE)</f>
        <v>GIRO</v>
      </c>
    </row>
    <row r="124" spans="1:10" x14ac:dyDescent="0.25">
      <c r="A124" s="8">
        <v>10</v>
      </c>
      <c r="B124" s="39"/>
      <c r="C124" s="32" t="s">
        <v>122</v>
      </c>
      <c r="D124" s="12">
        <v>3946975</v>
      </c>
      <c r="E124" s="50"/>
      <c r="F124" s="17"/>
      <c r="G124" s="16">
        <f t="shared" si="7"/>
        <v>166666.66666666666</v>
      </c>
      <c r="H124" s="38">
        <f>VLOOKUP(D124,[1]CUENTAS!$A$2:$G$8590,4,FALSE)</f>
        <v>44260</v>
      </c>
      <c r="I124" s="8" t="str">
        <f>VLOOKUP(D124,[1]CUENTAS!$A$2:$G$8590,6,FALSE)</f>
        <v>BANCO AGRARIO DE COLOMBIA S.A.</v>
      </c>
      <c r="J124" s="8" t="str">
        <f>VLOOKUP(D124,[1]CUENTAS!$A$2:$G$8590,7,FALSE)</f>
        <v>GIRO</v>
      </c>
    </row>
    <row r="125" spans="1:10" x14ac:dyDescent="0.25">
      <c r="A125" s="8">
        <v>11</v>
      </c>
      <c r="B125" s="39"/>
      <c r="C125" s="32" t="s">
        <v>123</v>
      </c>
      <c r="D125" s="12">
        <v>36576331</v>
      </c>
      <c r="E125" s="50"/>
      <c r="F125" s="17"/>
      <c r="G125" s="16">
        <f t="shared" si="7"/>
        <v>166666.66666666666</v>
      </c>
      <c r="H125" s="38">
        <f>VLOOKUP(D125,[1]CUENTAS!$A$2:$G$8590,4,FALSE)</f>
        <v>604221127</v>
      </c>
      <c r="I125" s="8" t="str">
        <f>VLOOKUP(D125,[1]CUENTAS!$A$2:$G$8590,6,FALSE)</f>
        <v>BANCO BILBAO VIZCAYA BBVA COLOMBIA S.A.</v>
      </c>
      <c r="J125" s="8" t="str">
        <f>VLOOKUP(D125,[1]CUENTAS!$A$2:$G$8590,7,FALSE)</f>
        <v>AHORROS</v>
      </c>
    </row>
    <row r="126" spans="1:10" x14ac:dyDescent="0.25">
      <c r="A126" s="8">
        <v>12</v>
      </c>
      <c r="B126" s="39"/>
      <c r="C126" s="32" t="s">
        <v>124</v>
      </c>
      <c r="D126" s="12">
        <v>33211931</v>
      </c>
      <c r="E126" s="50"/>
      <c r="F126" s="17"/>
      <c r="G126" s="16">
        <f t="shared" si="7"/>
        <v>166666.66666666666</v>
      </c>
      <c r="H126" s="38">
        <f>VLOOKUP(D126,[1]CUENTAS!$A$2:$G$8590,4,FALSE)</f>
        <v>604214254</v>
      </c>
      <c r="I126" s="8" t="str">
        <f>VLOOKUP(D126,[1]CUENTAS!$A$2:$G$8590,6,FALSE)</f>
        <v>BANCO BILBAO VIZCAYA BBVA COLOMBIA S.A.</v>
      </c>
      <c r="J126" s="8" t="str">
        <f>VLOOKUP(D126,[1]CUENTAS!$A$2:$G$8590,7,FALSE)</f>
        <v>AHORROS</v>
      </c>
    </row>
    <row r="127" spans="1:10" x14ac:dyDescent="0.25">
      <c r="A127" s="8">
        <v>13</v>
      </c>
      <c r="B127" s="39"/>
      <c r="C127" s="32" t="s">
        <v>125</v>
      </c>
      <c r="D127" s="12">
        <v>45438316</v>
      </c>
      <c r="E127" s="50"/>
      <c r="F127" s="17"/>
      <c r="G127" s="16">
        <f t="shared" si="7"/>
        <v>166666.66666666666</v>
      </c>
      <c r="H127" s="38">
        <f>VLOOKUP(D127,[1]CUENTAS!$A$2:$G$8590,4,FALSE)</f>
        <v>44260</v>
      </c>
      <c r="I127" s="8" t="str">
        <f>VLOOKUP(D127,[1]CUENTAS!$A$2:$G$8590,6,FALSE)</f>
        <v>BANCO AGRARIO DE COLOMBIA S.A.</v>
      </c>
      <c r="J127" s="8" t="str">
        <f>VLOOKUP(D127,[1]CUENTAS!$A$2:$G$8590,7,FALSE)</f>
        <v>GIRO</v>
      </c>
    </row>
    <row r="128" spans="1:10" x14ac:dyDescent="0.25">
      <c r="A128" s="8">
        <v>14</v>
      </c>
      <c r="B128" s="39"/>
      <c r="C128" s="32" t="s">
        <v>126</v>
      </c>
      <c r="D128" s="12">
        <v>23074965</v>
      </c>
      <c r="E128" s="50"/>
      <c r="F128" s="17"/>
      <c r="G128" s="16">
        <f t="shared" si="7"/>
        <v>166666.66666666666</v>
      </c>
      <c r="H128" s="38">
        <f>VLOOKUP(D128,[1]CUENTAS!$A$2:$G$8590,4,FALSE)</f>
        <v>604187500</v>
      </c>
      <c r="I128" s="8" t="str">
        <f>VLOOKUP(D128,[1]CUENTAS!$A$2:$G$8590,6,FALSE)</f>
        <v>BANCO BILBAO VIZCAYA BBVA COLOMBIA S.A.</v>
      </c>
      <c r="J128" s="8" t="str">
        <f>VLOOKUP(D128,[1]CUENTAS!$A$2:$G$8590,7,FALSE)</f>
        <v>AHORROS</v>
      </c>
    </row>
    <row r="129" spans="1:10" x14ac:dyDescent="0.25">
      <c r="A129" s="8">
        <v>15</v>
      </c>
      <c r="B129" s="39"/>
      <c r="C129" s="32" t="s">
        <v>127</v>
      </c>
      <c r="D129" s="12">
        <v>12601010</v>
      </c>
      <c r="E129" s="50"/>
      <c r="F129" s="17"/>
      <c r="G129" s="16">
        <f t="shared" si="7"/>
        <v>166666.66666666666</v>
      </c>
      <c r="H129" s="38">
        <f>VLOOKUP(D129,[1]CUENTAS!$A$2:$G$8590,4,FALSE)</f>
        <v>44260</v>
      </c>
      <c r="I129" s="8" t="str">
        <f>VLOOKUP(D129,[1]CUENTAS!$A$2:$G$8590,6,FALSE)</f>
        <v>BANCO AGRARIO DE COLOMBIA S.A.</v>
      </c>
      <c r="J129" s="8" t="str">
        <f>VLOOKUP(D129,[1]CUENTAS!$A$2:$G$8590,7,FALSE)</f>
        <v>GIRO</v>
      </c>
    </row>
    <row r="130" spans="1:10" x14ac:dyDescent="0.25">
      <c r="A130" s="42" t="s">
        <v>7</v>
      </c>
      <c r="B130" s="43"/>
      <c r="C130" s="43"/>
      <c r="D130" s="43"/>
      <c r="E130" s="43"/>
      <c r="F130" s="44"/>
      <c r="G130" s="15">
        <f>SUM(G115:G129)</f>
        <v>2500000</v>
      </c>
      <c r="H130" s="38"/>
      <c r="I130" s="8"/>
      <c r="J130" s="8"/>
    </row>
    <row r="131" spans="1:10" ht="30" x14ac:dyDescent="0.25">
      <c r="A131" s="1" t="s">
        <v>5</v>
      </c>
      <c r="B131" s="1" t="s">
        <v>0</v>
      </c>
      <c r="C131" s="3" t="s">
        <v>3</v>
      </c>
      <c r="D131" s="4" t="s">
        <v>9</v>
      </c>
      <c r="E131" s="1" t="s">
        <v>1</v>
      </c>
      <c r="F131" s="5" t="s">
        <v>2</v>
      </c>
      <c r="G131" s="6" t="s">
        <v>4</v>
      </c>
      <c r="H131" s="38"/>
      <c r="I131" s="8"/>
      <c r="J131" s="8"/>
    </row>
    <row r="132" spans="1:10" x14ac:dyDescent="0.25">
      <c r="A132" s="8">
        <v>1</v>
      </c>
      <c r="B132" s="39" t="s">
        <v>128</v>
      </c>
      <c r="C132" s="32" t="s">
        <v>129</v>
      </c>
      <c r="D132" s="12">
        <v>77141887</v>
      </c>
      <c r="E132" s="50" t="s">
        <v>129</v>
      </c>
      <c r="F132" s="17"/>
      <c r="G132" s="16">
        <f t="shared" ref="G132:G146" si="8">2500000/15</f>
        <v>166666.66666666666</v>
      </c>
      <c r="H132" s="38">
        <f>VLOOKUP(D132,[1]CUENTAS!$A$2:$G$8590,4,FALSE)</f>
        <v>604109405</v>
      </c>
      <c r="I132" s="8" t="str">
        <f>VLOOKUP(D132,[1]CUENTAS!$A$2:$G$8590,6,FALSE)</f>
        <v>BANCO BILBAO VIZCAYA BBVA COLOMBIA S.A.</v>
      </c>
      <c r="J132" s="8" t="str">
        <f>VLOOKUP(D132,[1]CUENTAS!$A$2:$G$8590,7,FALSE)</f>
        <v>AHORROS</v>
      </c>
    </row>
    <row r="133" spans="1:10" x14ac:dyDescent="0.25">
      <c r="A133" s="8">
        <v>2</v>
      </c>
      <c r="B133" s="39"/>
      <c r="C133" s="32" t="s">
        <v>130</v>
      </c>
      <c r="D133" s="12">
        <v>36576929</v>
      </c>
      <c r="E133" s="50"/>
      <c r="F133" s="17"/>
      <c r="G133" s="16">
        <f t="shared" si="8"/>
        <v>166666.66666666666</v>
      </c>
      <c r="H133" s="38">
        <f>VLOOKUP(D133,[1]CUENTAS!$A$2:$G$8590,4,FALSE)</f>
        <v>604178228</v>
      </c>
      <c r="I133" s="8" t="str">
        <f>VLOOKUP(D133,[1]CUENTAS!$A$2:$G$8590,6,FALSE)</f>
        <v>BANCO BILBAO VIZCAYA BBVA COLOMBIA S.A.</v>
      </c>
      <c r="J133" s="8" t="str">
        <f>VLOOKUP(D133,[1]CUENTAS!$A$2:$G$8590,7,FALSE)</f>
        <v>AHORROS</v>
      </c>
    </row>
    <row r="134" spans="1:10" x14ac:dyDescent="0.25">
      <c r="A134" s="8">
        <v>3</v>
      </c>
      <c r="B134" s="39"/>
      <c r="C134" s="32" t="s">
        <v>131</v>
      </c>
      <c r="D134" s="12">
        <v>73151238</v>
      </c>
      <c r="E134" s="50"/>
      <c r="F134" s="17"/>
      <c r="G134" s="16">
        <f t="shared" si="8"/>
        <v>166666.66666666666</v>
      </c>
      <c r="H134" s="38">
        <f>VLOOKUP(D134,[1]CUENTAS!$A$2:$G$8590,4,FALSE)</f>
        <v>604210187</v>
      </c>
      <c r="I134" s="8" t="str">
        <f>VLOOKUP(D134,[1]CUENTAS!$A$2:$G$8590,6,FALSE)</f>
        <v>BANCO BILBAO VIZCAYA BBVA COLOMBIA S.A.</v>
      </c>
      <c r="J134" s="8" t="str">
        <f>VLOOKUP(D134,[1]CUENTAS!$A$2:$G$8590,7,FALSE)</f>
        <v>AHORROS</v>
      </c>
    </row>
    <row r="135" spans="1:10" x14ac:dyDescent="0.25">
      <c r="A135" s="8">
        <v>4</v>
      </c>
      <c r="B135" s="39"/>
      <c r="C135" s="32" t="s">
        <v>132</v>
      </c>
      <c r="D135" s="12">
        <v>33222473</v>
      </c>
      <c r="E135" s="50"/>
      <c r="F135" s="17"/>
      <c r="G135" s="16">
        <f t="shared" si="8"/>
        <v>166666.66666666666</v>
      </c>
      <c r="H135" s="38">
        <f>VLOOKUP(D135,[1]CUENTAS!$A$2:$G$8590,4,FALSE)</f>
        <v>604174078</v>
      </c>
      <c r="I135" s="8" t="str">
        <f>VLOOKUP(D135,[1]CUENTAS!$A$2:$G$8590,6,FALSE)</f>
        <v>BANCO BILBAO VIZCAYA BBVA COLOMBIA S.A.</v>
      </c>
      <c r="J135" s="8" t="str">
        <f>VLOOKUP(D135,[1]CUENTAS!$A$2:$G$8590,7,FALSE)</f>
        <v>AHORROS</v>
      </c>
    </row>
    <row r="136" spans="1:10" x14ac:dyDescent="0.25">
      <c r="A136" s="8">
        <v>5</v>
      </c>
      <c r="B136" s="39"/>
      <c r="C136" s="32" t="s">
        <v>133</v>
      </c>
      <c r="D136" s="12">
        <v>9263846</v>
      </c>
      <c r="E136" s="50"/>
      <c r="F136" s="17"/>
      <c r="G136" s="16">
        <f t="shared" si="8"/>
        <v>166666.66666666666</v>
      </c>
      <c r="H136" s="38">
        <f>VLOOKUP(D136,[1]CUENTAS!$A$2:$G$8590,4,FALSE)</f>
        <v>604173260</v>
      </c>
      <c r="I136" s="8" t="str">
        <f>VLOOKUP(D136,[1]CUENTAS!$A$2:$G$8590,6,FALSE)</f>
        <v>BANCO BILBAO VIZCAYA BBVA COLOMBIA S.A.</v>
      </c>
      <c r="J136" s="8" t="str">
        <f>VLOOKUP(D136,[1]CUENTAS!$A$2:$G$8590,7,FALSE)</f>
        <v>AHORROS</v>
      </c>
    </row>
    <row r="137" spans="1:10" x14ac:dyDescent="0.25">
      <c r="A137" s="8">
        <v>6</v>
      </c>
      <c r="B137" s="39"/>
      <c r="C137" s="32" t="s">
        <v>134</v>
      </c>
      <c r="D137" s="12">
        <v>5105751</v>
      </c>
      <c r="E137" s="50"/>
      <c r="F137" s="17"/>
      <c r="G137" s="16">
        <f t="shared" si="8"/>
        <v>166666.66666666666</v>
      </c>
      <c r="H137" s="38">
        <f>VLOOKUP(D137,[1]CUENTAS!$A$2:$G$8590,4,FALSE)</f>
        <v>604001891</v>
      </c>
      <c r="I137" s="8" t="str">
        <f>VLOOKUP(D137,[1]CUENTAS!$A$2:$G$8590,6,FALSE)</f>
        <v>BANCO BILBAO VIZCAYA BBVA COLOMBIA S.A.</v>
      </c>
      <c r="J137" s="8" t="str">
        <f>VLOOKUP(D137,[1]CUENTAS!$A$2:$G$8590,7,FALSE)</f>
        <v>AHORROS</v>
      </c>
    </row>
    <row r="138" spans="1:10" x14ac:dyDescent="0.25">
      <c r="A138" s="8">
        <v>7</v>
      </c>
      <c r="B138" s="39"/>
      <c r="C138" s="32" t="s">
        <v>135</v>
      </c>
      <c r="D138" s="12">
        <v>19768427</v>
      </c>
      <c r="E138" s="50"/>
      <c r="F138" s="17"/>
      <c r="G138" s="16">
        <f t="shared" si="8"/>
        <v>166666.66666666666</v>
      </c>
      <c r="H138" s="38">
        <f>VLOOKUP(D138,[1]CUENTAS!$A$2:$G$8590,4,FALSE)</f>
        <v>604243782</v>
      </c>
      <c r="I138" s="8" t="str">
        <f>VLOOKUP(D138,[1]CUENTAS!$A$2:$G$8590,6,FALSE)</f>
        <v>BANCO BILBAO VIZCAYA BBVA COLOMBIA S.A.</v>
      </c>
      <c r="J138" s="8" t="str">
        <f>VLOOKUP(D138,[1]CUENTAS!$A$2:$G$8590,7,FALSE)</f>
        <v>AHORROS</v>
      </c>
    </row>
    <row r="139" spans="1:10" x14ac:dyDescent="0.25">
      <c r="A139" s="8">
        <v>8</v>
      </c>
      <c r="B139" s="39"/>
      <c r="C139" s="32" t="s">
        <v>136</v>
      </c>
      <c r="D139" s="12">
        <v>85164145</v>
      </c>
      <c r="E139" s="50"/>
      <c r="F139" s="17"/>
      <c r="G139" s="16">
        <f t="shared" si="8"/>
        <v>166666.66666666666</v>
      </c>
      <c r="H139" s="38">
        <f>VLOOKUP(D139,[1]CUENTAS!$A$2:$G$8590,4,FALSE)</f>
        <v>604109249</v>
      </c>
      <c r="I139" s="8" t="str">
        <f>VLOOKUP(D139,[1]CUENTAS!$A$2:$G$8590,6,FALSE)</f>
        <v>BANCO BILBAO VIZCAYA BBVA COLOMBIA S.A.</v>
      </c>
      <c r="J139" s="8" t="str">
        <f>VLOOKUP(D139,[1]CUENTAS!$A$2:$G$8590,7,FALSE)</f>
        <v>AHORROS</v>
      </c>
    </row>
    <row r="140" spans="1:10" x14ac:dyDescent="0.25">
      <c r="A140" s="8">
        <v>9</v>
      </c>
      <c r="B140" s="39"/>
      <c r="C140" s="32" t="s">
        <v>137</v>
      </c>
      <c r="D140" s="12">
        <v>12601823</v>
      </c>
      <c r="E140" s="50"/>
      <c r="F140" s="17"/>
      <c r="G140" s="16">
        <f t="shared" si="8"/>
        <v>166666.66666666666</v>
      </c>
      <c r="H140" s="38">
        <f>VLOOKUP(D140,[1]CUENTAS!$A$2:$G$8590,4,FALSE)</f>
        <v>604201079</v>
      </c>
      <c r="I140" s="8" t="str">
        <f>VLOOKUP(D140,[1]CUENTAS!$A$2:$G$8590,6,FALSE)</f>
        <v>BANCO BILBAO VIZCAYA BBVA COLOMBIA S.A.</v>
      </c>
      <c r="J140" s="8" t="str">
        <f>VLOOKUP(D140,[1]CUENTAS!$A$2:$G$8590,7,FALSE)</f>
        <v>AHORROS</v>
      </c>
    </row>
    <row r="141" spans="1:10" x14ac:dyDescent="0.25">
      <c r="A141" s="8">
        <v>10</v>
      </c>
      <c r="B141" s="39"/>
      <c r="C141" s="32" t="s">
        <v>138</v>
      </c>
      <c r="D141" s="12">
        <v>57408510</v>
      </c>
      <c r="E141" s="50"/>
      <c r="F141" s="17"/>
      <c r="G141" s="16">
        <f t="shared" si="8"/>
        <v>166666.66666666666</v>
      </c>
      <c r="H141" s="38">
        <f>VLOOKUP(D141,[1]CUENTAS!$A$2:$G$8590,4,FALSE)</f>
        <v>604179093</v>
      </c>
      <c r="I141" s="8" t="str">
        <f>VLOOKUP(D141,[1]CUENTAS!$A$2:$G$8590,6,FALSE)</f>
        <v>BANCO BILBAO VIZCAYA BBVA COLOMBIA S.A.</v>
      </c>
      <c r="J141" s="8" t="str">
        <f>VLOOKUP(D141,[1]CUENTAS!$A$2:$G$8590,7,FALSE)</f>
        <v>AHORROS</v>
      </c>
    </row>
    <row r="142" spans="1:10" x14ac:dyDescent="0.25">
      <c r="A142" s="8">
        <v>11</v>
      </c>
      <c r="B142" s="39"/>
      <c r="C142" s="32" t="s">
        <v>139</v>
      </c>
      <c r="D142" s="12">
        <v>12601702</v>
      </c>
      <c r="E142" s="50"/>
      <c r="F142" s="17"/>
      <c r="G142" s="16">
        <f t="shared" si="8"/>
        <v>166666.66666666666</v>
      </c>
      <c r="H142" s="38">
        <f>VLOOKUP(D142,[1]CUENTAS!$A$2:$G$8590,4,FALSE)</f>
        <v>604205377</v>
      </c>
      <c r="I142" s="8" t="str">
        <f>VLOOKUP(D142,[1]CUENTAS!$A$2:$G$8590,6,FALSE)</f>
        <v>BANCO BILBAO VIZCAYA BBVA COLOMBIA S.A.</v>
      </c>
      <c r="J142" s="8" t="str">
        <f>VLOOKUP(D142,[1]CUENTAS!$A$2:$G$8590,7,FALSE)</f>
        <v>AHORROS</v>
      </c>
    </row>
    <row r="143" spans="1:10" x14ac:dyDescent="0.25">
      <c r="A143" s="8">
        <v>12</v>
      </c>
      <c r="B143" s="39"/>
      <c r="C143" s="32" t="s">
        <v>140</v>
      </c>
      <c r="D143" s="12">
        <v>12601571</v>
      </c>
      <c r="E143" s="50"/>
      <c r="F143" s="17"/>
      <c r="G143" s="16">
        <f t="shared" si="8"/>
        <v>166666.66666666666</v>
      </c>
      <c r="H143" s="38">
        <f>VLOOKUP(D143,[1]CUENTAS!$A$2:$G$8590,4,FALSE)</f>
        <v>604232777</v>
      </c>
      <c r="I143" s="8" t="str">
        <f>VLOOKUP(D143,[1]CUENTAS!$A$2:$G$8590,6,FALSE)</f>
        <v>BANCO BILBAO VIZCAYA BBVA COLOMBIA S.A.</v>
      </c>
      <c r="J143" s="8" t="str">
        <f>VLOOKUP(D143,[1]CUENTAS!$A$2:$G$8590,7,FALSE)</f>
        <v>AHORROS</v>
      </c>
    </row>
    <row r="144" spans="1:10" x14ac:dyDescent="0.25">
      <c r="A144" s="8">
        <v>13</v>
      </c>
      <c r="B144" s="39"/>
      <c r="C144" s="32" t="s">
        <v>141</v>
      </c>
      <c r="D144" s="12">
        <v>23074966</v>
      </c>
      <c r="E144" s="50"/>
      <c r="F144" s="17"/>
      <c r="G144" s="16">
        <f t="shared" si="8"/>
        <v>166666.66666666666</v>
      </c>
      <c r="H144" s="38">
        <f>VLOOKUP(D144,[1]CUENTAS!$A$2:$G$8590,4,FALSE)</f>
        <v>44260</v>
      </c>
      <c r="I144" s="8" t="str">
        <f>VLOOKUP(D144,[1]CUENTAS!$A$2:$G$8590,6,FALSE)</f>
        <v>BANCO AGRARIO DE COLOMBIA S.A.</v>
      </c>
      <c r="J144" s="8" t="str">
        <f>VLOOKUP(D144,[1]CUENTAS!$A$2:$G$8590,7,FALSE)</f>
        <v>GIRO</v>
      </c>
    </row>
    <row r="145" spans="1:10" x14ac:dyDescent="0.25">
      <c r="A145" s="8"/>
      <c r="B145" s="39"/>
      <c r="C145" s="32" t="s">
        <v>1644</v>
      </c>
      <c r="D145" s="12">
        <v>22675969</v>
      </c>
      <c r="E145" s="50"/>
      <c r="F145" s="17"/>
      <c r="G145" s="16">
        <f t="shared" si="8"/>
        <v>166666.66666666666</v>
      </c>
      <c r="H145" s="38">
        <f>VLOOKUP(D145,[1]CUENTAS!$A$2:$G$8590,4,FALSE)</f>
        <v>604205385</v>
      </c>
      <c r="I145" s="8" t="str">
        <f>VLOOKUP(D145,[1]CUENTAS!$A$2:$G$8590,6,FALSE)</f>
        <v>BANCO BILBAO VIZCAYA BBVA COLOMBIA S.A.</v>
      </c>
      <c r="J145" s="8" t="str">
        <f>VLOOKUP(D145,[1]CUENTAS!$A$2:$G$8590,7,FALSE)</f>
        <v>AHORROS</v>
      </c>
    </row>
    <row r="146" spans="1:10" x14ac:dyDescent="0.25">
      <c r="A146" s="8">
        <v>14</v>
      </c>
      <c r="B146" s="39"/>
      <c r="C146" s="32" t="s">
        <v>142</v>
      </c>
      <c r="D146" s="12">
        <v>22805677</v>
      </c>
      <c r="E146" s="50"/>
      <c r="F146" s="17"/>
      <c r="G146" s="16">
        <f t="shared" si="8"/>
        <v>166666.66666666666</v>
      </c>
      <c r="H146" s="38">
        <f>VLOOKUP(D146,[1]CUENTAS!$A$2:$G$8590,4,FALSE)</f>
        <v>44260</v>
      </c>
      <c r="I146" s="8" t="str">
        <f>VLOOKUP(D146,[1]CUENTAS!$A$2:$G$8590,6,FALSE)</f>
        <v>BANCO AGRARIO DE COLOMBIA S.A.</v>
      </c>
      <c r="J146" s="8" t="str">
        <f>VLOOKUP(D146,[1]CUENTAS!$A$2:$G$8590,7,FALSE)</f>
        <v>GIRO</v>
      </c>
    </row>
    <row r="147" spans="1:10" x14ac:dyDescent="0.25">
      <c r="A147" s="42" t="s">
        <v>7</v>
      </c>
      <c r="B147" s="43"/>
      <c r="C147" s="43"/>
      <c r="D147" s="43"/>
      <c r="E147" s="43"/>
      <c r="F147" s="44"/>
      <c r="G147" s="15">
        <f>SUM(G132:G146)</f>
        <v>2500000</v>
      </c>
      <c r="H147" s="38"/>
      <c r="I147" s="8"/>
      <c r="J147" s="8"/>
    </row>
    <row r="148" spans="1:10" ht="30" x14ac:dyDescent="0.25">
      <c r="A148" s="1" t="s">
        <v>5</v>
      </c>
      <c r="B148" s="1" t="s">
        <v>0</v>
      </c>
      <c r="C148" s="3" t="s">
        <v>3</v>
      </c>
      <c r="D148" s="4" t="s">
        <v>9</v>
      </c>
      <c r="E148" s="1" t="s">
        <v>1</v>
      </c>
      <c r="F148" s="5" t="s">
        <v>2</v>
      </c>
      <c r="G148" s="6" t="s">
        <v>4</v>
      </c>
      <c r="H148" s="38"/>
      <c r="I148" s="8"/>
      <c r="J148" s="8"/>
    </row>
    <row r="149" spans="1:10" x14ac:dyDescent="0.25">
      <c r="A149" s="8">
        <v>1</v>
      </c>
      <c r="B149" s="39" t="s">
        <v>143</v>
      </c>
      <c r="C149" s="32" t="s">
        <v>144</v>
      </c>
      <c r="D149" s="12">
        <v>39021090</v>
      </c>
      <c r="E149" s="50" t="s">
        <v>144</v>
      </c>
      <c r="F149" s="17"/>
      <c r="G149" s="16">
        <f>2500000/4</f>
        <v>625000</v>
      </c>
      <c r="H149" s="38">
        <f>VLOOKUP(D149,[1]CUENTAS!$A$2:$G$8590,4,FALSE)</f>
        <v>604183103</v>
      </c>
      <c r="I149" s="8" t="str">
        <f>VLOOKUP(D149,[1]CUENTAS!$A$2:$G$8590,6,FALSE)</f>
        <v>BANCO BILBAO VIZCAYA BBVA COLOMBIA S.A.</v>
      </c>
      <c r="J149" s="8" t="str">
        <f>VLOOKUP(D149,[1]CUENTAS!$A$2:$G$8590,7,FALSE)</f>
        <v>AHORROS</v>
      </c>
    </row>
    <row r="150" spans="1:10" x14ac:dyDescent="0.25">
      <c r="A150" s="8">
        <v>2</v>
      </c>
      <c r="B150" s="39"/>
      <c r="C150" s="32" t="s">
        <v>145</v>
      </c>
      <c r="D150" s="12">
        <v>12600344</v>
      </c>
      <c r="E150" s="50"/>
      <c r="F150" s="17"/>
      <c r="G150" s="16">
        <f>2500000/4</f>
        <v>625000</v>
      </c>
      <c r="H150" s="38">
        <f>VLOOKUP(D150,[1]CUENTAS!$A$2:$G$8590,4,FALSE)</f>
        <v>604188102</v>
      </c>
      <c r="I150" s="8" t="str">
        <f>VLOOKUP(D150,[1]CUENTAS!$A$2:$G$8590,6,FALSE)</f>
        <v>BANCO BILBAO VIZCAYA BBVA COLOMBIA S.A.</v>
      </c>
      <c r="J150" s="8" t="str">
        <f>VLOOKUP(D150,[1]CUENTAS!$A$2:$G$8590,7,FALSE)</f>
        <v>AHORROS</v>
      </c>
    </row>
    <row r="151" spans="1:10" x14ac:dyDescent="0.25">
      <c r="A151" s="8">
        <v>3</v>
      </c>
      <c r="B151" s="39"/>
      <c r="C151" s="32" t="s">
        <v>146</v>
      </c>
      <c r="D151" s="12">
        <v>12602407</v>
      </c>
      <c r="E151" s="50"/>
      <c r="F151" s="17"/>
      <c r="G151" s="16">
        <f>2500000/4</f>
        <v>625000</v>
      </c>
      <c r="H151" s="38">
        <f>VLOOKUP(D151,[1]CUENTAS!$A$2:$G$8590,4,FALSE)</f>
        <v>44260</v>
      </c>
      <c r="I151" s="8" t="str">
        <f>VLOOKUP(D151,[1]CUENTAS!$A$2:$G$8590,6,FALSE)</f>
        <v>BANCO AGRARIO DE COLOMBIA S.A.</v>
      </c>
      <c r="J151" s="8" t="str">
        <f>VLOOKUP(D151,[1]CUENTAS!$A$2:$G$8590,7,FALSE)</f>
        <v>GIRO</v>
      </c>
    </row>
    <row r="152" spans="1:10" x14ac:dyDescent="0.25">
      <c r="A152" s="8">
        <v>4</v>
      </c>
      <c r="B152" s="39"/>
      <c r="C152" s="32" t="s">
        <v>147</v>
      </c>
      <c r="D152" s="12">
        <v>1192890269</v>
      </c>
      <c r="E152" s="50"/>
      <c r="F152" s="17"/>
      <c r="G152" s="16">
        <f>2500000/4</f>
        <v>625000</v>
      </c>
      <c r="H152" s="38" t="e">
        <f>VLOOKUP(D152,[1]CUENTAS!$A$2:$G$8590,4,FALSE)</f>
        <v>#N/A</v>
      </c>
      <c r="I152" s="8" t="e">
        <f>VLOOKUP(D152,[1]CUENTAS!$A$2:$G$8590,6,FALSE)</f>
        <v>#N/A</v>
      </c>
      <c r="J152" s="8" t="e">
        <f>VLOOKUP(D152,[1]CUENTAS!$A$2:$G$8590,7,FALSE)</f>
        <v>#N/A</v>
      </c>
    </row>
    <row r="153" spans="1:10" x14ac:dyDescent="0.25">
      <c r="A153" s="42" t="s">
        <v>7</v>
      </c>
      <c r="B153" s="43"/>
      <c r="C153" s="43"/>
      <c r="D153" s="43"/>
      <c r="E153" s="43"/>
      <c r="F153" s="44"/>
      <c r="G153" s="15">
        <f>SUM(G149:G152)</f>
        <v>2500000</v>
      </c>
      <c r="H153" s="38"/>
      <c r="I153" s="8"/>
      <c r="J153" s="8"/>
    </row>
    <row r="154" spans="1:10" ht="30" x14ac:dyDescent="0.25">
      <c r="A154" s="1" t="s">
        <v>5</v>
      </c>
      <c r="B154" s="1" t="s">
        <v>0</v>
      </c>
      <c r="C154" s="3" t="s">
        <v>3</v>
      </c>
      <c r="D154" s="4" t="s">
        <v>9</v>
      </c>
      <c r="E154" s="1" t="s">
        <v>1</v>
      </c>
      <c r="F154" s="5" t="s">
        <v>2</v>
      </c>
      <c r="G154" s="6" t="s">
        <v>4</v>
      </c>
      <c r="H154" s="38"/>
      <c r="I154" s="8"/>
      <c r="J154" s="8"/>
    </row>
    <row r="155" spans="1:10" x14ac:dyDescent="0.25">
      <c r="A155" s="8">
        <v>1</v>
      </c>
      <c r="B155" s="39" t="s">
        <v>148</v>
      </c>
      <c r="C155" s="32" t="s">
        <v>149</v>
      </c>
      <c r="D155" s="12">
        <v>7481857</v>
      </c>
      <c r="E155" s="50" t="s">
        <v>149</v>
      </c>
      <c r="F155" s="32"/>
      <c r="G155" s="16">
        <f t="shared" ref="G155:G170" si="9">2500000/16</f>
        <v>156250</v>
      </c>
      <c r="H155" s="38">
        <f>VLOOKUP(D155,[1]CUENTAS!$A$2:$G$8590,4,FALSE)</f>
        <v>42600015448</v>
      </c>
      <c r="I155" s="8" t="str">
        <f>VLOOKUP(D155,[1]CUENTAS!$A$2:$G$8590,6,FALSE)</f>
        <v>BANCO AGRARIO DE COLOMBIA S.A.</v>
      </c>
      <c r="J155" s="8" t="str">
        <f>VLOOKUP(D155,[1]CUENTAS!$A$2:$G$8590,7,FALSE)</f>
        <v>AHORROS</v>
      </c>
    </row>
    <row r="156" spans="1:10" x14ac:dyDescent="0.25">
      <c r="A156" s="8">
        <v>2</v>
      </c>
      <c r="B156" s="39"/>
      <c r="C156" s="32" t="s">
        <v>150</v>
      </c>
      <c r="D156" s="12">
        <v>33218018</v>
      </c>
      <c r="E156" s="50"/>
      <c r="F156" s="32"/>
      <c r="G156" s="16">
        <f t="shared" si="9"/>
        <v>156250</v>
      </c>
      <c r="H156" s="38">
        <f>VLOOKUP(D156,[1]CUENTAS!$A$2:$G$8590,4,FALSE)</f>
        <v>604221481</v>
      </c>
      <c r="I156" s="8" t="str">
        <f>VLOOKUP(D156,[1]CUENTAS!$A$2:$G$8590,6,FALSE)</f>
        <v>BANCO BILBAO VIZCAYA BBVA COLOMBIA S.A.</v>
      </c>
      <c r="J156" s="8" t="str">
        <f>VLOOKUP(D156,[1]CUENTAS!$A$2:$G$8590,7,FALSE)</f>
        <v>AHORROS</v>
      </c>
    </row>
    <row r="157" spans="1:10" x14ac:dyDescent="0.25">
      <c r="A157" s="8">
        <v>3</v>
      </c>
      <c r="B157" s="39"/>
      <c r="C157" s="32" t="s">
        <v>151</v>
      </c>
      <c r="D157" s="12">
        <v>12545121</v>
      </c>
      <c r="E157" s="50"/>
      <c r="F157" s="32"/>
      <c r="G157" s="16">
        <f t="shared" si="9"/>
        <v>156250</v>
      </c>
      <c r="H157" s="38">
        <f>VLOOKUP(D157,[1]CUENTAS!$A$2:$G$8590,4,FALSE)</f>
        <v>604034686</v>
      </c>
      <c r="I157" s="8" t="str">
        <f>VLOOKUP(D157,[1]CUENTAS!$A$2:$G$8590,6,FALSE)</f>
        <v>BANCO BILBAO VIZCAYA BBVA COLOMBIA S.A.</v>
      </c>
      <c r="J157" s="8" t="str">
        <f>VLOOKUP(D157,[1]CUENTAS!$A$2:$G$8590,7,FALSE)</f>
        <v>AHORROS</v>
      </c>
    </row>
    <row r="158" spans="1:10" x14ac:dyDescent="0.25">
      <c r="A158" s="8">
        <v>4</v>
      </c>
      <c r="B158" s="39"/>
      <c r="C158" s="32" t="s">
        <v>152</v>
      </c>
      <c r="D158" s="12">
        <v>57408037</v>
      </c>
      <c r="E158" s="50"/>
      <c r="F158" s="32"/>
      <c r="G158" s="16">
        <f t="shared" si="9"/>
        <v>156250</v>
      </c>
      <c r="H158" s="38">
        <f>VLOOKUP(D158,[1]CUENTAS!$A$2:$G$8590,4,FALSE)</f>
        <v>604180075</v>
      </c>
      <c r="I158" s="8" t="str">
        <f>VLOOKUP(D158,[1]CUENTAS!$A$2:$G$8590,6,FALSE)</f>
        <v>BANCO BILBAO VIZCAYA BBVA COLOMBIA S.A.</v>
      </c>
      <c r="J158" s="8" t="str">
        <f>VLOOKUP(D158,[1]CUENTAS!$A$2:$G$8590,7,FALSE)</f>
        <v>AHORROS</v>
      </c>
    </row>
    <row r="159" spans="1:10" x14ac:dyDescent="0.25">
      <c r="A159" s="8">
        <v>5</v>
      </c>
      <c r="B159" s="39"/>
      <c r="C159" s="32" t="s">
        <v>153</v>
      </c>
      <c r="D159" s="12">
        <v>9263751</v>
      </c>
      <c r="E159" s="50"/>
      <c r="F159" s="32"/>
      <c r="G159" s="16">
        <f t="shared" si="9"/>
        <v>156250</v>
      </c>
      <c r="H159" s="38">
        <f>VLOOKUP(D159,[1]CUENTAS!$A$2:$G$8590,4,FALSE)</f>
        <v>604087197</v>
      </c>
      <c r="I159" s="8" t="str">
        <f>VLOOKUP(D159,[1]CUENTAS!$A$2:$G$8590,6,FALSE)</f>
        <v>BANCO BILBAO VIZCAYA BBVA COLOMBIA S.A.</v>
      </c>
      <c r="J159" s="8" t="str">
        <f>VLOOKUP(D159,[1]CUENTAS!$A$2:$G$8590,7,FALSE)</f>
        <v>AHORROS</v>
      </c>
    </row>
    <row r="160" spans="1:10" x14ac:dyDescent="0.25">
      <c r="A160" s="8">
        <v>6</v>
      </c>
      <c r="B160" s="39"/>
      <c r="C160" s="32" t="s">
        <v>154</v>
      </c>
      <c r="D160" s="12">
        <v>12600203</v>
      </c>
      <c r="E160" s="50"/>
      <c r="F160" s="32"/>
      <c r="G160" s="16">
        <f t="shared" si="9"/>
        <v>156250</v>
      </c>
      <c r="H160" s="38">
        <f>VLOOKUP(D160,[1]CUENTAS!$A$2:$G$8590,4,FALSE)</f>
        <v>442602001213</v>
      </c>
      <c r="I160" s="8" t="str">
        <f>VLOOKUP(D160,[1]CUENTAS!$A$2:$G$8590,6,FALSE)</f>
        <v>BANCO AGRARIO DE COLOMBIA S.A.</v>
      </c>
      <c r="J160" s="8" t="str">
        <f>VLOOKUP(D160,[1]CUENTAS!$A$2:$G$8590,7,FALSE)</f>
        <v>AHORROS</v>
      </c>
    </row>
    <row r="161" spans="1:10" x14ac:dyDescent="0.25">
      <c r="A161" s="8">
        <v>7</v>
      </c>
      <c r="B161" s="39"/>
      <c r="C161" s="32" t="s">
        <v>155</v>
      </c>
      <c r="D161" s="12">
        <v>26892318</v>
      </c>
      <c r="E161" s="50"/>
      <c r="F161" s="32"/>
      <c r="G161" s="16">
        <f t="shared" si="9"/>
        <v>156250</v>
      </c>
      <c r="H161" s="38">
        <f>VLOOKUP(D161,[1]CUENTAS!$A$2:$G$8590,4,FALSE)</f>
        <v>604258368</v>
      </c>
      <c r="I161" s="8" t="str">
        <f>VLOOKUP(D161,[1]CUENTAS!$A$2:$G$8590,6,FALSE)</f>
        <v>BANCO BILBAO VIZCAYA BBVA COLOMBIA S.A.</v>
      </c>
      <c r="J161" s="8" t="str">
        <f>VLOOKUP(D161,[1]CUENTAS!$A$2:$G$8590,7,FALSE)</f>
        <v>AHORROS</v>
      </c>
    </row>
    <row r="162" spans="1:10" x14ac:dyDescent="0.25">
      <c r="A162" s="8">
        <v>8</v>
      </c>
      <c r="B162" s="39"/>
      <c r="C162" s="32" t="s">
        <v>156</v>
      </c>
      <c r="D162" s="12">
        <v>9262782</v>
      </c>
      <c r="E162" s="50"/>
      <c r="F162" s="32"/>
      <c r="G162" s="16">
        <f t="shared" si="9"/>
        <v>156250</v>
      </c>
      <c r="H162" s="38">
        <f>VLOOKUP(D162,[1]CUENTAS!$A$2:$G$8590,4,FALSE)</f>
        <v>44260</v>
      </c>
      <c r="I162" s="8" t="str">
        <f>VLOOKUP(D162,[1]CUENTAS!$A$2:$G$8590,6,FALSE)</f>
        <v>BANCO AGRARIO DE COLOMBIA S.A.</v>
      </c>
      <c r="J162" s="8" t="str">
        <f>VLOOKUP(D162,[1]CUENTAS!$A$2:$G$8590,7,FALSE)</f>
        <v>GIRO</v>
      </c>
    </row>
    <row r="163" spans="1:10" x14ac:dyDescent="0.25">
      <c r="A163" s="8">
        <v>9</v>
      </c>
      <c r="B163" s="39"/>
      <c r="C163" s="32" t="s">
        <v>157</v>
      </c>
      <c r="D163" s="12">
        <v>72312638</v>
      </c>
      <c r="E163" s="50"/>
      <c r="F163" s="32"/>
      <c r="G163" s="16">
        <f t="shared" si="9"/>
        <v>156250</v>
      </c>
      <c r="H163" s="38">
        <f>VLOOKUP(D163,[1]CUENTAS!$A$2:$G$8590,4,FALSE)</f>
        <v>604209080</v>
      </c>
      <c r="I163" s="8" t="str">
        <f>VLOOKUP(D163,[1]CUENTAS!$A$2:$G$8590,6,FALSE)</f>
        <v>BANCO BILBAO VIZCAYA BBVA COLOMBIA S.A.</v>
      </c>
      <c r="J163" s="8" t="str">
        <f>VLOOKUP(D163,[1]CUENTAS!$A$2:$G$8590,7,FALSE)</f>
        <v>AHORROS</v>
      </c>
    </row>
    <row r="164" spans="1:10" x14ac:dyDescent="0.25">
      <c r="A164" s="8">
        <v>10</v>
      </c>
      <c r="B164" s="39"/>
      <c r="C164" s="32" t="s">
        <v>158</v>
      </c>
      <c r="D164" s="12">
        <v>7617789</v>
      </c>
      <c r="E164" s="50"/>
      <c r="F164" s="32"/>
      <c r="G164" s="16">
        <f t="shared" si="9"/>
        <v>156250</v>
      </c>
      <c r="H164" s="38">
        <f>VLOOKUP(D164,[1]CUENTAS!$A$2:$G$8590,4,FALSE)</f>
        <v>44260</v>
      </c>
      <c r="I164" s="8" t="str">
        <f>VLOOKUP(D164,[1]CUENTAS!$A$2:$G$8590,6,FALSE)</f>
        <v>BANCO AGRARIO DE COLOMBIA S.A.</v>
      </c>
      <c r="J164" s="8" t="str">
        <f>VLOOKUP(D164,[1]CUENTAS!$A$2:$G$8590,7,FALSE)</f>
        <v>GIRO</v>
      </c>
    </row>
    <row r="165" spans="1:10" x14ac:dyDescent="0.25">
      <c r="A165" s="8">
        <v>11</v>
      </c>
      <c r="B165" s="39"/>
      <c r="C165" s="32" t="s">
        <v>159</v>
      </c>
      <c r="D165" s="12">
        <v>12601645</v>
      </c>
      <c r="E165" s="50"/>
      <c r="F165" s="32"/>
      <c r="G165" s="16">
        <f t="shared" si="9"/>
        <v>156250</v>
      </c>
      <c r="H165" s="38">
        <f>VLOOKUP(D165,[1]CUENTAS!$A$2:$G$8590,4,FALSE)</f>
        <v>44260</v>
      </c>
      <c r="I165" s="8" t="str">
        <f>VLOOKUP(D165,[1]CUENTAS!$A$2:$G$8590,6,FALSE)</f>
        <v>BANCO AGRARIO DE COLOMBIA S.A.</v>
      </c>
      <c r="J165" s="8" t="str">
        <f>VLOOKUP(D165,[1]CUENTAS!$A$2:$G$8590,7,FALSE)</f>
        <v>GIRO</v>
      </c>
    </row>
    <row r="166" spans="1:10" x14ac:dyDescent="0.25">
      <c r="A166" s="8">
        <v>12</v>
      </c>
      <c r="B166" s="39"/>
      <c r="C166" s="32" t="s">
        <v>160</v>
      </c>
      <c r="D166" s="12">
        <v>33217999</v>
      </c>
      <c r="E166" s="50"/>
      <c r="F166" s="32"/>
      <c r="G166" s="16">
        <f t="shared" si="9"/>
        <v>156250</v>
      </c>
      <c r="H166" s="38">
        <f>VLOOKUP(D166,[1]CUENTAS!$A$2:$G$8590,4,FALSE)</f>
        <v>604193607</v>
      </c>
      <c r="I166" s="8" t="str">
        <f>VLOOKUP(D166,[1]CUENTAS!$A$2:$G$8590,6,FALSE)</f>
        <v>BANCO BILBAO VIZCAYA BBVA COLOMBIA S.A.</v>
      </c>
      <c r="J166" s="8" t="str">
        <f>VLOOKUP(D166,[1]CUENTAS!$A$2:$G$8590,7,FALSE)</f>
        <v>AHORROS</v>
      </c>
    </row>
    <row r="167" spans="1:10" x14ac:dyDescent="0.25">
      <c r="A167" s="8">
        <v>13</v>
      </c>
      <c r="B167" s="39"/>
      <c r="C167" s="32" t="s">
        <v>161</v>
      </c>
      <c r="D167" s="12">
        <v>8771331</v>
      </c>
      <c r="E167" s="50"/>
      <c r="F167" s="32"/>
      <c r="G167" s="16">
        <f t="shared" si="9"/>
        <v>156250</v>
      </c>
      <c r="H167" s="38">
        <f>VLOOKUP(D167,[1]CUENTAS!$A$2:$G$8590,4,FALSE)</f>
        <v>40437777721</v>
      </c>
      <c r="I167" s="8" t="str">
        <f>VLOOKUP(D167,[1]CUENTAS!$A$2:$G$8590,6,FALSE)</f>
        <v>BANCOLOMBIA S.A.</v>
      </c>
      <c r="J167" s="8" t="str">
        <f>VLOOKUP(D167,[1]CUENTAS!$A$2:$G$8590,7,FALSE)</f>
        <v>AHORROS</v>
      </c>
    </row>
    <row r="168" spans="1:10" x14ac:dyDescent="0.25">
      <c r="A168" s="8">
        <v>14</v>
      </c>
      <c r="B168" s="39"/>
      <c r="C168" s="32" t="s">
        <v>162</v>
      </c>
      <c r="D168" s="12">
        <v>12601916</v>
      </c>
      <c r="E168" s="50"/>
      <c r="F168" s="32"/>
      <c r="G168" s="16">
        <f t="shared" si="9"/>
        <v>156250</v>
      </c>
      <c r="H168" s="38">
        <f>VLOOKUP(D168,[1]CUENTAS!$A$2:$G$8590,4,FALSE)</f>
        <v>604253153</v>
      </c>
      <c r="I168" s="8" t="str">
        <f>VLOOKUP(D168,[1]CUENTAS!$A$2:$G$8590,6,FALSE)</f>
        <v>BANCO BILBAO VIZCAYA BBVA COLOMBIA S.A.</v>
      </c>
      <c r="J168" s="8" t="str">
        <f>VLOOKUP(D168,[1]CUENTAS!$A$2:$G$8590,7,FALSE)</f>
        <v>AHORROS</v>
      </c>
    </row>
    <row r="169" spans="1:10" x14ac:dyDescent="0.25">
      <c r="A169" s="8">
        <v>15</v>
      </c>
      <c r="B169" s="39"/>
      <c r="C169" s="32" t="s">
        <v>163</v>
      </c>
      <c r="D169" s="12">
        <v>9264688</v>
      </c>
      <c r="E169" s="50"/>
      <c r="F169" s="32"/>
      <c r="G169" s="16">
        <f t="shared" si="9"/>
        <v>156250</v>
      </c>
      <c r="H169" s="38">
        <f>VLOOKUP(D169,[1]CUENTAS!$A$2:$G$8590,4,FALSE)</f>
        <v>604207753</v>
      </c>
      <c r="I169" s="8" t="str">
        <f>VLOOKUP(D169,[1]CUENTAS!$A$2:$G$8590,6,FALSE)</f>
        <v>BANCO BILBAO VIZCAYA BBVA COLOMBIA S.A.</v>
      </c>
      <c r="J169" s="8" t="str">
        <f>VLOOKUP(D169,[1]CUENTAS!$A$2:$G$8590,7,FALSE)</f>
        <v>AHORROS</v>
      </c>
    </row>
    <row r="170" spans="1:10" x14ac:dyDescent="0.25">
      <c r="A170" s="8">
        <v>16</v>
      </c>
      <c r="B170" s="39"/>
      <c r="C170" s="32" t="s">
        <v>164</v>
      </c>
      <c r="D170" s="12">
        <v>36576652</v>
      </c>
      <c r="E170" s="50"/>
      <c r="F170" s="32"/>
      <c r="G170" s="16">
        <f t="shared" si="9"/>
        <v>156250</v>
      </c>
      <c r="H170" s="38">
        <f>VLOOKUP(D170,[1]CUENTAS!$A$2:$G$8590,4,FALSE)</f>
        <v>442602001930</v>
      </c>
      <c r="I170" s="8" t="str">
        <f>VLOOKUP(D170,[1]CUENTAS!$A$2:$G$8590,6,FALSE)</f>
        <v>BANCO AGRARIO DE COLOMBIA S.A.</v>
      </c>
      <c r="J170" s="8" t="str">
        <f>VLOOKUP(D170,[1]CUENTAS!$A$2:$G$8590,7,FALSE)</f>
        <v>AHORROS</v>
      </c>
    </row>
    <row r="171" spans="1:10" x14ac:dyDescent="0.25">
      <c r="A171" s="42" t="s">
        <v>7</v>
      </c>
      <c r="B171" s="43"/>
      <c r="C171" s="43"/>
      <c r="D171" s="43"/>
      <c r="E171" s="43"/>
      <c r="F171" s="44"/>
      <c r="G171" s="15">
        <f>SUM(G155:G170)</f>
        <v>2500000</v>
      </c>
      <c r="H171" s="38"/>
      <c r="I171" s="8"/>
      <c r="J171" s="8"/>
    </row>
    <row r="172" spans="1:10" ht="30" x14ac:dyDescent="0.25">
      <c r="A172" s="1" t="s">
        <v>5</v>
      </c>
      <c r="B172" s="1" t="s">
        <v>0</v>
      </c>
      <c r="C172" s="3" t="s">
        <v>3</v>
      </c>
      <c r="D172" s="4" t="s">
        <v>9</v>
      </c>
      <c r="E172" s="1" t="s">
        <v>1</v>
      </c>
      <c r="F172" s="5" t="s">
        <v>2</v>
      </c>
      <c r="G172" s="6" t="s">
        <v>4</v>
      </c>
      <c r="H172" s="38"/>
      <c r="I172" s="8"/>
      <c r="J172" s="8"/>
    </row>
    <row r="173" spans="1:10" x14ac:dyDescent="0.25">
      <c r="A173" s="18">
        <v>1</v>
      </c>
      <c r="B173" s="39" t="s">
        <v>165</v>
      </c>
      <c r="C173" s="32" t="s">
        <v>166</v>
      </c>
      <c r="D173" s="12">
        <v>85160490</v>
      </c>
      <c r="E173" s="50" t="s">
        <v>166</v>
      </c>
      <c r="F173" s="17"/>
      <c r="G173" s="16">
        <f>2500000/5</f>
        <v>500000</v>
      </c>
      <c r="H173" s="38">
        <f>VLOOKUP(D173,[1]CUENTAS!$A$2:$G$8590,4,FALSE)</f>
        <v>44230</v>
      </c>
      <c r="I173" s="8" t="str">
        <f>VLOOKUP(D173,[1]CUENTAS!$A$2:$G$8590,6,FALSE)</f>
        <v>BANCO AGRARIO DE COLOMBIA S.A.</v>
      </c>
      <c r="J173" s="8" t="str">
        <f>VLOOKUP(D173,[1]CUENTAS!$A$2:$G$8590,7,FALSE)</f>
        <v>GIRO</v>
      </c>
    </row>
    <row r="174" spans="1:10" x14ac:dyDescent="0.25">
      <c r="A174" s="18">
        <v>2</v>
      </c>
      <c r="B174" s="39"/>
      <c r="C174" s="32" t="s">
        <v>167</v>
      </c>
      <c r="D174" s="12">
        <v>39013780</v>
      </c>
      <c r="E174" s="50"/>
      <c r="F174" s="17"/>
      <c r="G174" s="16">
        <f>2500000/5</f>
        <v>500000</v>
      </c>
      <c r="H174" s="38">
        <f>VLOOKUP(D174,[1]CUENTAS!$A$2:$G$8590,4,FALSE)</f>
        <v>44230</v>
      </c>
      <c r="I174" s="8" t="str">
        <f>VLOOKUP(D174,[1]CUENTAS!$A$2:$G$8590,6,FALSE)</f>
        <v>BANCO AGRARIO DE COLOMBIA S.A.</v>
      </c>
      <c r="J174" s="8" t="str">
        <f>VLOOKUP(D174,[1]CUENTAS!$A$2:$G$8590,7,FALSE)</f>
        <v>GIRO</v>
      </c>
    </row>
    <row r="175" spans="1:10" x14ac:dyDescent="0.25">
      <c r="A175" s="18">
        <v>3</v>
      </c>
      <c r="B175" s="39"/>
      <c r="C175" s="32" t="s">
        <v>168</v>
      </c>
      <c r="D175" s="12">
        <v>85162012</v>
      </c>
      <c r="E175" s="50"/>
      <c r="F175" s="17"/>
      <c r="G175" s="16">
        <f>2500000/5</f>
        <v>500000</v>
      </c>
      <c r="H175" s="38">
        <f>VLOOKUP(D175,[1]CUENTAS!$A$2:$G$8590,4,FALSE)</f>
        <v>517069928</v>
      </c>
      <c r="I175" s="8" t="str">
        <f>VLOOKUP(D175,[1]CUENTAS!$A$2:$G$8590,6,FALSE)</f>
        <v>BANCO BILBAO VIZCAYA BBVA COLOMBIA S.A.</v>
      </c>
      <c r="J175" s="8" t="str">
        <f>VLOOKUP(D175,[1]CUENTAS!$A$2:$G$8590,7,FALSE)</f>
        <v>AHORROS</v>
      </c>
    </row>
    <row r="176" spans="1:10" x14ac:dyDescent="0.25">
      <c r="A176" s="18">
        <v>4</v>
      </c>
      <c r="B176" s="39"/>
      <c r="C176" s="32" t="s">
        <v>169</v>
      </c>
      <c r="D176" s="12">
        <v>85162721</v>
      </c>
      <c r="E176" s="50"/>
      <c r="F176" s="17"/>
      <c r="G176" s="16">
        <f>2500000/5</f>
        <v>500000</v>
      </c>
      <c r="H176" s="38">
        <f>VLOOKUP(D176,[1]CUENTAS!$A$2:$G$8590,4,FALSE)</f>
        <v>44230</v>
      </c>
      <c r="I176" s="8" t="str">
        <f>VLOOKUP(D176,[1]CUENTAS!$A$2:$G$8590,6,FALSE)</f>
        <v>BANCO AGRARIO DE COLOMBIA S.A.</v>
      </c>
      <c r="J176" s="8" t="str">
        <f>VLOOKUP(D176,[1]CUENTAS!$A$2:$G$8590,7,FALSE)</f>
        <v>GIRO</v>
      </c>
    </row>
    <row r="177" spans="1:10" x14ac:dyDescent="0.25">
      <c r="A177" s="18">
        <v>5</v>
      </c>
      <c r="B177" s="39"/>
      <c r="C177" s="32" t="s">
        <v>170</v>
      </c>
      <c r="D177" s="12">
        <v>85160012</v>
      </c>
      <c r="E177" s="50"/>
      <c r="F177" s="17"/>
      <c r="G177" s="16">
        <f>2500000/5</f>
        <v>500000</v>
      </c>
      <c r="H177" s="38">
        <f>VLOOKUP(D177,[1]CUENTAS!$A$2:$G$8590,4,FALSE)</f>
        <v>44230</v>
      </c>
      <c r="I177" s="8" t="str">
        <f>VLOOKUP(D177,[1]CUENTAS!$A$2:$G$8590,6,FALSE)</f>
        <v>BANCO AGRARIO DE COLOMBIA S.A.</v>
      </c>
      <c r="J177" s="8" t="str">
        <f>VLOOKUP(D177,[1]CUENTAS!$A$2:$G$8590,7,FALSE)</f>
        <v>GIRO</v>
      </c>
    </row>
    <row r="178" spans="1:10" x14ac:dyDescent="0.25">
      <c r="A178" s="42" t="s">
        <v>7</v>
      </c>
      <c r="B178" s="43"/>
      <c r="C178" s="43"/>
      <c r="D178" s="43"/>
      <c r="E178" s="43"/>
      <c r="F178" s="44"/>
      <c r="G178" s="15">
        <f>SUM(G173:G177)</f>
        <v>2500000</v>
      </c>
      <c r="H178" s="38"/>
      <c r="I178" s="8"/>
      <c r="J178" s="8"/>
    </row>
    <row r="179" spans="1:10" ht="30" x14ac:dyDescent="0.25">
      <c r="A179" s="1" t="s">
        <v>5</v>
      </c>
      <c r="B179" s="1" t="s">
        <v>0</v>
      </c>
      <c r="C179" s="3" t="s">
        <v>3</v>
      </c>
      <c r="D179" s="4" t="s">
        <v>9</v>
      </c>
      <c r="E179" s="1" t="s">
        <v>1</v>
      </c>
      <c r="F179" s="5" t="s">
        <v>2</v>
      </c>
      <c r="G179" s="6" t="s">
        <v>4</v>
      </c>
      <c r="H179" s="38"/>
      <c r="I179" s="8"/>
      <c r="J179" s="8"/>
    </row>
    <row r="180" spans="1:10" x14ac:dyDescent="0.25">
      <c r="A180" s="18">
        <v>1</v>
      </c>
      <c r="B180" s="39" t="s">
        <v>171</v>
      </c>
      <c r="C180" s="32" t="s">
        <v>172</v>
      </c>
      <c r="D180" s="12">
        <v>22697584</v>
      </c>
      <c r="E180" s="50" t="s">
        <v>172</v>
      </c>
      <c r="F180" s="17"/>
      <c r="G180" s="16">
        <f>2500000/2</f>
        <v>1250000</v>
      </c>
      <c r="H180" s="38">
        <f>VLOOKUP(D180,[1]CUENTAS!$A$2:$G$8590,4,FALSE)</f>
        <v>44203</v>
      </c>
      <c r="I180" s="8" t="str">
        <f>VLOOKUP(D180,[1]CUENTAS!$A$2:$G$8590,6,FALSE)</f>
        <v>BANCO AGRARIO DE COLOMBIA S.A.</v>
      </c>
      <c r="J180" s="8" t="str">
        <f>VLOOKUP(D180,[1]CUENTAS!$A$2:$G$8590,7,FALSE)</f>
        <v>GIRO</v>
      </c>
    </row>
    <row r="181" spans="1:10" x14ac:dyDescent="0.25">
      <c r="A181" s="18">
        <v>2</v>
      </c>
      <c r="B181" s="39"/>
      <c r="C181" s="32" t="s">
        <v>173</v>
      </c>
      <c r="D181" s="12">
        <v>1082937927</v>
      </c>
      <c r="E181" s="50"/>
      <c r="F181" s="17"/>
      <c r="G181" s="16">
        <f>2500000/2</f>
        <v>1250000</v>
      </c>
      <c r="H181" s="38">
        <f>VLOOKUP(D181,[1]CUENTAS!$A$2:$G$8590,4,FALSE)</f>
        <v>47789903669</v>
      </c>
      <c r="I181" s="8" t="str">
        <f>VLOOKUP(D181,[1]CUENTAS!$A$2:$G$8590,6,FALSE)</f>
        <v>BANCOLOMBIA S.A.</v>
      </c>
      <c r="J181" s="8" t="str">
        <f>VLOOKUP(D181,[1]CUENTAS!$A$2:$G$8590,7,FALSE)</f>
        <v>AHORROS</v>
      </c>
    </row>
    <row r="182" spans="1:10" x14ac:dyDescent="0.25">
      <c r="A182" s="42" t="s">
        <v>7</v>
      </c>
      <c r="B182" s="43"/>
      <c r="C182" s="43"/>
      <c r="D182" s="43"/>
      <c r="E182" s="43"/>
      <c r="F182" s="44"/>
      <c r="G182" s="15">
        <f>SUM(G180:G181)</f>
        <v>2500000</v>
      </c>
      <c r="H182" s="38"/>
      <c r="I182" s="8"/>
      <c r="J182" s="8"/>
    </row>
    <row r="183" spans="1:10" ht="30" x14ac:dyDescent="0.25">
      <c r="A183" s="1" t="s">
        <v>5</v>
      </c>
      <c r="B183" s="1" t="s">
        <v>0</v>
      </c>
      <c r="C183" s="3" t="s">
        <v>3</v>
      </c>
      <c r="D183" s="4" t="s">
        <v>9</v>
      </c>
      <c r="E183" s="1" t="s">
        <v>1</v>
      </c>
      <c r="F183" s="5" t="s">
        <v>2</v>
      </c>
      <c r="G183" s="6" t="s">
        <v>4</v>
      </c>
      <c r="H183" s="38"/>
      <c r="I183" s="8"/>
      <c r="J183" s="8"/>
    </row>
    <row r="184" spans="1:10" x14ac:dyDescent="0.25">
      <c r="A184" s="8">
        <v>1</v>
      </c>
      <c r="B184" s="39" t="s">
        <v>174</v>
      </c>
      <c r="C184" s="32" t="s">
        <v>175</v>
      </c>
      <c r="D184" s="12">
        <v>32697592</v>
      </c>
      <c r="E184" s="39" t="s">
        <v>179</v>
      </c>
      <c r="F184" s="17"/>
      <c r="G184" s="16">
        <f t="shared" ref="G184:G207" si="10">2500000/24</f>
        <v>104166.66666666667</v>
      </c>
      <c r="H184" s="38">
        <f>VLOOKUP(D184,[1]CUENTAS!$A$2:$G$8590,4,FALSE)</f>
        <v>44203</v>
      </c>
      <c r="I184" s="8" t="str">
        <f>VLOOKUP(D184,[1]CUENTAS!$A$2:$G$8590,6,FALSE)</f>
        <v>BANCO AGRARIO DE COLOMBIA S.A.</v>
      </c>
      <c r="J184" s="8" t="str">
        <f>VLOOKUP(D184,[1]CUENTAS!$A$2:$G$8590,7,FALSE)</f>
        <v>GIRO</v>
      </c>
    </row>
    <row r="185" spans="1:10" x14ac:dyDescent="0.25">
      <c r="A185" s="8">
        <v>2</v>
      </c>
      <c r="B185" s="39"/>
      <c r="C185" s="32" t="s">
        <v>176</v>
      </c>
      <c r="D185" s="12">
        <v>32788184</v>
      </c>
      <c r="E185" s="39"/>
      <c r="F185" s="17"/>
      <c r="G185" s="16">
        <f t="shared" si="10"/>
        <v>104166.66666666667</v>
      </c>
      <c r="H185" s="38">
        <f>VLOOKUP(D185,[1]CUENTAS!$A$2:$G$8590,4,FALSE)</f>
        <v>44203</v>
      </c>
      <c r="I185" s="8" t="str">
        <f>VLOOKUP(D185,[1]CUENTAS!$A$2:$G$8590,6,FALSE)</f>
        <v>BANCO AGRARIO DE COLOMBIA S.A.</v>
      </c>
      <c r="J185" s="8" t="str">
        <f>VLOOKUP(D185,[1]CUENTAS!$A$2:$G$8590,7,FALSE)</f>
        <v>GIRO</v>
      </c>
    </row>
    <row r="186" spans="1:10" x14ac:dyDescent="0.25">
      <c r="A186" s="8">
        <v>3</v>
      </c>
      <c r="B186" s="39"/>
      <c r="C186" s="32" t="s">
        <v>177</v>
      </c>
      <c r="D186" s="12">
        <v>26801671</v>
      </c>
      <c r="E186" s="39"/>
      <c r="F186" s="17"/>
      <c r="G186" s="16">
        <f t="shared" si="10"/>
        <v>104166.66666666667</v>
      </c>
      <c r="H186" s="38">
        <f>VLOOKUP(D186,[1]CUENTAS!$A$2:$G$8590,4,FALSE)</f>
        <v>400192324</v>
      </c>
      <c r="I186" s="8" t="str">
        <f>VLOOKUP(D186,[1]CUENTAS!$A$2:$G$8590,6,FALSE)</f>
        <v>BANCO POPULAR S.A.</v>
      </c>
      <c r="J186" s="8" t="str">
        <f>VLOOKUP(D186,[1]CUENTAS!$A$2:$G$8590,7,FALSE)</f>
        <v>AHORROS</v>
      </c>
    </row>
    <row r="187" spans="1:10" x14ac:dyDescent="0.25">
      <c r="A187" s="8">
        <v>4</v>
      </c>
      <c r="B187" s="39"/>
      <c r="C187" s="32" t="s">
        <v>178</v>
      </c>
      <c r="D187" s="12">
        <v>32873601</v>
      </c>
      <c r="E187" s="39"/>
      <c r="F187" s="17"/>
      <c r="G187" s="16">
        <f t="shared" si="10"/>
        <v>104166.66666666667</v>
      </c>
      <c r="H187" s="38">
        <f>VLOOKUP(D187,[1]CUENTAS!$A$2:$G$8590,4,FALSE)</f>
        <v>805449907</v>
      </c>
      <c r="I187" s="8" t="str">
        <f>VLOOKUP(D187,[1]CUENTAS!$A$2:$G$8590,6,FALSE)</f>
        <v>BANCO BILBAO VIZCAYA BBVA COLOMBIA S.A.</v>
      </c>
      <c r="J187" s="8" t="str">
        <f>VLOOKUP(D187,[1]CUENTAS!$A$2:$G$8590,7,FALSE)</f>
        <v>AHORROS</v>
      </c>
    </row>
    <row r="188" spans="1:10" x14ac:dyDescent="0.25">
      <c r="A188" s="8">
        <v>5</v>
      </c>
      <c r="B188" s="39"/>
      <c r="C188" s="32" t="s">
        <v>179</v>
      </c>
      <c r="D188" s="12">
        <v>22620428</v>
      </c>
      <c r="E188" s="39"/>
      <c r="F188" s="17"/>
      <c r="G188" s="16">
        <f t="shared" si="10"/>
        <v>104166.66666666667</v>
      </c>
      <c r="H188" s="38">
        <f>VLOOKUP(D188,[1]CUENTAS!$A$2:$G$8590,4,FALSE)</f>
        <v>44203</v>
      </c>
      <c r="I188" s="8" t="str">
        <f>VLOOKUP(D188,[1]CUENTAS!$A$2:$G$8590,6,FALSE)</f>
        <v>BANCO AGRARIO DE COLOMBIA S.A.</v>
      </c>
      <c r="J188" s="8" t="str">
        <f>VLOOKUP(D188,[1]CUENTAS!$A$2:$G$8590,7,FALSE)</f>
        <v>GIRO</v>
      </c>
    </row>
    <row r="189" spans="1:10" x14ac:dyDescent="0.25">
      <c r="A189" s="8">
        <v>6</v>
      </c>
      <c r="B189" s="39"/>
      <c r="C189" s="32" t="s">
        <v>180</v>
      </c>
      <c r="D189" s="12">
        <v>5048890</v>
      </c>
      <c r="E189" s="39"/>
      <c r="F189" s="17"/>
      <c r="G189" s="16">
        <f t="shared" si="10"/>
        <v>104166.66666666667</v>
      </c>
      <c r="H189" s="38">
        <f>VLOOKUP(D189,[1]CUENTAS!$A$2:$G$8590,4,FALSE)</f>
        <v>400169793</v>
      </c>
      <c r="I189" s="8" t="str">
        <f>VLOOKUP(D189,[1]CUENTAS!$A$2:$G$8590,6,FALSE)</f>
        <v>BANCO POPULAR S.A.</v>
      </c>
      <c r="J189" s="8" t="str">
        <f>VLOOKUP(D189,[1]CUENTAS!$A$2:$G$8590,7,FALSE)</f>
        <v>AHORROS</v>
      </c>
    </row>
    <row r="190" spans="1:10" x14ac:dyDescent="0.25">
      <c r="A190" s="8">
        <v>7</v>
      </c>
      <c r="B190" s="39"/>
      <c r="C190" s="32" t="s">
        <v>432</v>
      </c>
      <c r="D190" s="12">
        <v>8702332</v>
      </c>
      <c r="E190" s="39"/>
      <c r="F190" s="17"/>
      <c r="G190" s="16">
        <f t="shared" si="10"/>
        <v>104166.66666666667</v>
      </c>
      <c r="H190" s="38">
        <f>VLOOKUP(D190,[1]CUENTAS!$A$2:$G$8590,4,FALSE)</f>
        <v>400280962</v>
      </c>
      <c r="I190" s="8" t="str">
        <f>VLOOKUP(D190,[1]CUENTAS!$A$2:$G$8590,6,FALSE)</f>
        <v>BANCO POPULAR S.A.</v>
      </c>
      <c r="J190" s="8" t="str">
        <f>VLOOKUP(D190,[1]CUENTAS!$A$2:$G$8590,7,FALSE)</f>
        <v>AHORROS</v>
      </c>
    </row>
    <row r="191" spans="1:10" x14ac:dyDescent="0.25">
      <c r="A191" s="8">
        <v>8</v>
      </c>
      <c r="B191" s="39"/>
      <c r="C191" s="32" t="s">
        <v>433</v>
      </c>
      <c r="D191" s="12">
        <v>32768044</v>
      </c>
      <c r="E191" s="39"/>
      <c r="F191" s="17"/>
      <c r="G191" s="16">
        <f t="shared" si="10"/>
        <v>104166.66666666667</v>
      </c>
      <c r="H191" s="38">
        <f>VLOOKUP(D191,[1]CUENTAS!$A$2:$G$8590,4,FALSE)</f>
        <v>51627734259</v>
      </c>
      <c r="I191" s="8" t="str">
        <f>VLOOKUP(D191,[1]CUENTAS!$A$2:$G$8590,6,FALSE)</f>
        <v>BANCOLOMBIA S.A.</v>
      </c>
      <c r="J191" s="8" t="str">
        <f>VLOOKUP(D191,[1]CUENTAS!$A$2:$G$8590,7,FALSE)</f>
        <v>AHORROS</v>
      </c>
    </row>
    <row r="192" spans="1:10" x14ac:dyDescent="0.25">
      <c r="A192" s="8">
        <v>9</v>
      </c>
      <c r="B192" s="39"/>
      <c r="C192" s="32" t="s">
        <v>181</v>
      </c>
      <c r="D192" s="12">
        <v>32737320</v>
      </c>
      <c r="E192" s="39"/>
      <c r="F192" s="17"/>
      <c r="G192" s="16">
        <f t="shared" si="10"/>
        <v>104166.66666666667</v>
      </c>
      <c r="H192" s="38">
        <f>VLOOKUP(D192,[1]CUENTAS!$A$2:$G$8590,4,FALSE)</f>
        <v>44203</v>
      </c>
      <c r="I192" s="8" t="str">
        <f>VLOOKUP(D192,[1]CUENTAS!$A$2:$G$8590,6,FALSE)</f>
        <v>BANCO AGRARIO DE COLOMBIA S.A.</v>
      </c>
      <c r="J192" s="8" t="str">
        <f>VLOOKUP(D192,[1]CUENTAS!$A$2:$G$8590,7,FALSE)</f>
        <v>GIRO</v>
      </c>
    </row>
    <row r="193" spans="1:10" x14ac:dyDescent="0.25">
      <c r="A193" s="8">
        <v>10</v>
      </c>
      <c r="B193" s="39"/>
      <c r="C193" s="32" t="s">
        <v>182</v>
      </c>
      <c r="D193" s="12">
        <v>22621164</v>
      </c>
      <c r="E193" s="39"/>
      <c r="F193" s="17"/>
      <c r="G193" s="16">
        <f t="shared" si="10"/>
        <v>104166.66666666667</v>
      </c>
      <c r="H193" s="38">
        <f>VLOOKUP(D193,[1]CUENTAS!$A$2:$G$8590,4,FALSE)</f>
        <v>44203</v>
      </c>
      <c r="I193" s="8" t="str">
        <f>VLOOKUP(D193,[1]CUENTAS!$A$2:$G$8590,6,FALSE)</f>
        <v>BANCO AGRARIO DE COLOMBIA S.A.</v>
      </c>
      <c r="J193" s="8" t="str">
        <f>VLOOKUP(D193,[1]CUENTAS!$A$2:$G$8590,7,FALSE)</f>
        <v>GIRO</v>
      </c>
    </row>
    <row r="194" spans="1:10" x14ac:dyDescent="0.25">
      <c r="A194" s="8">
        <v>11</v>
      </c>
      <c r="B194" s="39"/>
      <c r="C194" s="32" t="s">
        <v>434</v>
      </c>
      <c r="D194" s="12">
        <v>5051399</v>
      </c>
      <c r="E194" s="39"/>
      <c r="F194" s="17"/>
      <c r="G194" s="16">
        <f t="shared" si="10"/>
        <v>104166.66666666667</v>
      </c>
      <c r="H194" s="38">
        <f>VLOOKUP(D194,[1]CUENTAS!$A$2:$G$8590,4,FALSE)</f>
        <v>44203</v>
      </c>
      <c r="I194" s="8" t="str">
        <f>VLOOKUP(D194,[1]CUENTAS!$A$2:$G$8590,6,FALSE)</f>
        <v>BANCO AGRARIO DE COLOMBIA S.A.</v>
      </c>
      <c r="J194" s="8" t="str">
        <f>VLOOKUP(D194,[1]CUENTAS!$A$2:$G$8590,7,FALSE)</f>
        <v>GIRO</v>
      </c>
    </row>
    <row r="195" spans="1:10" x14ac:dyDescent="0.25">
      <c r="A195" s="8">
        <v>12</v>
      </c>
      <c r="B195" s="39"/>
      <c r="C195" s="32" t="s">
        <v>183</v>
      </c>
      <c r="D195" s="12">
        <v>3716361</v>
      </c>
      <c r="E195" s="39"/>
      <c r="F195" s="17"/>
      <c r="G195" s="16">
        <f t="shared" si="10"/>
        <v>104166.66666666667</v>
      </c>
      <c r="H195" s="38">
        <f>VLOOKUP(D195,[1]CUENTAS!$A$2:$G$8590,4,FALSE)</f>
        <v>620282970</v>
      </c>
      <c r="I195" s="8" t="str">
        <f>VLOOKUP(D195,[1]CUENTAS!$A$2:$G$8590,6,FALSE)</f>
        <v>BANCO BILBAO VIZCAYA BBVA COLOMBIA S.A.</v>
      </c>
      <c r="J195" s="8" t="str">
        <f>VLOOKUP(D195,[1]CUENTAS!$A$2:$G$8590,7,FALSE)</f>
        <v>AHORROS</v>
      </c>
    </row>
    <row r="196" spans="1:10" x14ac:dyDescent="0.25">
      <c r="A196" s="8">
        <v>13</v>
      </c>
      <c r="B196" s="39"/>
      <c r="C196" s="32" t="s">
        <v>184</v>
      </c>
      <c r="D196" s="12">
        <v>32652070</v>
      </c>
      <c r="E196" s="39"/>
      <c r="F196" s="17"/>
      <c r="G196" s="16">
        <f t="shared" si="10"/>
        <v>104166.66666666667</v>
      </c>
      <c r="H196" s="38">
        <f>VLOOKUP(D196,[1]CUENTAS!$A$2:$G$8590,4,FALSE)</f>
        <v>90316472</v>
      </c>
      <c r="I196" s="8" t="str">
        <f>VLOOKUP(D196,[1]CUENTAS!$A$2:$G$8590,6,FALSE)</f>
        <v>BANCO BILBAO VIZCAYA BBVA COLOMBIA S.A.</v>
      </c>
      <c r="J196" s="8" t="str">
        <f>VLOOKUP(D196,[1]CUENTAS!$A$2:$G$8590,7,FALSE)</f>
        <v>AHORROS</v>
      </c>
    </row>
    <row r="197" spans="1:10" x14ac:dyDescent="0.25">
      <c r="A197" s="8">
        <v>14</v>
      </c>
      <c r="B197" s="39"/>
      <c r="C197" s="32" t="s">
        <v>185</v>
      </c>
      <c r="D197" s="12">
        <v>72215847</v>
      </c>
      <c r="E197" s="39"/>
      <c r="F197" s="17"/>
      <c r="G197" s="16">
        <f t="shared" si="10"/>
        <v>104166.66666666667</v>
      </c>
      <c r="H197" s="38">
        <f>VLOOKUP(D197,[1]CUENTAS!$A$2:$G$8590,4,FALSE)</f>
        <v>220181101</v>
      </c>
      <c r="I197" s="8" t="str">
        <f>VLOOKUP(D197,[1]CUENTAS!$A$2:$G$8590,6,FALSE)</f>
        <v>BANCO POPULAR S.A.</v>
      </c>
      <c r="J197" s="8" t="str">
        <f>VLOOKUP(D197,[1]CUENTAS!$A$2:$G$8590,7,FALSE)</f>
        <v>AHORROS</v>
      </c>
    </row>
    <row r="198" spans="1:10" x14ac:dyDescent="0.25">
      <c r="A198" s="8">
        <v>15</v>
      </c>
      <c r="B198" s="39"/>
      <c r="C198" s="32" t="s">
        <v>186</v>
      </c>
      <c r="D198" s="12">
        <v>22429264</v>
      </c>
      <c r="E198" s="39"/>
      <c r="F198" s="17"/>
      <c r="G198" s="16">
        <f t="shared" si="10"/>
        <v>104166.66666666667</v>
      </c>
      <c r="H198" s="38">
        <f>VLOOKUP(D198,[1]CUENTAS!$A$2:$G$8590,4,FALSE)</f>
        <v>111091146</v>
      </c>
      <c r="I198" s="8" t="str">
        <f>VLOOKUP(D198,[1]CUENTAS!$A$2:$G$8590,6,FALSE)</f>
        <v>BANCO BILBAO VIZCAYA BBVA COLOMBIA S.A.</v>
      </c>
      <c r="J198" s="8" t="str">
        <f>VLOOKUP(D198,[1]CUENTAS!$A$2:$G$8590,7,FALSE)</f>
        <v>AHORROS</v>
      </c>
    </row>
    <row r="199" spans="1:10" x14ac:dyDescent="0.25">
      <c r="A199" s="8">
        <v>16</v>
      </c>
      <c r="B199" s="39"/>
      <c r="C199" s="32" t="s">
        <v>187</v>
      </c>
      <c r="D199" s="12">
        <v>32862388</v>
      </c>
      <c r="E199" s="39"/>
      <c r="F199" s="17"/>
      <c r="G199" s="16">
        <f t="shared" si="10"/>
        <v>104166.66666666667</v>
      </c>
      <c r="H199" s="38">
        <f>VLOOKUP(D199,[1]CUENTAS!$A$2:$G$8590,4,FALSE)</f>
        <v>44203</v>
      </c>
      <c r="I199" s="8" t="str">
        <f>VLOOKUP(D199,[1]CUENTAS!$A$2:$G$8590,6,FALSE)</f>
        <v>BANCO AGRARIO DE COLOMBIA S.A.</v>
      </c>
      <c r="J199" s="8" t="str">
        <f>VLOOKUP(D199,[1]CUENTAS!$A$2:$G$8590,7,FALSE)</f>
        <v>GIRO</v>
      </c>
    </row>
    <row r="200" spans="1:10" x14ac:dyDescent="0.25">
      <c r="A200" s="8">
        <v>17</v>
      </c>
      <c r="B200" s="39"/>
      <c r="C200" s="32" t="s">
        <v>188</v>
      </c>
      <c r="D200" s="12">
        <v>26806006</v>
      </c>
      <c r="E200" s="39"/>
      <c r="F200" s="17"/>
      <c r="G200" s="16">
        <f t="shared" si="10"/>
        <v>104166.66666666667</v>
      </c>
      <c r="H200" s="38">
        <f>VLOOKUP(D200,[1]CUENTAS!$A$2:$G$8590,4,FALSE)</f>
        <v>44203</v>
      </c>
      <c r="I200" s="8" t="str">
        <f>VLOOKUP(D200,[1]CUENTAS!$A$2:$G$8590,6,FALSE)</f>
        <v>BANCO AGRARIO DE COLOMBIA S.A.</v>
      </c>
      <c r="J200" s="8" t="str">
        <f>VLOOKUP(D200,[1]CUENTAS!$A$2:$G$8590,7,FALSE)</f>
        <v>GIRO</v>
      </c>
    </row>
    <row r="201" spans="1:10" x14ac:dyDescent="0.25">
      <c r="A201" s="8">
        <v>18</v>
      </c>
      <c r="B201" s="39"/>
      <c r="C201" s="32" t="s">
        <v>189</v>
      </c>
      <c r="D201" s="12">
        <v>32826409</v>
      </c>
      <c r="E201" s="39"/>
      <c r="F201" s="17"/>
      <c r="G201" s="16">
        <f t="shared" si="10"/>
        <v>104166.66666666667</v>
      </c>
      <c r="H201" s="38">
        <f>VLOOKUP(D201,[1]CUENTAS!$A$2:$G$8590,4,FALSE)</f>
        <v>44203</v>
      </c>
      <c r="I201" s="8" t="str">
        <f>VLOOKUP(D201,[1]CUENTAS!$A$2:$G$8590,6,FALSE)</f>
        <v>BANCO AGRARIO DE COLOMBIA S.A.</v>
      </c>
      <c r="J201" s="8" t="str">
        <f>VLOOKUP(D201,[1]CUENTAS!$A$2:$G$8590,7,FALSE)</f>
        <v>GIRO</v>
      </c>
    </row>
    <row r="202" spans="1:10" x14ac:dyDescent="0.25">
      <c r="A202" s="8">
        <v>19</v>
      </c>
      <c r="B202" s="39"/>
      <c r="C202" s="32" t="s">
        <v>190</v>
      </c>
      <c r="D202" s="12">
        <v>50491131</v>
      </c>
      <c r="E202" s="39"/>
      <c r="F202" s="17"/>
      <c r="G202" s="16">
        <f t="shared" si="10"/>
        <v>104166.66666666667</v>
      </c>
      <c r="H202" s="38" t="e">
        <f>VLOOKUP(D202,[1]CUENTAS!$A$2:$G$8590,4,FALSE)</f>
        <v>#N/A</v>
      </c>
      <c r="I202" s="8" t="e">
        <f>VLOOKUP(D202,[1]CUENTAS!$A$2:$G$8590,6,FALSE)</f>
        <v>#N/A</v>
      </c>
      <c r="J202" s="8" t="e">
        <f>VLOOKUP(D202,[1]CUENTAS!$A$2:$G$8590,7,FALSE)</f>
        <v>#N/A</v>
      </c>
    </row>
    <row r="203" spans="1:10" x14ac:dyDescent="0.25">
      <c r="A203" s="8">
        <v>20</v>
      </c>
      <c r="B203" s="39"/>
      <c r="C203" s="32" t="s">
        <v>191</v>
      </c>
      <c r="D203" s="12">
        <v>85127352</v>
      </c>
      <c r="E203" s="39"/>
      <c r="F203" s="17"/>
      <c r="G203" s="16">
        <f t="shared" si="10"/>
        <v>104166.66666666667</v>
      </c>
      <c r="H203" s="38">
        <f>VLOOKUP(D203,[1]CUENTAS!$A$2:$G$8590,4,FALSE)</f>
        <v>51641780956</v>
      </c>
      <c r="I203" s="8" t="str">
        <f>VLOOKUP(D203,[1]CUENTAS!$A$2:$G$8590,6,FALSE)</f>
        <v>BANCOLOMBIA S.A.</v>
      </c>
      <c r="J203" s="8" t="str">
        <f>VLOOKUP(D203,[1]CUENTAS!$A$2:$G$8590,7,FALSE)</f>
        <v>AHORROS</v>
      </c>
    </row>
    <row r="204" spans="1:10" x14ac:dyDescent="0.25">
      <c r="A204" s="8">
        <v>21</v>
      </c>
      <c r="B204" s="39"/>
      <c r="C204" s="32" t="s">
        <v>1171</v>
      </c>
      <c r="D204" s="12">
        <v>22639198</v>
      </c>
      <c r="E204" s="39"/>
      <c r="F204" s="17"/>
      <c r="G204" s="16">
        <f t="shared" si="10"/>
        <v>104166.66666666667</v>
      </c>
      <c r="H204" s="38">
        <f>VLOOKUP(D204,[1]CUENTAS!$A$2:$G$8590,4,FALSE)</f>
        <v>442032000897</v>
      </c>
      <c r="I204" s="8" t="str">
        <f>VLOOKUP(D204,[1]CUENTAS!$A$2:$G$8590,6,FALSE)</f>
        <v>BANCO AGRARIO DE COLOMBIA S.A.</v>
      </c>
      <c r="J204" s="8" t="str">
        <f>VLOOKUP(D204,[1]CUENTAS!$A$2:$G$8590,7,FALSE)</f>
        <v>AHORROS</v>
      </c>
    </row>
    <row r="205" spans="1:10" x14ac:dyDescent="0.25">
      <c r="A205" s="8">
        <v>22</v>
      </c>
      <c r="B205" s="39"/>
      <c r="C205" s="32" t="s">
        <v>192</v>
      </c>
      <c r="D205" s="12">
        <v>32775693</v>
      </c>
      <c r="E205" s="39"/>
      <c r="F205" s="17"/>
      <c r="G205" s="16">
        <f t="shared" si="10"/>
        <v>104166.66666666667</v>
      </c>
      <c r="H205" s="38">
        <f>VLOOKUP(D205,[1]CUENTAS!$A$2:$G$8590,4,FALSE)</f>
        <v>44203</v>
      </c>
      <c r="I205" s="8" t="str">
        <f>VLOOKUP(D205,[1]CUENTAS!$A$2:$G$8590,6,FALSE)</f>
        <v>BANCO AGRARIO DE COLOMBIA S.A.</v>
      </c>
      <c r="J205" s="8" t="str">
        <f>VLOOKUP(D205,[1]CUENTAS!$A$2:$G$8590,7,FALSE)</f>
        <v>GIRO</v>
      </c>
    </row>
    <row r="206" spans="1:10" x14ac:dyDescent="0.25">
      <c r="A206" s="8">
        <v>23</v>
      </c>
      <c r="B206" s="39"/>
      <c r="C206" s="32" t="s">
        <v>193</v>
      </c>
      <c r="D206" s="12">
        <v>32747391</v>
      </c>
      <c r="E206" s="39"/>
      <c r="F206" s="17"/>
      <c r="G206" s="16">
        <f t="shared" si="10"/>
        <v>104166.66666666667</v>
      </c>
      <c r="H206" s="38">
        <f>VLOOKUP(D206,[1]CUENTAS!$A$2:$G$8590,4,FALSE)</f>
        <v>221101397</v>
      </c>
      <c r="I206" s="8" t="str">
        <f>VLOOKUP(D206,[1]CUENTAS!$A$2:$G$8590,6,FALSE)</f>
        <v>BANCO POPULAR S.A.</v>
      </c>
      <c r="J206" s="8" t="str">
        <f>VLOOKUP(D206,[1]CUENTAS!$A$2:$G$8590,7,FALSE)</f>
        <v>AHORROS</v>
      </c>
    </row>
    <row r="207" spans="1:10" x14ac:dyDescent="0.25">
      <c r="A207" s="8">
        <v>24</v>
      </c>
      <c r="B207" s="39"/>
      <c r="C207" s="32" t="s">
        <v>194</v>
      </c>
      <c r="D207" s="12">
        <v>26812085</v>
      </c>
      <c r="E207" s="39"/>
      <c r="F207" s="17"/>
      <c r="G207" s="16">
        <f t="shared" si="10"/>
        <v>104166.66666666667</v>
      </c>
      <c r="H207" s="38">
        <f>VLOOKUP(D207,[1]CUENTAS!$A$2:$G$8590,4,FALSE)</f>
        <v>270062375</v>
      </c>
      <c r="I207" s="8" t="str">
        <f>VLOOKUP(D207,[1]CUENTAS!$A$2:$G$8590,6,FALSE)</f>
        <v>BANCO BILBAO VIZCAYA BBVA COLOMBIA S.A.</v>
      </c>
      <c r="J207" s="8" t="str">
        <f>VLOOKUP(D207,[1]CUENTAS!$A$2:$G$8590,7,FALSE)</f>
        <v>AHORROS</v>
      </c>
    </row>
    <row r="208" spans="1:10" x14ac:dyDescent="0.25">
      <c r="A208" s="42" t="s">
        <v>7</v>
      </c>
      <c r="B208" s="43"/>
      <c r="C208" s="43"/>
      <c r="D208" s="43"/>
      <c r="E208" s="43"/>
      <c r="F208" s="44"/>
      <c r="G208" s="15">
        <f>SUM(G184:G207)</f>
        <v>2500000</v>
      </c>
      <c r="H208" s="38"/>
      <c r="I208" s="8"/>
      <c r="J208" s="8"/>
    </row>
    <row r="209" spans="1:10" ht="30" x14ac:dyDescent="0.25">
      <c r="A209" s="1" t="s">
        <v>5</v>
      </c>
      <c r="B209" s="1" t="s">
        <v>0</v>
      </c>
      <c r="C209" s="3" t="s">
        <v>3</v>
      </c>
      <c r="D209" s="4" t="s">
        <v>9</v>
      </c>
      <c r="E209" s="1" t="s">
        <v>1</v>
      </c>
      <c r="F209" s="5" t="s">
        <v>2</v>
      </c>
      <c r="G209" s="6" t="s">
        <v>4</v>
      </c>
      <c r="H209" s="38"/>
      <c r="I209" s="8"/>
      <c r="J209" s="8"/>
    </row>
    <row r="210" spans="1:10" x14ac:dyDescent="0.25">
      <c r="A210" s="8">
        <v>1</v>
      </c>
      <c r="B210" s="39" t="s">
        <v>195</v>
      </c>
      <c r="C210" s="32" t="s">
        <v>196</v>
      </c>
      <c r="D210" s="12">
        <v>39067910</v>
      </c>
      <c r="E210" s="50" t="s">
        <v>204</v>
      </c>
      <c r="F210" s="32"/>
      <c r="G210" s="16">
        <f t="shared" ref="G210:G222" si="11">2500000/13</f>
        <v>192307.69230769231</v>
      </c>
      <c r="H210" s="38">
        <f>VLOOKUP(D210,[1]CUENTAS!$A$2:$G$8590,4,FALSE)</f>
        <v>51359307181</v>
      </c>
      <c r="I210" s="8" t="str">
        <f>VLOOKUP(D210,[1]CUENTAS!$A$2:$G$8590,6,FALSE)</f>
        <v>BANCOLOMBIA S.A.</v>
      </c>
      <c r="J210" s="8" t="str">
        <f>VLOOKUP(D210,[1]CUENTAS!$A$2:$G$8590,7,FALSE)</f>
        <v>AHORROS</v>
      </c>
    </row>
    <row r="211" spans="1:10" x14ac:dyDescent="0.25">
      <c r="A211" s="8">
        <v>2</v>
      </c>
      <c r="B211" s="39"/>
      <c r="C211" s="32" t="s">
        <v>197</v>
      </c>
      <c r="D211" s="12">
        <v>39069722</v>
      </c>
      <c r="E211" s="50"/>
      <c r="F211" s="32"/>
      <c r="G211" s="16">
        <f t="shared" si="11"/>
        <v>192307.69230769231</v>
      </c>
      <c r="H211" s="38">
        <f>VLOOKUP(D211,[1]CUENTAS!$A$2:$G$8590,4,FALSE)</f>
        <v>51319504331</v>
      </c>
      <c r="I211" s="8" t="str">
        <f>VLOOKUP(D211,[1]CUENTAS!$A$2:$G$8590,6,FALSE)</f>
        <v>BANCOLOMBIA S.A.</v>
      </c>
      <c r="J211" s="8" t="str">
        <f>VLOOKUP(D211,[1]CUENTAS!$A$2:$G$8590,7,FALSE)</f>
        <v>AHORROS</v>
      </c>
    </row>
    <row r="212" spans="1:10" x14ac:dyDescent="0.25">
      <c r="A212" s="8">
        <v>3</v>
      </c>
      <c r="B212" s="39"/>
      <c r="C212" s="32" t="s">
        <v>431</v>
      </c>
      <c r="D212" s="12">
        <v>39068717</v>
      </c>
      <c r="E212" s="50"/>
      <c r="F212" s="32"/>
      <c r="G212" s="16">
        <f t="shared" si="11"/>
        <v>192307.69230769231</v>
      </c>
      <c r="H212" s="38">
        <f>VLOOKUP(D212,[1]CUENTAS!$A$2:$G$8590,4,FALSE)</f>
        <v>51359600201</v>
      </c>
      <c r="I212" s="8" t="str">
        <f>VLOOKUP(D212,[1]CUENTAS!$A$2:$G$8590,6,FALSE)</f>
        <v>BANCOLOMBIA S.A.</v>
      </c>
      <c r="J212" s="8" t="str">
        <f>VLOOKUP(D212,[1]CUENTAS!$A$2:$G$8590,7,FALSE)</f>
        <v>AHORROS</v>
      </c>
    </row>
    <row r="213" spans="1:10" x14ac:dyDescent="0.25">
      <c r="A213" s="8">
        <v>4</v>
      </c>
      <c r="B213" s="39"/>
      <c r="C213" s="32" t="s">
        <v>198</v>
      </c>
      <c r="D213" s="12">
        <v>40014777</v>
      </c>
      <c r="E213" s="50"/>
      <c r="F213" s="32"/>
      <c r="G213" s="16">
        <f t="shared" si="11"/>
        <v>192307.69230769231</v>
      </c>
      <c r="H213" s="38">
        <f>VLOOKUP(D213,[1]CUENTAS!$A$2:$G$8590,4,FALSE)</f>
        <v>51309421659</v>
      </c>
      <c r="I213" s="8" t="str">
        <f>VLOOKUP(D213,[1]CUENTAS!$A$2:$G$8590,6,FALSE)</f>
        <v>BANCOLOMBIA S.A.</v>
      </c>
      <c r="J213" s="8" t="str">
        <f>VLOOKUP(D213,[1]CUENTAS!$A$2:$G$8590,7,FALSE)</f>
        <v>AHORROS</v>
      </c>
    </row>
    <row r="214" spans="1:10" x14ac:dyDescent="0.25">
      <c r="A214" s="8">
        <v>5</v>
      </c>
      <c r="B214" s="39"/>
      <c r="C214" s="32" t="s">
        <v>199</v>
      </c>
      <c r="D214" s="12">
        <v>39067269</v>
      </c>
      <c r="E214" s="50"/>
      <c r="F214" s="32"/>
      <c r="G214" s="16">
        <f t="shared" si="11"/>
        <v>192307.69230769231</v>
      </c>
      <c r="H214" s="38">
        <f>VLOOKUP(D214,[1]CUENTAS!$A$2:$G$8590,4,FALSE)</f>
        <v>51311421411</v>
      </c>
      <c r="I214" s="8" t="str">
        <f>VLOOKUP(D214,[1]CUENTAS!$A$2:$G$8590,6,FALSE)</f>
        <v>BANCOLOMBIA S.A.</v>
      </c>
      <c r="J214" s="8" t="str">
        <f>VLOOKUP(D214,[1]CUENTAS!$A$2:$G$8590,7,FALSE)</f>
        <v>AHORROS</v>
      </c>
    </row>
    <row r="215" spans="1:10" x14ac:dyDescent="0.25">
      <c r="A215" s="8">
        <v>6</v>
      </c>
      <c r="B215" s="39"/>
      <c r="C215" s="32" t="s">
        <v>200</v>
      </c>
      <c r="D215" s="12">
        <v>85445065</v>
      </c>
      <c r="E215" s="50"/>
      <c r="F215" s="32"/>
      <c r="G215" s="16">
        <f t="shared" si="11"/>
        <v>192307.69230769231</v>
      </c>
      <c r="H215" s="38">
        <f>VLOOKUP(D215,[1]CUENTAS!$A$2:$G$8590,4,FALSE)</f>
        <v>51311421011</v>
      </c>
      <c r="I215" s="8" t="str">
        <f>VLOOKUP(D215,[1]CUENTAS!$A$2:$G$8590,6,FALSE)</f>
        <v>BANCOLOMBIA S.A.</v>
      </c>
      <c r="J215" s="8" t="str">
        <f>VLOOKUP(D215,[1]CUENTAS!$A$2:$G$8590,7,FALSE)</f>
        <v>AHORROS</v>
      </c>
    </row>
    <row r="216" spans="1:10" x14ac:dyDescent="0.25">
      <c r="A216" s="8">
        <v>7</v>
      </c>
      <c r="B216" s="39"/>
      <c r="C216" s="32" t="s">
        <v>201</v>
      </c>
      <c r="D216" s="12">
        <v>15249717</v>
      </c>
      <c r="E216" s="50"/>
      <c r="F216" s="32"/>
      <c r="G216" s="16">
        <f t="shared" si="11"/>
        <v>192307.69230769231</v>
      </c>
      <c r="H216" s="38">
        <f>VLOOKUP(D216,[1]CUENTAS!$A$2:$G$8590,4,FALSE)</f>
        <v>51306547112</v>
      </c>
      <c r="I216" s="8" t="str">
        <f>VLOOKUP(D216,[1]CUENTAS!$A$2:$G$8590,6,FALSE)</f>
        <v>BANCOLOMBIA S.A.</v>
      </c>
      <c r="J216" s="8" t="str">
        <f>VLOOKUP(D216,[1]CUENTAS!$A$2:$G$8590,7,FALSE)</f>
        <v>AHORROS</v>
      </c>
    </row>
    <row r="217" spans="1:10" x14ac:dyDescent="0.25">
      <c r="A217" s="8">
        <v>8</v>
      </c>
      <c r="B217" s="39"/>
      <c r="C217" s="32" t="s">
        <v>202</v>
      </c>
      <c r="D217" s="12">
        <v>22465863</v>
      </c>
      <c r="E217" s="50"/>
      <c r="F217" s="32"/>
      <c r="G217" s="16">
        <f t="shared" si="11"/>
        <v>192307.69230769231</v>
      </c>
      <c r="H217" s="38">
        <f>VLOOKUP(D217,[1]CUENTAS!$A$2:$G$8590,4,FALSE)</f>
        <v>51325525197</v>
      </c>
      <c r="I217" s="8" t="str">
        <f>VLOOKUP(D217,[1]CUENTAS!$A$2:$G$8590,6,FALSE)</f>
        <v>BANCOLOMBIA S.A.</v>
      </c>
      <c r="J217" s="8" t="str">
        <f>VLOOKUP(D217,[1]CUENTAS!$A$2:$G$8590,7,FALSE)</f>
        <v>AHORROS</v>
      </c>
    </row>
    <row r="218" spans="1:10" x14ac:dyDescent="0.25">
      <c r="A218" s="8">
        <v>9</v>
      </c>
      <c r="B218" s="39"/>
      <c r="C218" s="32" t="s">
        <v>203</v>
      </c>
      <c r="D218" s="12">
        <v>1082942958</v>
      </c>
      <c r="E218" s="50"/>
      <c r="F218" s="32"/>
      <c r="G218" s="16">
        <f t="shared" si="11"/>
        <v>192307.69230769231</v>
      </c>
      <c r="H218" s="38">
        <f>VLOOKUP(D218,[1]CUENTAS!$A$2:$G$8590,4,FALSE)</f>
        <v>51648109842</v>
      </c>
      <c r="I218" s="8" t="str">
        <f>VLOOKUP(D218,[1]CUENTAS!$A$2:$G$8590,6,FALSE)</f>
        <v>BANCOLOMBIA S.A.</v>
      </c>
      <c r="J218" s="8" t="str">
        <f>VLOOKUP(D218,[1]CUENTAS!$A$2:$G$8590,7,FALSE)</f>
        <v>AHORROS</v>
      </c>
    </row>
    <row r="219" spans="1:10" x14ac:dyDescent="0.25">
      <c r="A219" s="8">
        <v>10</v>
      </c>
      <c r="B219" s="39"/>
      <c r="C219" s="32" t="s">
        <v>204</v>
      </c>
      <c r="D219" s="12">
        <v>32764101</v>
      </c>
      <c r="E219" s="50"/>
      <c r="F219" s="32"/>
      <c r="G219" s="16">
        <f t="shared" si="11"/>
        <v>192307.69230769231</v>
      </c>
      <c r="H219" s="38">
        <f>VLOOKUP(D219,[1]CUENTAS!$A$2:$G$8590,4,FALSE)</f>
        <v>51376019965</v>
      </c>
      <c r="I219" s="8" t="str">
        <f>VLOOKUP(D219,[1]CUENTAS!$A$2:$G$8590,6,FALSE)</f>
        <v>BANCOLOMBIA S.A.</v>
      </c>
      <c r="J219" s="8" t="str">
        <f>VLOOKUP(D219,[1]CUENTAS!$A$2:$G$8590,7,FALSE)</f>
        <v>AHORROS</v>
      </c>
    </row>
    <row r="220" spans="1:10" x14ac:dyDescent="0.25">
      <c r="A220" s="8">
        <v>11</v>
      </c>
      <c r="B220" s="39"/>
      <c r="C220" s="32" t="s">
        <v>205</v>
      </c>
      <c r="D220" s="12">
        <v>1082241843</v>
      </c>
      <c r="E220" s="50"/>
      <c r="F220" s="32"/>
      <c r="G220" s="16">
        <f t="shared" si="11"/>
        <v>192307.69230769231</v>
      </c>
      <c r="H220" s="38">
        <f>VLOOKUP(D220,[1]CUENTAS!$A$2:$G$8590,4,FALSE)</f>
        <v>51312906779</v>
      </c>
      <c r="I220" s="8" t="str">
        <f>VLOOKUP(D220,[1]CUENTAS!$A$2:$G$8590,6,FALSE)</f>
        <v>BANCOLOMBIA S.A.</v>
      </c>
      <c r="J220" s="8" t="str">
        <f>VLOOKUP(D220,[1]CUENTAS!$A$2:$G$8590,7,FALSE)</f>
        <v>AHORROS</v>
      </c>
    </row>
    <row r="221" spans="1:10" x14ac:dyDescent="0.25">
      <c r="A221" s="8">
        <v>12</v>
      </c>
      <c r="B221" s="39"/>
      <c r="C221" s="32" t="s">
        <v>206</v>
      </c>
      <c r="D221" s="12">
        <v>39066739</v>
      </c>
      <c r="E221" s="50"/>
      <c r="F221" s="32"/>
      <c r="G221" s="16">
        <f t="shared" si="11"/>
        <v>192307.69230769231</v>
      </c>
      <c r="H221" s="38">
        <f>VLOOKUP(D221,[1]CUENTAS!$A$2:$G$8590,4,FALSE)</f>
        <v>51363798067</v>
      </c>
      <c r="I221" s="8" t="str">
        <f>VLOOKUP(D221,[1]CUENTAS!$A$2:$G$8590,6,FALSE)</f>
        <v>BANCOLOMBIA S.A.</v>
      </c>
      <c r="J221" s="8" t="str">
        <f>VLOOKUP(D221,[1]CUENTAS!$A$2:$G$8590,7,FALSE)</f>
        <v>AHORROS</v>
      </c>
    </row>
    <row r="222" spans="1:10" x14ac:dyDescent="0.25">
      <c r="A222" s="8">
        <v>13</v>
      </c>
      <c r="B222" s="39"/>
      <c r="C222" s="32" t="s">
        <v>207</v>
      </c>
      <c r="D222" s="12">
        <v>39071062</v>
      </c>
      <c r="E222" s="50"/>
      <c r="F222" s="32"/>
      <c r="G222" s="16">
        <f t="shared" si="11"/>
        <v>192307.69230769231</v>
      </c>
      <c r="H222" s="38">
        <f>VLOOKUP(D222,[1]CUENTAS!$A$2:$G$8590,4,FALSE)</f>
        <v>51319460865</v>
      </c>
      <c r="I222" s="8" t="str">
        <f>VLOOKUP(D222,[1]CUENTAS!$A$2:$G$8590,6,FALSE)</f>
        <v>BANCOLOMBIA S.A.</v>
      </c>
      <c r="J222" s="8" t="str">
        <f>VLOOKUP(D222,[1]CUENTAS!$A$2:$G$8590,7,FALSE)</f>
        <v>AHORROS</v>
      </c>
    </row>
    <row r="223" spans="1:10" x14ac:dyDescent="0.25">
      <c r="A223" s="42" t="s">
        <v>7</v>
      </c>
      <c r="B223" s="43"/>
      <c r="C223" s="43"/>
      <c r="D223" s="43"/>
      <c r="E223" s="43"/>
      <c r="F223" s="44"/>
      <c r="G223" s="15">
        <f>SUM(G210:G222)</f>
        <v>2500000</v>
      </c>
      <c r="H223" s="38"/>
      <c r="I223" s="8"/>
      <c r="J223" s="8"/>
    </row>
    <row r="224" spans="1:10" ht="30" x14ac:dyDescent="0.25">
      <c r="A224" s="1" t="s">
        <v>5</v>
      </c>
      <c r="B224" s="1" t="s">
        <v>0</v>
      </c>
      <c r="C224" s="3" t="s">
        <v>3</v>
      </c>
      <c r="D224" s="4" t="s">
        <v>9</v>
      </c>
      <c r="E224" s="1" t="s">
        <v>1</v>
      </c>
      <c r="F224" s="5" t="s">
        <v>2</v>
      </c>
      <c r="G224" s="6" t="s">
        <v>4</v>
      </c>
      <c r="H224" s="38"/>
      <c r="I224" s="8"/>
      <c r="J224" s="8"/>
    </row>
    <row r="225" spans="1:10" x14ac:dyDescent="0.25">
      <c r="A225" s="18">
        <v>1</v>
      </c>
      <c r="B225" s="39" t="s">
        <v>1652</v>
      </c>
      <c r="C225" s="32" t="s">
        <v>208</v>
      </c>
      <c r="D225" s="12">
        <v>12554170</v>
      </c>
      <c r="E225" s="50" t="s">
        <v>217</v>
      </c>
      <c r="F225" s="17"/>
      <c r="G225" s="16">
        <f t="shared" ref="G225:G238" si="12">2500000/14</f>
        <v>178571.42857142858</v>
      </c>
      <c r="H225" s="38">
        <f>VLOOKUP(D225,[1]CUENTAS!$A$2:$G$8590,4,FALSE)</f>
        <v>330194564</v>
      </c>
      <c r="I225" s="8" t="str">
        <f>VLOOKUP(D225,[1]CUENTAS!$A$2:$G$8590,6,FALSE)</f>
        <v>BANCO BILBAO VIZCAYA BBVA COLOMBIA S.A.</v>
      </c>
      <c r="J225" s="8" t="str">
        <f>VLOOKUP(D225,[1]CUENTAS!$A$2:$G$8590,7,FALSE)</f>
        <v>AHORROS</v>
      </c>
    </row>
    <row r="226" spans="1:10" x14ac:dyDescent="0.25">
      <c r="A226" s="18">
        <v>2</v>
      </c>
      <c r="B226" s="39"/>
      <c r="C226" s="32" t="s">
        <v>209</v>
      </c>
      <c r="D226" s="12">
        <v>1085038450</v>
      </c>
      <c r="E226" s="50"/>
      <c r="F226" s="17"/>
      <c r="G226" s="16">
        <f t="shared" si="12"/>
        <v>178571.42857142858</v>
      </c>
      <c r="H226" s="38">
        <f>VLOOKUP(D226,[1]CUENTAS!$A$2:$G$8590,4,FALSE)</f>
        <v>330170341</v>
      </c>
      <c r="I226" s="8" t="str">
        <f>VLOOKUP(D226,[1]CUENTAS!$A$2:$G$8590,6,FALSE)</f>
        <v>BANCO BILBAO VIZCAYA BBVA COLOMBIA S.A.</v>
      </c>
      <c r="J226" s="8" t="str">
        <f>VLOOKUP(D226,[1]CUENTAS!$A$2:$G$8590,7,FALSE)</f>
        <v>AHORROS</v>
      </c>
    </row>
    <row r="227" spans="1:10" x14ac:dyDescent="0.25">
      <c r="A227" s="18">
        <v>3</v>
      </c>
      <c r="B227" s="39"/>
      <c r="C227" s="32" t="s">
        <v>210</v>
      </c>
      <c r="D227" s="12">
        <v>85438085</v>
      </c>
      <c r="E227" s="50"/>
      <c r="F227" s="17"/>
      <c r="G227" s="16">
        <f t="shared" si="12"/>
        <v>178571.42857142858</v>
      </c>
      <c r="H227" s="38">
        <f>VLOOKUP(D227,[1]CUENTAS!$A$2:$G$8590,4,FALSE)</f>
        <v>330140583</v>
      </c>
      <c r="I227" s="8" t="str">
        <f>VLOOKUP(D227,[1]CUENTAS!$A$2:$G$8590,6,FALSE)</f>
        <v>BANCO BILBAO VIZCAYA BBVA COLOMBIA S.A.</v>
      </c>
      <c r="J227" s="8" t="str">
        <f>VLOOKUP(D227,[1]CUENTAS!$A$2:$G$8590,7,FALSE)</f>
        <v>AHORROS</v>
      </c>
    </row>
    <row r="228" spans="1:10" x14ac:dyDescent="0.25">
      <c r="A228" s="18">
        <v>4</v>
      </c>
      <c r="B228" s="39"/>
      <c r="C228" s="32" t="s">
        <v>211</v>
      </c>
      <c r="D228" s="12">
        <v>39014553</v>
      </c>
      <c r="E228" s="50"/>
      <c r="F228" s="17"/>
      <c r="G228" s="16">
        <f t="shared" si="12"/>
        <v>178571.42857142858</v>
      </c>
      <c r="H228" s="38">
        <f>VLOOKUP(D228,[1]CUENTAS!$A$2:$G$8590,4,FALSE)</f>
        <v>330128836</v>
      </c>
      <c r="I228" s="8" t="str">
        <f>VLOOKUP(D228,[1]CUENTAS!$A$2:$G$8590,6,FALSE)</f>
        <v>BANCO BILBAO VIZCAYA BBVA COLOMBIA S.A.</v>
      </c>
      <c r="J228" s="8" t="str">
        <f>VLOOKUP(D228,[1]CUENTAS!$A$2:$G$8590,7,FALSE)</f>
        <v>AHORROS</v>
      </c>
    </row>
    <row r="229" spans="1:10" x14ac:dyDescent="0.25">
      <c r="A229" s="18">
        <v>5</v>
      </c>
      <c r="B229" s="39"/>
      <c r="C229" s="32" t="s">
        <v>212</v>
      </c>
      <c r="D229" s="12">
        <v>39020356</v>
      </c>
      <c r="E229" s="50"/>
      <c r="F229" s="17"/>
      <c r="G229" s="16">
        <f t="shared" si="12"/>
        <v>178571.42857142858</v>
      </c>
      <c r="H229" s="38">
        <f>VLOOKUP(D229,[1]CUENTAS!$A$2:$G$8590,4,FALSE)</f>
        <v>330137431</v>
      </c>
      <c r="I229" s="8" t="str">
        <f>VLOOKUP(D229,[1]CUENTAS!$A$2:$G$8590,6,FALSE)</f>
        <v>BANCO BILBAO VIZCAYA BBVA COLOMBIA S.A.</v>
      </c>
      <c r="J229" s="8" t="str">
        <f>VLOOKUP(D229,[1]CUENTAS!$A$2:$G$8590,7,FALSE)</f>
        <v>AHORROS</v>
      </c>
    </row>
    <row r="230" spans="1:10" x14ac:dyDescent="0.25">
      <c r="A230" s="18">
        <v>6</v>
      </c>
      <c r="B230" s="39"/>
      <c r="C230" s="32" t="s">
        <v>213</v>
      </c>
      <c r="D230" s="12">
        <v>39017928</v>
      </c>
      <c r="E230" s="50"/>
      <c r="F230" s="17"/>
      <c r="G230" s="16">
        <f t="shared" si="12"/>
        <v>178571.42857142858</v>
      </c>
      <c r="H230" s="38">
        <f>VLOOKUP(D230,[1]CUENTAS!$A$2:$G$8590,4,FALSE)</f>
        <v>330161837</v>
      </c>
      <c r="I230" s="8" t="str">
        <f>VLOOKUP(D230,[1]CUENTAS!$A$2:$G$8590,6,FALSE)</f>
        <v>BANCO BILBAO VIZCAYA BBVA COLOMBIA S.A.</v>
      </c>
      <c r="J230" s="8" t="str">
        <f>VLOOKUP(D230,[1]CUENTAS!$A$2:$G$8590,7,FALSE)</f>
        <v>AHORROS</v>
      </c>
    </row>
    <row r="231" spans="1:10" x14ac:dyDescent="0.25">
      <c r="A231" s="18">
        <v>7</v>
      </c>
      <c r="B231" s="39"/>
      <c r="C231" s="32" t="s">
        <v>214</v>
      </c>
      <c r="D231" s="12">
        <v>39018839</v>
      </c>
      <c r="E231" s="50"/>
      <c r="F231" s="17"/>
      <c r="G231" s="16">
        <f t="shared" si="12"/>
        <v>178571.42857142858</v>
      </c>
      <c r="H231" s="38">
        <f>VLOOKUP(D231,[1]CUENTAS!$A$2:$G$8590,4,FALSE)</f>
        <v>330116831</v>
      </c>
      <c r="I231" s="8" t="str">
        <f>VLOOKUP(D231,[1]CUENTAS!$A$2:$G$8590,6,FALSE)</f>
        <v>BANCO BILBAO VIZCAYA BBVA COLOMBIA S.A.</v>
      </c>
      <c r="J231" s="8" t="str">
        <f>VLOOKUP(D231,[1]CUENTAS!$A$2:$G$8590,7,FALSE)</f>
        <v>AHORROS</v>
      </c>
    </row>
    <row r="232" spans="1:10" x14ac:dyDescent="0.25">
      <c r="A232" s="18">
        <v>8</v>
      </c>
      <c r="B232" s="39"/>
      <c r="C232" s="32" t="s">
        <v>215</v>
      </c>
      <c r="D232" s="12">
        <v>39023787</v>
      </c>
      <c r="E232" s="50"/>
      <c r="F232" s="17"/>
      <c r="G232" s="16">
        <f t="shared" si="12"/>
        <v>178571.42857142858</v>
      </c>
      <c r="H232" s="38">
        <f>VLOOKUP(D232,[1]CUENTAS!$A$2:$G$8590,4,FALSE)</f>
        <v>330169970</v>
      </c>
      <c r="I232" s="8" t="str">
        <f>VLOOKUP(D232,[1]CUENTAS!$A$2:$G$8590,6,FALSE)</f>
        <v>BANCO BILBAO VIZCAYA BBVA COLOMBIA S.A.</v>
      </c>
      <c r="J232" s="8" t="str">
        <f>VLOOKUP(D232,[1]CUENTAS!$A$2:$G$8590,7,FALSE)</f>
        <v>AHORROS</v>
      </c>
    </row>
    <row r="233" spans="1:10" x14ac:dyDescent="0.25">
      <c r="A233" s="18">
        <v>9</v>
      </c>
      <c r="B233" s="39"/>
      <c r="C233" s="32" t="s">
        <v>216</v>
      </c>
      <c r="D233" s="12">
        <v>45740951</v>
      </c>
      <c r="E233" s="50"/>
      <c r="F233" s="17"/>
      <c r="G233" s="16">
        <f t="shared" si="12"/>
        <v>178571.42857142858</v>
      </c>
      <c r="H233" s="38">
        <f>VLOOKUP(D233,[1]CUENTAS!$A$2:$G$8590,4,FALSE)</f>
        <v>518290168</v>
      </c>
      <c r="I233" s="8" t="str">
        <f>VLOOKUP(D233,[1]CUENTAS!$A$2:$G$8590,6,FALSE)</f>
        <v>BANCO BILBAO VIZCAYA BBVA COLOMBIA S.A.</v>
      </c>
      <c r="J233" s="8" t="str">
        <f>VLOOKUP(D233,[1]CUENTAS!$A$2:$G$8590,7,FALSE)</f>
        <v>AHORROS</v>
      </c>
    </row>
    <row r="234" spans="1:10" x14ac:dyDescent="0.25">
      <c r="A234" s="18">
        <v>10</v>
      </c>
      <c r="B234" s="39"/>
      <c r="C234" s="32" t="s">
        <v>217</v>
      </c>
      <c r="D234" s="12">
        <v>39018753</v>
      </c>
      <c r="E234" s="50"/>
      <c r="F234" s="17"/>
      <c r="G234" s="16">
        <f t="shared" si="12"/>
        <v>178571.42857142858</v>
      </c>
      <c r="H234" s="38">
        <f>VLOOKUP(D234,[1]CUENTAS!$A$2:$G$8590,4,FALSE)</f>
        <v>330081860</v>
      </c>
      <c r="I234" s="8" t="str">
        <f>VLOOKUP(D234,[1]CUENTAS!$A$2:$G$8590,6,FALSE)</f>
        <v>BANCO BILBAO VIZCAYA BBVA COLOMBIA S.A.</v>
      </c>
      <c r="J234" s="8" t="str">
        <f>VLOOKUP(D234,[1]CUENTAS!$A$2:$G$8590,7,FALSE)</f>
        <v>AHORROS</v>
      </c>
    </row>
    <row r="235" spans="1:10" x14ac:dyDescent="0.25">
      <c r="A235" s="18">
        <v>11</v>
      </c>
      <c r="B235" s="39"/>
      <c r="C235" s="32" t="s">
        <v>218</v>
      </c>
      <c r="D235" s="12">
        <v>39020462</v>
      </c>
      <c r="E235" s="50"/>
      <c r="F235" s="17"/>
      <c r="G235" s="16">
        <f t="shared" si="12"/>
        <v>178571.42857142858</v>
      </c>
      <c r="H235" s="38">
        <f>VLOOKUP(D235,[1]CUENTAS!$A$2:$G$8590,4,FALSE)</f>
        <v>330230160</v>
      </c>
      <c r="I235" s="8" t="str">
        <f>VLOOKUP(D235,[1]CUENTAS!$A$2:$G$8590,6,FALSE)</f>
        <v>BANCO BILBAO VIZCAYA BBVA COLOMBIA S.A.</v>
      </c>
      <c r="J235" s="8" t="str">
        <f>VLOOKUP(D235,[1]CUENTAS!$A$2:$G$8590,7,FALSE)</f>
        <v>AHORROS</v>
      </c>
    </row>
    <row r="236" spans="1:10" x14ac:dyDescent="0.25">
      <c r="A236" s="18">
        <v>12</v>
      </c>
      <c r="B236" s="39"/>
      <c r="C236" s="32" t="s">
        <v>219</v>
      </c>
      <c r="D236" s="12">
        <v>39020491</v>
      </c>
      <c r="E236" s="50"/>
      <c r="F236" s="17"/>
      <c r="G236" s="16">
        <f t="shared" si="12"/>
        <v>178571.42857142858</v>
      </c>
      <c r="H236" s="38">
        <f>VLOOKUP(D236,[1]CUENTAS!$A$2:$G$8590,4,FALSE)</f>
        <v>87662123992</v>
      </c>
      <c r="I236" s="8" t="str">
        <f>VLOOKUP(D236,[1]CUENTAS!$A$2:$G$8590,6,FALSE)</f>
        <v>BANCOLOMBIA S.A.</v>
      </c>
      <c r="J236" s="8" t="str">
        <f>VLOOKUP(D236,[1]CUENTAS!$A$2:$G$8590,7,FALSE)</f>
        <v>AHORROS</v>
      </c>
    </row>
    <row r="237" spans="1:10" x14ac:dyDescent="0.25">
      <c r="A237" s="18">
        <v>13</v>
      </c>
      <c r="B237" s="39"/>
      <c r="C237" s="32" t="s">
        <v>220</v>
      </c>
      <c r="D237" s="12">
        <v>39010150</v>
      </c>
      <c r="E237" s="50"/>
      <c r="F237" s="17"/>
      <c r="G237" s="16">
        <f t="shared" si="12"/>
        <v>178571.42857142858</v>
      </c>
      <c r="H237" s="38">
        <f>VLOOKUP(D237,[1]CUENTAS!$A$2:$G$8590,4,FALSE)</f>
        <v>330135328</v>
      </c>
      <c r="I237" s="8" t="str">
        <f>VLOOKUP(D237,[1]CUENTAS!$A$2:$G$8590,6,FALSE)</f>
        <v>BANCO BILBAO VIZCAYA BBVA COLOMBIA S.A.</v>
      </c>
      <c r="J237" s="8" t="str">
        <f>VLOOKUP(D237,[1]CUENTAS!$A$2:$G$8590,7,FALSE)</f>
        <v>AHORROS</v>
      </c>
    </row>
    <row r="238" spans="1:10" x14ac:dyDescent="0.25">
      <c r="A238" s="18">
        <v>14</v>
      </c>
      <c r="B238" s="39"/>
      <c r="C238" s="32" t="s">
        <v>221</v>
      </c>
      <c r="D238" s="12">
        <v>39014509</v>
      </c>
      <c r="E238" s="50"/>
      <c r="F238" s="17"/>
      <c r="G238" s="16">
        <f t="shared" si="12"/>
        <v>178571.42857142858</v>
      </c>
      <c r="H238" s="38">
        <f>VLOOKUP(D238,[1]CUENTAS!$A$2:$G$8590,4,FALSE)</f>
        <v>330085564</v>
      </c>
      <c r="I238" s="8" t="str">
        <f>VLOOKUP(D238,[1]CUENTAS!$A$2:$G$8590,6,FALSE)</f>
        <v>BANCO BILBAO VIZCAYA BBVA COLOMBIA S.A.</v>
      </c>
      <c r="J238" s="8" t="str">
        <f>VLOOKUP(D238,[1]CUENTAS!$A$2:$G$8590,7,FALSE)</f>
        <v>AHORROS</v>
      </c>
    </row>
    <row r="239" spans="1:10" x14ac:dyDescent="0.25">
      <c r="A239" s="42" t="s">
        <v>7</v>
      </c>
      <c r="B239" s="43"/>
      <c r="C239" s="43"/>
      <c r="D239" s="43"/>
      <c r="E239" s="43"/>
      <c r="F239" s="44"/>
      <c r="G239" s="15">
        <f>SUM(G225:G238)</f>
        <v>2500000.0000000005</v>
      </c>
      <c r="H239" s="38"/>
      <c r="I239" s="8"/>
      <c r="J239" s="8"/>
    </row>
    <row r="240" spans="1:10" ht="30" x14ac:dyDescent="0.25">
      <c r="A240" s="1" t="s">
        <v>5</v>
      </c>
      <c r="B240" s="1" t="s">
        <v>0</v>
      </c>
      <c r="C240" s="3" t="s">
        <v>3</v>
      </c>
      <c r="D240" s="4" t="s">
        <v>9</v>
      </c>
      <c r="E240" s="1" t="s">
        <v>1</v>
      </c>
      <c r="F240" s="5" t="s">
        <v>2</v>
      </c>
      <c r="G240" s="6" t="s">
        <v>4</v>
      </c>
      <c r="H240" s="38"/>
      <c r="I240" s="8"/>
      <c r="J240" s="8"/>
    </row>
    <row r="241" spans="1:10" x14ac:dyDescent="0.25">
      <c r="A241" s="8">
        <v>1</v>
      </c>
      <c r="B241" s="39" t="s">
        <v>222</v>
      </c>
      <c r="C241" s="32" t="s">
        <v>223</v>
      </c>
      <c r="D241" s="12">
        <v>57303138</v>
      </c>
      <c r="E241" s="50" t="s">
        <v>223</v>
      </c>
      <c r="F241" s="32"/>
      <c r="G241" s="16">
        <f t="shared" ref="G241:G251" si="13">2500000/11</f>
        <v>227272.72727272726</v>
      </c>
      <c r="H241" s="38">
        <f>VLOOKUP(D241,[1]CUENTAS!$A$2:$G$8590,4,FALSE)</f>
        <v>471063263</v>
      </c>
      <c r="I241" s="8" t="str">
        <f>VLOOKUP(D241,[1]CUENTAS!$A$2:$G$8590,6,FALSE)</f>
        <v>BANCO DE BOGOTA</v>
      </c>
      <c r="J241" s="8" t="str">
        <f>VLOOKUP(D241,[1]CUENTAS!$A$2:$G$8590,7,FALSE)</f>
        <v>AHORROS</v>
      </c>
    </row>
    <row r="242" spans="1:10" x14ac:dyDescent="0.25">
      <c r="A242" s="8">
        <v>2</v>
      </c>
      <c r="B242" s="39"/>
      <c r="C242" s="32" t="s">
        <v>224</v>
      </c>
      <c r="D242" s="12">
        <v>32721322</v>
      </c>
      <c r="E242" s="50"/>
      <c r="F242" s="32"/>
      <c r="G242" s="16">
        <f t="shared" si="13"/>
        <v>227272.72727272726</v>
      </c>
      <c r="H242" s="38">
        <f>VLOOKUP(D242,[1]CUENTAS!$A$2:$G$8590,4,FALSE)</f>
        <v>471055186</v>
      </c>
      <c r="I242" s="8" t="str">
        <f>VLOOKUP(D242,[1]CUENTAS!$A$2:$G$8590,6,FALSE)</f>
        <v>BANCO DE BOGOTA</v>
      </c>
      <c r="J242" s="8" t="str">
        <f>VLOOKUP(D242,[1]CUENTAS!$A$2:$G$8590,7,FALSE)</f>
        <v>AHORROS</v>
      </c>
    </row>
    <row r="243" spans="1:10" x14ac:dyDescent="0.25">
      <c r="A243" s="8">
        <v>3</v>
      </c>
      <c r="B243" s="39"/>
      <c r="C243" s="32" t="s">
        <v>225</v>
      </c>
      <c r="D243" s="12">
        <v>57303327</v>
      </c>
      <c r="E243" s="50"/>
      <c r="F243" s="32"/>
      <c r="G243" s="16">
        <f t="shared" si="13"/>
        <v>227272.72727272726</v>
      </c>
      <c r="H243" s="38">
        <f>VLOOKUP(D243,[1]CUENTAS!$A$2:$G$8590,4,FALSE)</f>
        <v>471076380</v>
      </c>
      <c r="I243" s="8" t="str">
        <f>VLOOKUP(D243,[1]CUENTAS!$A$2:$G$8590,6,FALSE)</f>
        <v>BANCO DE BOGOTA</v>
      </c>
      <c r="J243" s="8" t="str">
        <f>VLOOKUP(D243,[1]CUENTAS!$A$2:$G$8590,7,FALSE)</f>
        <v>AHORROS</v>
      </c>
    </row>
    <row r="244" spans="1:10" x14ac:dyDescent="0.25">
      <c r="A244" s="8">
        <v>4</v>
      </c>
      <c r="B244" s="39"/>
      <c r="C244" s="32" t="s">
        <v>226</v>
      </c>
      <c r="D244" s="12">
        <v>57302227</v>
      </c>
      <c r="E244" s="50"/>
      <c r="F244" s="32"/>
      <c r="G244" s="16">
        <f t="shared" si="13"/>
        <v>227272.72727272726</v>
      </c>
      <c r="H244" s="38">
        <f>VLOOKUP(D244,[1]CUENTAS!$A$2:$G$8590,4,FALSE)</f>
        <v>471075564</v>
      </c>
      <c r="I244" s="8" t="str">
        <f>VLOOKUP(D244,[1]CUENTAS!$A$2:$G$8590,6,FALSE)</f>
        <v>BANCO DE BOGOTA</v>
      </c>
      <c r="J244" s="8" t="str">
        <f>VLOOKUP(D244,[1]CUENTAS!$A$2:$G$8590,7,FALSE)</f>
        <v>AHORROS</v>
      </c>
    </row>
    <row r="245" spans="1:10" x14ac:dyDescent="0.25">
      <c r="A245" s="8">
        <v>5</v>
      </c>
      <c r="B245" s="39"/>
      <c r="C245" s="32" t="s">
        <v>227</v>
      </c>
      <c r="D245" s="12">
        <v>7594654</v>
      </c>
      <c r="E245" s="50"/>
      <c r="F245" s="32"/>
      <c r="G245" s="16">
        <f t="shared" si="13"/>
        <v>227272.72727272726</v>
      </c>
      <c r="H245" s="38">
        <f>VLOOKUP(D245,[1]CUENTAS!$A$2:$G$8590,4,FALSE)</f>
        <v>471075689</v>
      </c>
      <c r="I245" s="8" t="str">
        <f>VLOOKUP(D245,[1]CUENTAS!$A$2:$G$8590,6,FALSE)</f>
        <v>BANCO DE BOGOTA</v>
      </c>
      <c r="J245" s="8" t="str">
        <f>VLOOKUP(D245,[1]CUENTAS!$A$2:$G$8590,7,FALSE)</f>
        <v>AHORROS</v>
      </c>
    </row>
    <row r="246" spans="1:10" x14ac:dyDescent="0.25">
      <c r="A246" s="8">
        <v>6</v>
      </c>
      <c r="B246" s="39"/>
      <c r="C246" s="32" t="s">
        <v>228</v>
      </c>
      <c r="D246" s="12">
        <v>57303361</v>
      </c>
      <c r="E246" s="50"/>
      <c r="F246" s="32"/>
      <c r="G246" s="16">
        <f t="shared" si="13"/>
        <v>227272.72727272726</v>
      </c>
      <c r="H246" s="38">
        <f>VLOOKUP(D246,[1]CUENTAS!$A$2:$G$8590,4,FALSE)</f>
        <v>471086934</v>
      </c>
      <c r="I246" s="8" t="str">
        <f>VLOOKUP(D246,[1]CUENTAS!$A$2:$G$8590,6,FALSE)</f>
        <v>BANCO DE BOGOTA</v>
      </c>
      <c r="J246" s="8" t="str">
        <f>VLOOKUP(D246,[1]CUENTAS!$A$2:$G$8590,7,FALSE)</f>
        <v>AHORROS</v>
      </c>
    </row>
    <row r="247" spans="1:10" x14ac:dyDescent="0.25">
      <c r="A247" s="8">
        <v>7</v>
      </c>
      <c r="B247" s="39"/>
      <c r="C247" s="32" t="s">
        <v>229</v>
      </c>
      <c r="D247" s="12">
        <v>26880075</v>
      </c>
      <c r="E247" s="50"/>
      <c r="F247" s="32"/>
      <c r="G247" s="16">
        <f t="shared" si="13"/>
        <v>227272.72727272726</v>
      </c>
      <c r="H247" s="38">
        <f>VLOOKUP(D247,[1]CUENTAS!$A$2:$G$8590,4,FALSE)</f>
        <v>471075432</v>
      </c>
      <c r="I247" s="8" t="str">
        <f>VLOOKUP(D247,[1]CUENTAS!$A$2:$G$8590,6,FALSE)</f>
        <v>BANCO DE BOGOTA</v>
      </c>
      <c r="J247" s="8" t="str">
        <f>VLOOKUP(D247,[1]CUENTAS!$A$2:$G$8590,7,FALSE)</f>
        <v>AHORROS</v>
      </c>
    </row>
    <row r="248" spans="1:10" x14ac:dyDescent="0.25">
      <c r="A248" s="8">
        <v>8</v>
      </c>
      <c r="B248" s="39"/>
      <c r="C248" s="32" t="s">
        <v>230</v>
      </c>
      <c r="D248" s="12">
        <v>7592127</v>
      </c>
      <c r="E248" s="50"/>
      <c r="F248" s="32"/>
      <c r="G248" s="16">
        <f t="shared" si="13"/>
        <v>227272.72727272726</v>
      </c>
      <c r="H248" s="38">
        <f>VLOOKUP(D248,[1]CUENTAS!$A$2:$G$8590,4,FALSE)</f>
        <v>471020222</v>
      </c>
      <c r="I248" s="8" t="str">
        <f>VLOOKUP(D248,[1]CUENTAS!$A$2:$G$8590,6,FALSE)</f>
        <v>BANCO DE BOGOTA</v>
      </c>
      <c r="J248" s="8" t="str">
        <f>VLOOKUP(D248,[1]CUENTAS!$A$2:$G$8590,7,FALSE)</f>
        <v>AHORROS</v>
      </c>
    </row>
    <row r="249" spans="1:10" x14ac:dyDescent="0.25">
      <c r="A249" s="8">
        <v>9</v>
      </c>
      <c r="B249" s="39"/>
      <c r="C249" s="32" t="s">
        <v>231</v>
      </c>
      <c r="D249" s="12">
        <v>7593706</v>
      </c>
      <c r="E249" s="50"/>
      <c r="F249" s="32"/>
      <c r="G249" s="16">
        <f t="shared" si="13"/>
        <v>227272.72727272726</v>
      </c>
      <c r="H249" s="38">
        <f>VLOOKUP(D249,[1]CUENTAS!$A$2:$G$8590,4,FALSE)</f>
        <v>471093617</v>
      </c>
      <c r="I249" s="8" t="str">
        <f>VLOOKUP(D249,[1]CUENTAS!$A$2:$G$8590,6,FALSE)</f>
        <v>BANCO DE BOGOTA</v>
      </c>
      <c r="J249" s="8" t="str">
        <f>VLOOKUP(D249,[1]CUENTAS!$A$2:$G$8590,7,FALSE)</f>
        <v>AHORROS</v>
      </c>
    </row>
    <row r="250" spans="1:10" x14ac:dyDescent="0.25">
      <c r="A250" s="8">
        <v>10</v>
      </c>
      <c r="B250" s="39"/>
      <c r="C250" s="32" t="s">
        <v>232</v>
      </c>
      <c r="D250" s="12">
        <v>7595447</v>
      </c>
      <c r="E250" s="50"/>
      <c r="F250" s="32"/>
      <c r="G250" s="16">
        <f t="shared" si="13"/>
        <v>227272.72727272726</v>
      </c>
      <c r="H250" s="38">
        <f>VLOOKUP(D250,[1]CUENTAS!$A$2:$G$8590,4,FALSE)</f>
        <v>471074724</v>
      </c>
      <c r="I250" s="8" t="str">
        <f>VLOOKUP(D250,[1]CUENTAS!$A$2:$G$8590,6,FALSE)</f>
        <v>BANCO DE BOGOTA</v>
      </c>
      <c r="J250" s="8" t="str">
        <f>VLOOKUP(D250,[1]CUENTAS!$A$2:$G$8590,7,FALSE)</f>
        <v>AHORROS</v>
      </c>
    </row>
    <row r="251" spans="1:10" x14ac:dyDescent="0.25">
      <c r="A251" s="8">
        <v>11</v>
      </c>
      <c r="B251" s="39"/>
      <c r="C251" s="32" t="s">
        <v>233</v>
      </c>
      <c r="D251" s="12">
        <v>5094987</v>
      </c>
      <c r="E251" s="50"/>
      <c r="F251" s="32"/>
      <c r="G251" s="16">
        <f t="shared" si="13"/>
        <v>227272.72727272726</v>
      </c>
      <c r="H251" s="38">
        <f>VLOOKUP(D251,[1]CUENTAS!$A$2:$G$8590,4,FALSE)</f>
        <v>564372852</v>
      </c>
      <c r="I251" s="8" t="str">
        <f>VLOOKUP(D251,[1]CUENTAS!$A$2:$G$8590,6,FALSE)</f>
        <v>BANCO DE BOGOTA</v>
      </c>
      <c r="J251" s="8" t="str">
        <f>VLOOKUP(D251,[1]CUENTAS!$A$2:$G$8590,7,FALSE)</f>
        <v>AHORROS</v>
      </c>
    </row>
    <row r="252" spans="1:10" x14ac:dyDescent="0.25">
      <c r="A252" s="42" t="s">
        <v>7</v>
      </c>
      <c r="B252" s="43"/>
      <c r="C252" s="43"/>
      <c r="D252" s="43"/>
      <c r="E252" s="43"/>
      <c r="F252" s="44"/>
      <c r="G252" s="15">
        <f>SUM(G241:G251)</f>
        <v>2499999.9999999995</v>
      </c>
      <c r="H252" s="38"/>
      <c r="I252" s="8"/>
      <c r="J252" s="8"/>
    </row>
    <row r="253" spans="1:10" ht="30" x14ac:dyDescent="0.25">
      <c r="A253" s="1" t="s">
        <v>5</v>
      </c>
      <c r="B253" s="1" t="s">
        <v>0</v>
      </c>
      <c r="C253" s="3" t="s">
        <v>3</v>
      </c>
      <c r="D253" s="4" t="s">
        <v>9</v>
      </c>
      <c r="E253" s="1" t="s">
        <v>1</v>
      </c>
      <c r="F253" s="5" t="s">
        <v>2</v>
      </c>
      <c r="G253" s="6" t="s">
        <v>4</v>
      </c>
      <c r="H253" s="38"/>
      <c r="I253" s="8"/>
      <c r="J253" s="8"/>
    </row>
    <row r="254" spans="1:10" x14ac:dyDescent="0.25">
      <c r="A254" s="8">
        <v>1</v>
      </c>
      <c r="B254" s="39" t="s">
        <v>234</v>
      </c>
      <c r="C254" s="32" t="s">
        <v>235</v>
      </c>
      <c r="D254" s="12">
        <v>19590192</v>
      </c>
      <c r="E254" s="50" t="s">
        <v>236</v>
      </c>
      <c r="F254" s="32"/>
      <c r="G254" s="16">
        <f t="shared" ref="G254:G262" si="14">2500000/9</f>
        <v>277777.77777777775</v>
      </c>
      <c r="H254" s="38">
        <f>VLOOKUP(D254,[1]CUENTAS!$A$2:$G$8590,4,FALSE)</f>
        <v>375236577</v>
      </c>
      <c r="I254" s="8" t="str">
        <f>VLOOKUP(D254,[1]CUENTAS!$A$2:$G$8590,6,FALSE)</f>
        <v>BANCO BILBAO VIZCAYA BBVA COLOMBIA S.A.</v>
      </c>
      <c r="J254" s="8" t="str">
        <f>VLOOKUP(D254,[1]CUENTAS!$A$2:$G$8590,7,FALSE)</f>
        <v>AHORROS</v>
      </c>
    </row>
    <row r="255" spans="1:10" x14ac:dyDescent="0.25">
      <c r="A255" s="8">
        <v>2</v>
      </c>
      <c r="B255" s="39"/>
      <c r="C255" s="32" t="s">
        <v>236</v>
      </c>
      <c r="D255" s="12">
        <v>26883353</v>
      </c>
      <c r="E255" s="50"/>
      <c r="F255" s="32"/>
      <c r="G255" s="16">
        <f t="shared" si="14"/>
        <v>277777.77777777775</v>
      </c>
      <c r="H255" s="38">
        <f>VLOOKUP(D255,[1]CUENTAS!$A$2:$G$8590,4,FALSE)</f>
        <v>375198033</v>
      </c>
      <c r="I255" s="8" t="str">
        <f>VLOOKUP(D255,[1]CUENTAS!$A$2:$G$8590,6,FALSE)</f>
        <v>BANCO BILBAO VIZCAYA BBVA COLOMBIA S.A.</v>
      </c>
      <c r="J255" s="8" t="str">
        <f>VLOOKUP(D255,[1]CUENTAS!$A$2:$G$8590,7,FALSE)</f>
        <v>AHORROS</v>
      </c>
    </row>
    <row r="256" spans="1:10" x14ac:dyDescent="0.25">
      <c r="A256" s="8">
        <v>3</v>
      </c>
      <c r="B256" s="39"/>
      <c r="C256" s="32" t="s">
        <v>237</v>
      </c>
      <c r="D256" s="12">
        <v>19612119</v>
      </c>
      <c r="E256" s="50"/>
      <c r="F256" s="32"/>
      <c r="G256" s="16">
        <f t="shared" si="14"/>
        <v>277777.77777777775</v>
      </c>
      <c r="H256" s="38">
        <f>VLOOKUP(D256,[1]CUENTAS!$A$2:$G$8590,4,FALSE)</f>
        <v>48222627942</v>
      </c>
      <c r="I256" s="8" t="str">
        <f>VLOOKUP(D256,[1]CUENTAS!$A$2:$G$8590,6,FALSE)</f>
        <v>BANCOLOMBIA S.A.</v>
      </c>
      <c r="J256" s="8" t="str">
        <f>VLOOKUP(D256,[1]CUENTAS!$A$2:$G$8590,7,FALSE)</f>
        <v>AHORROS</v>
      </c>
    </row>
    <row r="257" spans="1:10" x14ac:dyDescent="0.25">
      <c r="A257" s="8">
        <v>4</v>
      </c>
      <c r="B257" s="39"/>
      <c r="C257" s="32" t="s">
        <v>238</v>
      </c>
      <c r="D257" s="12">
        <v>35113906</v>
      </c>
      <c r="E257" s="50"/>
      <c r="F257" s="32"/>
      <c r="G257" s="16">
        <f t="shared" si="14"/>
        <v>277777.77777777775</v>
      </c>
      <c r="H257" s="38">
        <f>VLOOKUP(D257,[1]CUENTAS!$A$2:$G$8590,4,FALSE)</f>
        <v>436211114</v>
      </c>
      <c r="I257" s="8" t="str">
        <f>VLOOKUP(D257,[1]CUENTAS!$A$2:$G$8590,6,FALSE)</f>
        <v>BANCO DE BOGOTA</v>
      </c>
      <c r="J257" s="8" t="str">
        <f>VLOOKUP(D257,[1]CUENTAS!$A$2:$G$8590,7,FALSE)</f>
        <v>AHORROS</v>
      </c>
    </row>
    <row r="258" spans="1:10" x14ac:dyDescent="0.25">
      <c r="A258" s="8">
        <v>5</v>
      </c>
      <c r="B258" s="39"/>
      <c r="C258" s="32" t="s">
        <v>239</v>
      </c>
      <c r="D258" s="12">
        <v>7594324</v>
      </c>
      <c r="E258" s="50"/>
      <c r="F258" s="32"/>
      <c r="G258" s="16">
        <f t="shared" si="14"/>
        <v>277777.77777777775</v>
      </c>
      <c r="H258" s="38">
        <f>VLOOKUP(D258,[1]CUENTAS!$A$2:$G$8590,4,FALSE)</f>
        <v>51313389247</v>
      </c>
      <c r="I258" s="8" t="str">
        <f>VLOOKUP(D258,[1]CUENTAS!$A$2:$G$8590,6,FALSE)</f>
        <v>BANCOLOMBIA S.A.</v>
      </c>
      <c r="J258" s="8" t="str">
        <f>VLOOKUP(D258,[1]CUENTAS!$A$2:$G$8590,7,FALSE)</f>
        <v>AHORROS</v>
      </c>
    </row>
    <row r="259" spans="1:10" x14ac:dyDescent="0.25">
      <c r="A259" s="8">
        <v>6</v>
      </c>
      <c r="B259" s="39"/>
      <c r="C259" s="32" t="s">
        <v>240</v>
      </c>
      <c r="D259" s="12">
        <v>57305958</v>
      </c>
      <c r="E259" s="50"/>
      <c r="F259" s="32"/>
      <c r="G259" s="16">
        <f t="shared" si="14"/>
        <v>277777.77777777775</v>
      </c>
      <c r="H259" s="38">
        <f>VLOOKUP(D259,[1]CUENTAS!$A$2:$G$8590,4,FALSE)</f>
        <v>375212917</v>
      </c>
      <c r="I259" s="8" t="str">
        <f>VLOOKUP(D259,[1]CUENTAS!$A$2:$G$8590,6,FALSE)</f>
        <v>BANCO BILBAO VIZCAYA BBVA COLOMBIA S.A.</v>
      </c>
      <c r="J259" s="8" t="str">
        <f>VLOOKUP(D259,[1]CUENTAS!$A$2:$G$8590,7,FALSE)</f>
        <v>AHORROS</v>
      </c>
    </row>
    <row r="260" spans="1:10" x14ac:dyDescent="0.25">
      <c r="A260" s="8">
        <v>7</v>
      </c>
      <c r="B260" s="39"/>
      <c r="C260" s="32" t="s">
        <v>241</v>
      </c>
      <c r="D260" s="12">
        <v>45505745</v>
      </c>
      <c r="E260" s="50"/>
      <c r="F260" s="32"/>
      <c r="G260" s="16">
        <f t="shared" si="14"/>
        <v>277777.77777777775</v>
      </c>
      <c r="H260" s="38">
        <f>VLOOKUP(D260,[1]CUENTAS!$A$2:$G$8590,4,FALSE)</f>
        <v>375174174</v>
      </c>
      <c r="I260" s="8" t="str">
        <f>VLOOKUP(D260,[1]CUENTAS!$A$2:$G$8590,6,FALSE)</f>
        <v>BANCO BILBAO VIZCAYA BBVA COLOMBIA S.A.</v>
      </c>
      <c r="J260" s="8" t="str">
        <f>VLOOKUP(D260,[1]CUENTAS!$A$2:$G$8590,7,FALSE)</f>
        <v>AHORROS</v>
      </c>
    </row>
    <row r="261" spans="1:10" x14ac:dyDescent="0.25">
      <c r="A261" s="8">
        <v>8</v>
      </c>
      <c r="B261" s="39"/>
      <c r="C261" s="32" t="s">
        <v>242</v>
      </c>
      <c r="D261" s="12">
        <v>57404073</v>
      </c>
      <c r="E261" s="50"/>
      <c r="F261" s="32"/>
      <c r="G261" s="16">
        <f t="shared" si="14"/>
        <v>277777.77777777775</v>
      </c>
      <c r="H261" s="38">
        <f>VLOOKUP(D261,[1]CUENTAS!$A$2:$G$8590,4,FALSE)</f>
        <v>375176567</v>
      </c>
      <c r="I261" s="8" t="str">
        <f>VLOOKUP(D261,[1]CUENTAS!$A$2:$G$8590,6,FALSE)</f>
        <v>BANCO BILBAO VIZCAYA BBVA COLOMBIA S.A.</v>
      </c>
      <c r="J261" s="8" t="str">
        <f>VLOOKUP(D261,[1]CUENTAS!$A$2:$G$8590,7,FALSE)</f>
        <v>AHORROS</v>
      </c>
    </row>
    <row r="262" spans="1:10" x14ac:dyDescent="0.25">
      <c r="A262" s="8">
        <v>9</v>
      </c>
      <c r="B262" s="39"/>
      <c r="C262" s="32" t="s">
        <v>243</v>
      </c>
      <c r="D262" s="12">
        <v>57404635</v>
      </c>
      <c r="E262" s="50"/>
      <c r="F262" s="32"/>
      <c r="G262" s="16">
        <f t="shared" si="14"/>
        <v>277777.77777777775</v>
      </c>
      <c r="H262" s="38">
        <f>VLOOKUP(D262,[1]CUENTAS!$A$2:$G$8590,4,FALSE)</f>
        <v>375175643</v>
      </c>
      <c r="I262" s="8" t="str">
        <f>VLOOKUP(D262,[1]CUENTAS!$A$2:$G$8590,6,FALSE)</f>
        <v>BANCO BILBAO VIZCAYA BBVA COLOMBIA S.A.</v>
      </c>
      <c r="J262" s="8" t="str">
        <f>VLOOKUP(D262,[1]CUENTAS!$A$2:$G$8590,7,FALSE)</f>
        <v>AHORROS</v>
      </c>
    </row>
    <row r="263" spans="1:10" x14ac:dyDescent="0.25">
      <c r="A263" s="42" t="s">
        <v>7</v>
      </c>
      <c r="B263" s="43"/>
      <c r="C263" s="43"/>
      <c r="D263" s="43"/>
      <c r="E263" s="43"/>
      <c r="F263" s="44"/>
      <c r="G263" s="15">
        <f>SUM(G254:G262)</f>
        <v>2500000</v>
      </c>
      <c r="H263" s="38"/>
      <c r="I263" s="8"/>
      <c r="J263" s="8"/>
    </row>
    <row r="264" spans="1:10" ht="30" x14ac:dyDescent="0.25">
      <c r="A264" s="1" t="s">
        <v>5</v>
      </c>
      <c r="B264" s="1" t="s">
        <v>0</v>
      </c>
      <c r="C264" s="3" t="s">
        <v>3</v>
      </c>
      <c r="D264" s="4" t="s">
        <v>9</v>
      </c>
      <c r="E264" s="1" t="s">
        <v>1</v>
      </c>
      <c r="F264" s="5" t="s">
        <v>2</v>
      </c>
      <c r="G264" s="6" t="s">
        <v>4</v>
      </c>
      <c r="H264" s="38"/>
      <c r="I264" s="8"/>
      <c r="J264" s="8"/>
    </row>
    <row r="265" spans="1:10" x14ac:dyDescent="0.25">
      <c r="A265" s="8">
        <v>1</v>
      </c>
      <c r="B265" s="39" t="s">
        <v>244</v>
      </c>
      <c r="C265" s="32" t="s">
        <v>245</v>
      </c>
      <c r="D265" s="12">
        <v>64543907</v>
      </c>
      <c r="E265" s="50" t="s">
        <v>245</v>
      </c>
      <c r="F265" s="32"/>
      <c r="G265" s="16">
        <f t="shared" ref="G265:G272" si="15">2500000/8</f>
        <v>312500</v>
      </c>
      <c r="H265" s="38">
        <f>VLOOKUP(D265,[1]CUENTAS!$A$2:$G$8590,4,FALSE)</f>
        <v>48227989389</v>
      </c>
      <c r="I265" s="8" t="str">
        <f>VLOOKUP(D265,[1]CUENTAS!$A$2:$G$8590,6,FALSE)</f>
        <v>BANCOLOMBIA S.A.</v>
      </c>
      <c r="J265" s="8" t="str">
        <f>VLOOKUP(D265,[1]CUENTAS!$A$2:$G$8590,7,FALSE)</f>
        <v>AHORROS</v>
      </c>
    </row>
    <row r="266" spans="1:10" x14ac:dyDescent="0.25">
      <c r="A266" s="8">
        <v>2</v>
      </c>
      <c r="B266" s="39"/>
      <c r="C266" s="32" t="s">
        <v>246</v>
      </c>
      <c r="D266" s="12">
        <v>36727732</v>
      </c>
      <c r="E266" s="50"/>
      <c r="F266" s="32"/>
      <c r="G266" s="16">
        <f t="shared" si="15"/>
        <v>312500</v>
      </c>
      <c r="H266" s="38">
        <f>VLOOKUP(D266,[1]CUENTAS!$A$2:$G$8590,4,FALSE)</f>
        <v>51647124481</v>
      </c>
      <c r="I266" s="8" t="str">
        <f>VLOOKUP(D266,[1]CUENTAS!$A$2:$G$8590,6,FALSE)</f>
        <v>BANCOLOMBIA S.A.</v>
      </c>
      <c r="J266" s="8" t="str">
        <f>VLOOKUP(D266,[1]CUENTAS!$A$2:$G$8590,7,FALSE)</f>
        <v>AHORROS</v>
      </c>
    </row>
    <row r="267" spans="1:10" x14ac:dyDescent="0.25">
      <c r="A267" s="8">
        <v>3</v>
      </c>
      <c r="B267" s="39"/>
      <c r="C267" s="32" t="s">
        <v>247</v>
      </c>
      <c r="D267" s="12">
        <v>57437368</v>
      </c>
      <c r="E267" s="50"/>
      <c r="F267" s="32"/>
      <c r="G267" s="16">
        <f t="shared" si="15"/>
        <v>312500</v>
      </c>
      <c r="H267" s="38">
        <f>VLOOKUP(D267,[1]CUENTAS!$A$2:$G$8590,4,FALSE)</f>
        <v>51625356729</v>
      </c>
      <c r="I267" s="8" t="str">
        <f>VLOOKUP(D267,[1]CUENTAS!$A$2:$G$8590,6,FALSE)</f>
        <v>BANCOLOMBIA S.A.</v>
      </c>
      <c r="J267" s="8" t="str">
        <f>VLOOKUP(D267,[1]CUENTAS!$A$2:$G$8590,7,FALSE)</f>
        <v>AHORROS</v>
      </c>
    </row>
    <row r="268" spans="1:10" x14ac:dyDescent="0.25">
      <c r="A268" s="8">
        <v>4</v>
      </c>
      <c r="B268" s="39"/>
      <c r="C268" s="32" t="s">
        <v>248</v>
      </c>
      <c r="D268" s="12">
        <v>1082966571</v>
      </c>
      <c r="E268" s="50"/>
      <c r="F268" s="32"/>
      <c r="G268" s="16">
        <f t="shared" si="15"/>
        <v>312500</v>
      </c>
      <c r="H268" s="38">
        <f>VLOOKUP(D268,[1]CUENTAS!$A$2:$G$8590,4,FALSE)</f>
        <v>518309695</v>
      </c>
      <c r="I268" s="8" t="str">
        <f>VLOOKUP(D268,[1]CUENTAS!$A$2:$G$8590,6,FALSE)</f>
        <v>BANCO BILBAO VIZCAYA BBVA COLOMBIA S.A.</v>
      </c>
      <c r="J268" s="8" t="str">
        <f>VLOOKUP(D268,[1]CUENTAS!$A$2:$G$8590,7,FALSE)</f>
        <v>AHORROS</v>
      </c>
    </row>
    <row r="269" spans="1:10" x14ac:dyDescent="0.25">
      <c r="A269" s="8">
        <v>5</v>
      </c>
      <c r="B269" s="39"/>
      <c r="C269" s="32" t="s">
        <v>249</v>
      </c>
      <c r="D269" s="12">
        <v>57414787</v>
      </c>
      <c r="E269" s="50"/>
      <c r="F269" s="32"/>
      <c r="G269" s="16">
        <f t="shared" si="15"/>
        <v>312500</v>
      </c>
      <c r="H269" s="38">
        <f>VLOOKUP(D269,[1]CUENTAS!$A$2:$G$8590,4,FALSE)</f>
        <v>48227888311</v>
      </c>
      <c r="I269" s="8" t="str">
        <f>VLOOKUP(D269,[1]CUENTAS!$A$2:$G$8590,6,FALSE)</f>
        <v>BANCOLOMBIA S.A.</v>
      </c>
      <c r="J269" s="8" t="str">
        <f>VLOOKUP(D269,[1]CUENTAS!$A$2:$G$8590,7,FALSE)</f>
        <v>AHORROS</v>
      </c>
    </row>
    <row r="270" spans="1:10" x14ac:dyDescent="0.25">
      <c r="A270" s="8">
        <v>6</v>
      </c>
      <c r="B270" s="39"/>
      <c r="C270" s="32" t="s">
        <v>250</v>
      </c>
      <c r="D270" s="12">
        <v>32730384</v>
      </c>
      <c r="E270" s="50"/>
      <c r="F270" s="32"/>
      <c r="G270" s="16">
        <f t="shared" si="15"/>
        <v>312500</v>
      </c>
      <c r="H270" s="38">
        <f>VLOOKUP(D270,[1]CUENTAS!$A$2:$G$8590,4,FALSE)</f>
        <v>48227909865</v>
      </c>
      <c r="I270" s="8" t="str">
        <f>VLOOKUP(D270,[1]CUENTAS!$A$2:$G$8590,6,FALSE)</f>
        <v>BANCOLOMBIA S.A.</v>
      </c>
      <c r="J270" s="8" t="str">
        <f>VLOOKUP(D270,[1]CUENTAS!$A$2:$G$8590,7,FALSE)</f>
        <v>AHORROS</v>
      </c>
    </row>
    <row r="271" spans="1:10" x14ac:dyDescent="0.25">
      <c r="A271" s="8">
        <v>7</v>
      </c>
      <c r="B271" s="39"/>
      <c r="C271" s="32" t="s">
        <v>251</v>
      </c>
      <c r="D271" s="12">
        <v>22444061</v>
      </c>
      <c r="E271" s="50"/>
      <c r="F271" s="32"/>
      <c r="G271" s="16">
        <f t="shared" si="15"/>
        <v>312500</v>
      </c>
      <c r="H271" s="38">
        <f>VLOOKUP(D271,[1]CUENTAS!$A$2:$G$8590,4,FALSE)</f>
        <v>48225256520</v>
      </c>
      <c r="I271" s="8" t="str">
        <f>VLOOKUP(D271,[1]CUENTAS!$A$2:$G$8590,6,FALSE)</f>
        <v>BANCOLOMBIA S.A.</v>
      </c>
      <c r="J271" s="8" t="str">
        <f>VLOOKUP(D271,[1]CUENTAS!$A$2:$G$8590,7,FALSE)</f>
        <v>AHORROS</v>
      </c>
    </row>
    <row r="272" spans="1:10" x14ac:dyDescent="0.25">
      <c r="A272" s="8">
        <v>8</v>
      </c>
      <c r="B272" s="39"/>
      <c r="C272" s="32" t="s">
        <v>252</v>
      </c>
      <c r="D272" s="12">
        <v>57414810</v>
      </c>
      <c r="E272" s="50"/>
      <c r="F272" s="32"/>
      <c r="G272" s="16">
        <f t="shared" si="15"/>
        <v>312500</v>
      </c>
      <c r="H272" s="38">
        <f>VLOOKUP(D272,[1]CUENTAS!$A$2:$G$8590,4,FALSE)</f>
        <v>48227872724</v>
      </c>
      <c r="I272" s="8" t="str">
        <f>VLOOKUP(D272,[1]CUENTAS!$A$2:$G$8590,6,FALSE)</f>
        <v>BANCOLOMBIA S.A.</v>
      </c>
      <c r="J272" s="8" t="str">
        <f>VLOOKUP(D272,[1]CUENTAS!$A$2:$G$8590,7,FALSE)</f>
        <v>AHORROS</v>
      </c>
    </row>
    <row r="273" spans="1:10" x14ac:dyDescent="0.25">
      <c r="A273" s="42" t="s">
        <v>7</v>
      </c>
      <c r="B273" s="43"/>
      <c r="C273" s="43"/>
      <c r="D273" s="43"/>
      <c r="E273" s="43"/>
      <c r="F273" s="44"/>
      <c r="G273" s="15">
        <f>SUM(G265:G272)</f>
        <v>2500000</v>
      </c>
      <c r="H273" s="38"/>
      <c r="I273" s="8"/>
      <c r="J273" s="8"/>
    </row>
    <row r="274" spans="1:10" ht="30" x14ac:dyDescent="0.25">
      <c r="A274" s="1" t="s">
        <v>5</v>
      </c>
      <c r="B274" s="1" t="s">
        <v>0</v>
      </c>
      <c r="C274" s="3" t="s">
        <v>3</v>
      </c>
      <c r="D274" s="4" t="s">
        <v>9</v>
      </c>
      <c r="E274" s="1" t="s">
        <v>1</v>
      </c>
      <c r="F274" s="5" t="s">
        <v>2</v>
      </c>
      <c r="G274" s="6" t="s">
        <v>4</v>
      </c>
      <c r="H274" s="38"/>
      <c r="I274" s="8"/>
      <c r="J274" s="8"/>
    </row>
    <row r="275" spans="1:10" x14ac:dyDescent="0.25">
      <c r="A275" s="8">
        <v>1</v>
      </c>
      <c r="B275" s="39" t="s">
        <v>265</v>
      </c>
      <c r="C275" s="32" t="s">
        <v>266</v>
      </c>
      <c r="D275" s="12">
        <v>36667719</v>
      </c>
      <c r="E275" s="50" t="s">
        <v>272</v>
      </c>
      <c r="F275" s="32"/>
      <c r="G275" s="16">
        <f t="shared" ref="G275:G281" si="16">2500000/7</f>
        <v>357142.85714285716</v>
      </c>
      <c r="H275" s="38">
        <f>VLOOKUP(D275,[1]CUENTAS!$A$2:$G$8590,4,FALSE)</f>
        <v>51628001662</v>
      </c>
      <c r="I275" s="8" t="str">
        <f>VLOOKUP(D275,[1]CUENTAS!$A$2:$G$8590,6,FALSE)</f>
        <v>BANCOLOMBIA S.A.</v>
      </c>
      <c r="J275" s="8" t="str">
        <f>VLOOKUP(D275,[1]CUENTAS!$A$2:$G$8590,7,FALSE)</f>
        <v>AHORROS</v>
      </c>
    </row>
    <row r="276" spans="1:10" x14ac:dyDescent="0.25">
      <c r="A276" s="8">
        <v>2</v>
      </c>
      <c r="B276" s="39"/>
      <c r="C276" s="32" t="s">
        <v>267</v>
      </c>
      <c r="D276" s="12">
        <v>39003833</v>
      </c>
      <c r="E276" s="50"/>
      <c r="F276" s="32"/>
      <c r="G276" s="16">
        <f t="shared" si="16"/>
        <v>357142.85714285716</v>
      </c>
      <c r="H276" s="38">
        <f>VLOOKUP(D276,[1]CUENTAS!$A$2:$G$8590,4,FALSE)</f>
        <v>48227726035</v>
      </c>
      <c r="I276" s="8" t="str">
        <f>VLOOKUP(D276,[1]CUENTAS!$A$2:$G$8590,6,FALSE)</f>
        <v>BANCOLOMBIA S.A.</v>
      </c>
      <c r="J276" s="8" t="str">
        <f>VLOOKUP(D276,[1]CUENTAS!$A$2:$G$8590,7,FALSE)</f>
        <v>AHORROS</v>
      </c>
    </row>
    <row r="277" spans="1:10" x14ac:dyDescent="0.25">
      <c r="A277" s="8">
        <v>3</v>
      </c>
      <c r="B277" s="39"/>
      <c r="C277" s="32" t="s">
        <v>268</v>
      </c>
      <c r="D277" s="12">
        <v>32755220</v>
      </c>
      <c r="E277" s="50"/>
      <c r="F277" s="32"/>
      <c r="G277" s="16">
        <f t="shared" si="16"/>
        <v>357142.85714285716</v>
      </c>
      <c r="H277" s="38">
        <f>VLOOKUP(D277,[1]CUENTAS!$A$2:$G$8590,4,FALSE)</f>
        <v>51660315326</v>
      </c>
      <c r="I277" s="8" t="str">
        <f>VLOOKUP(D277,[1]CUENTAS!$A$2:$G$8590,6,FALSE)</f>
        <v>BANCOLOMBIA S.A.</v>
      </c>
      <c r="J277" s="8" t="str">
        <f>VLOOKUP(D277,[1]CUENTAS!$A$2:$G$8590,7,FALSE)</f>
        <v>AHORROS</v>
      </c>
    </row>
    <row r="278" spans="1:10" x14ac:dyDescent="0.25">
      <c r="A278" s="8">
        <v>4</v>
      </c>
      <c r="B278" s="39"/>
      <c r="C278" s="32" t="s">
        <v>269</v>
      </c>
      <c r="D278" s="12">
        <v>36721955</v>
      </c>
      <c r="E278" s="50"/>
      <c r="F278" s="32"/>
      <c r="G278" s="16">
        <f t="shared" si="16"/>
        <v>357142.85714285716</v>
      </c>
      <c r="H278" s="38">
        <f>VLOOKUP(D278,[1]CUENTAS!$A$2:$G$8590,4,FALSE)</f>
        <v>400223087</v>
      </c>
      <c r="I278" s="8" t="str">
        <f>VLOOKUP(D278,[1]CUENTAS!$A$2:$G$8590,6,FALSE)</f>
        <v>BANCO POPULAR S.A.</v>
      </c>
      <c r="J278" s="8" t="str">
        <f>VLOOKUP(D278,[1]CUENTAS!$A$2:$G$8590,7,FALSE)</f>
        <v>AHORROS</v>
      </c>
    </row>
    <row r="279" spans="1:10" x14ac:dyDescent="0.25">
      <c r="A279" s="8">
        <v>5</v>
      </c>
      <c r="B279" s="39"/>
      <c r="C279" s="32" t="s">
        <v>270</v>
      </c>
      <c r="D279" s="12">
        <v>39056203</v>
      </c>
      <c r="E279" s="50"/>
      <c r="F279" s="32"/>
      <c r="G279" s="16">
        <f t="shared" si="16"/>
        <v>357142.85714285716</v>
      </c>
      <c r="H279" s="38">
        <f>VLOOKUP(D279,[1]CUENTAS!$A$2:$G$8590,4,FALSE)</f>
        <v>48245912318</v>
      </c>
      <c r="I279" s="8" t="str">
        <f>VLOOKUP(D279,[1]CUENTAS!$A$2:$G$8590,6,FALSE)</f>
        <v>BANCOLOMBIA S.A.</v>
      </c>
      <c r="J279" s="8" t="str">
        <f>VLOOKUP(D279,[1]CUENTAS!$A$2:$G$8590,7,FALSE)</f>
        <v>AHORROS</v>
      </c>
    </row>
    <row r="280" spans="1:10" x14ac:dyDescent="0.25">
      <c r="A280" s="8">
        <v>6</v>
      </c>
      <c r="B280" s="39"/>
      <c r="C280" s="32" t="s">
        <v>271</v>
      </c>
      <c r="D280" s="12">
        <v>57443100</v>
      </c>
      <c r="E280" s="50"/>
      <c r="F280" s="32"/>
      <c r="G280" s="16">
        <f t="shared" si="16"/>
        <v>357142.85714285716</v>
      </c>
      <c r="H280" s="38">
        <f>VLOOKUP(D280,[1]CUENTAS!$A$2:$G$8590,4,FALSE)</f>
        <v>330157090</v>
      </c>
      <c r="I280" s="8" t="str">
        <f>VLOOKUP(D280,[1]CUENTAS!$A$2:$G$8590,6,FALSE)</f>
        <v>BANCO BILBAO VIZCAYA BBVA COLOMBIA S.A.</v>
      </c>
      <c r="J280" s="8" t="str">
        <f>VLOOKUP(D280,[1]CUENTAS!$A$2:$G$8590,7,FALSE)</f>
        <v>AHORROS</v>
      </c>
    </row>
    <row r="281" spans="1:10" x14ac:dyDescent="0.25">
      <c r="A281" s="8">
        <v>7</v>
      </c>
      <c r="B281" s="39"/>
      <c r="C281" s="32" t="s">
        <v>272</v>
      </c>
      <c r="D281" s="12">
        <v>49605344</v>
      </c>
      <c r="E281" s="50"/>
      <c r="F281" s="32"/>
      <c r="G281" s="16">
        <f t="shared" si="16"/>
        <v>357142.85714285716</v>
      </c>
      <c r="H281" s="38">
        <f>VLOOKUP(D281,[1]CUENTAS!$A$2:$G$8590,4,FALSE)</f>
        <v>51684535432</v>
      </c>
      <c r="I281" s="8" t="str">
        <f>VLOOKUP(D281,[1]CUENTAS!$A$2:$G$8590,6,FALSE)</f>
        <v>BANCOLOMBIA S.A.</v>
      </c>
      <c r="J281" s="8" t="str">
        <f>VLOOKUP(D281,[1]CUENTAS!$A$2:$G$8590,7,FALSE)</f>
        <v>AHORROS</v>
      </c>
    </row>
    <row r="282" spans="1:10" x14ac:dyDescent="0.25">
      <c r="A282" s="42" t="s">
        <v>7</v>
      </c>
      <c r="B282" s="43"/>
      <c r="C282" s="43"/>
      <c r="D282" s="43"/>
      <c r="E282" s="43"/>
      <c r="F282" s="44"/>
      <c r="G282" s="15">
        <f>SUM(G275:G281)</f>
        <v>2500000.0000000005</v>
      </c>
      <c r="H282" s="38"/>
      <c r="I282" s="8"/>
      <c r="J282" s="8"/>
    </row>
    <row r="283" spans="1:10" ht="30" x14ac:dyDescent="0.25">
      <c r="A283" s="1" t="s">
        <v>5</v>
      </c>
      <c r="B283" s="1" t="s">
        <v>0</v>
      </c>
      <c r="C283" s="3" t="s">
        <v>3</v>
      </c>
      <c r="D283" s="4" t="s">
        <v>9</v>
      </c>
      <c r="E283" s="1" t="s">
        <v>1</v>
      </c>
      <c r="F283" s="5" t="s">
        <v>2</v>
      </c>
      <c r="G283" s="6" t="s">
        <v>4</v>
      </c>
      <c r="H283" s="38"/>
      <c r="I283" s="8"/>
      <c r="J283" s="8"/>
    </row>
    <row r="284" spans="1:10" x14ac:dyDescent="0.25">
      <c r="A284" s="8">
        <v>1</v>
      </c>
      <c r="B284" s="39" t="s">
        <v>273</v>
      </c>
      <c r="C284" s="32" t="s">
        <v>274</v>
      </c>
      <c r="D284" s="12">
        <v>57400961</v>
      </c>
      <c r="E284" s="50" t="s">
        <v>277</v>
      </c>
      <c r="F284" s="32"/>
      <c r="G284" s="16">
        <f t="shared" ref="G284:G299" si="17">2500000/16</f>
        <v>156250</v>
      </c>
      <c r="H284" s="38">
        <f>VLOOKUP(D284,[1]CUENTAS!$A$2:$G$8590,4,FALSE)</f>
        <v>51650370329</v>
      </c>
      <c r="I284" s="8" t="str">
        <f>VLOOKUP(D284,[1]CUENTAS!$A$2:$G$8590,6,FALSE)</f>
        <v>BANCOLOMBIA S.A.</v>
      </c>
      <c r="J284" s="8" t="str">
        <f>VLOOKUP(D284,[1]CUENTAS!$A$2:$G$8590,7,FALSE)</f>
        <v>AHORROS</v>
      </c>
    </row>
    <row r="285" spans="1:10" x14ac:dyDescent="0.25">
      <c r="A285" s="8">
        <v>2</v>
      </c>
      <c r="B285" s="39"/>
      <c r="C285" s="32" t="s">
        <v>275</v>
      </c>
      <c r="D285" s="12">
        <v>57421802</v>
      </c>
      <c r="E285" s="50"/>
      <c r="F285" s="32"/>
      <c r="G285" s="16">
        <f t="shared" si="17"/>
        <v>156250</v>
      </c>
      <c r="H285" s="38">
        <f>VLOOKUP(D285,[1]CUENTAS!$A$2:$G$8590,4,FALSE)</f>
        <v>375241700</v>
      </c>
      <c r="I285" s="8" t="str">
        <f>VLOOKUP(D285,[1]CUENTAS!$A$2:$G$8590,6,FALSE)</f>
        <v>BANCO BILBAO VIZCAYA BBVA COLOMBIA S.A.</v>
      </c>
      <c r="J285" s="8" t="str">
        <f>VLOOKUP(D285,[1]CUENTAS!$A$2:$G$8590,7,FALSE)</f>
        <v>AHORROS</v>
      </c>
    </row>
    <row r="286" spans="1:10" x14ac:dyDescent="0.25">
      <c r="A286" s="8">
        <v>3</v>
      </c>
      <c r="B286" s="39"/>
      <c r="C286" s="32" t="s">
        <v>276</v>
      </c>
      <c r="D286" s="12">
        <v>57421669</v>
      </c>
      <c r="E286" s="50"/>
      <c r="F286" s="32"/>
      <c r="G286" s="16">
        <f t="shared" si="17"/>
        <v>156250</v>
      </c>
      <c r="H286" s="38">
        <f>VLOOKUP(D286,[1]CUENTAS!$A$2:$G$8590,4,FALSE)</f>
        <v>44212</v>
      </c>
      <c r="I286" s="8" t="str">
        <f>VLOOKUP(D286,[1]CUENTAS!$A$2:$G$8590,6,FALSE)</f>
        <v>BANCO AGRARIO DE COLOMBIA S.A.</v>
      </c>
      <c r="J286" s="8" t="str">
        <f>VLOOKUP(D286,[1]CUENTAS!$A$2:$G$8590,7,FALSE)</f>
        <v>GIRO</v>
      </c>
    </row>
    <row r="287" spans="1:10" x14ac:dyDescent="0.25">
      <c r="A287" s="8">
        <v>4</v>
      </c>
      <c r="B287" s="39"/>
      <c r="C287" s="32" t="s">
        <v>277</v>
      </c>
      <c r="D287" s="12">
        <v>57422416</v>
      </c>
      <c r="E287" s="50"/>
      <c r="F287" s="32"/>
      <c r="G287" s="16">
        <f t="shared" si="17"/>
        <v>156250</v>
      </c>
      <c r="H287" s="38">
        <f>VLOOKUP(D287,[1]CUENTAS!$A$2:$G$8590,4,FALSE)</f>
        <v>375228715</v>
      </c>
      <c r="I287" s="8" t="str">
        <f>VLOOKUP(D287,[1]CUENTAS!$A$2:$G$8590,6,FALSE)</f>
        <v>BANCO BILBAO VIZCAYA BBVA COLOMBIA S.A.</v>
      </c>
      <c r="J287" s="8" t="str">
        <f>VLOOKUP(D287,[1]CUENTAS!$A$2:$G$8590,7,FALSE)</f>
        <v>AHORROS</v>
      </c>
    </row>
    <row r="288" spans="1:10" x14ac:dyDescent="0.25">
      <c r="A288" s="8">
        <v>5</v>
      </c>
      <c r="B288" s="39"/>
      <c r="C288" s="32" t="s">
        <v>278</v>
      </c>
      <c r="D288" s="12">
        <v>57404912</v>
      </c>
      <c r="E288" s="50"/>
      <c r="F288" s="32"/>
      <c r="G288" s="16">
        <f t="shared" si="17"/>
        <v>156250</v>
      </c>
      <c r="H288" s="38">
        <f>VLOOKUP(D288,[1]CUENTAS!$A$2:$G$8590,4,FALSE)</f>
        <v>375211232</v>
      </c>
      <c r="I288" s="8" t="str">
        <f>VLOOKUP(D288,[1]CUENTAS!$A$2:$G$8590,6,FALSE)</f>
        <v>BANCO BILBAO VIZCAYA BBVA COLOMBIA S.A.</v>
      </c>
      <c r="J288" s="8" t="str">
        <f>VLOOKUP(D288,[1]CUENTAS!$A$2:$G$8590,7,FALSE)</f>
        <v>AHORROS</v>
      </c>
    </row>
    <row r="289" spans="1:10" x14ac:dyDescent="0.25">
      <c r="A289" s="8">
        <v>6</v>
      </c>
      <c r="B289" s="39"/>
      <c r="C289" s="32" t="s">
        <v>279</v>
      </c>
      <c r="D289" s="12">
        <v>57446820</v>
      </c>
      <c r="E289" s="50"/>
      <c r="F289" s="32"/>
      <c r="G289" s="16">
        <f t="shared" si="17"/>
        <v>156250</v>
      </c>
      <c r="H289" s="38">
        <f>VLOOKUP(D289,[1]CUENTAS!$A$2:$G$8590,4,FALSE)</f>
        <v>375211273</v>
      </c>
      <c r="I289" s="8" t="str">
        <f>VLOOKUP(D289,[1]CUENTAS!$A$2:$G$8590,6,FALSE)</f>
        <v>BANCO BILBAO VIZCAYA BBVA COLOMBIA S.A.</v>
      </c>
      <c r="J289" s="8" t="str">
        <f>VLOOKUP(D289,[1]CUENTAS!$A$2:$G$8590,7,FALSE)</f>
        <v>AHORROS</v>
      </c>
    </row>
    <row r="290" spans="1:10" x14ac:dyDescent="0.25">
      <c r="A290" s="8">
        <v>7</v>
      </c>
      <c r="B290" s="39"/>
      <c r="C290" s="32" t="s">
        <v>280</v>
      </c>
      <c r="D290" s="12">
        <v>57302226</v>
      </c>
      <c r="E290" s="50"/>
      <c r="F290" s="32"/>
      <c r="G290" s="16">
        <f t="shared" si="17"/>
        <v>156250</v>
      </c>
      <c r="H290" s="38">
        <f>VLOOKUP(D290,[1]CUENTAS!$A$2:$G$8590,4,FALSE)</f>
        <v>375211638</v>
      </c>
      <c r="I290" s="8" t="str">
        <f>VLOOKUP(D290,[1]CUENTAS!$A$2:$G$8590,6,FALSE)</f>
        <v>BANCO BILBAO VIZCAYA BBVA COLOMBIA S.A.</v>
      </c>
      <c r="J290" s="8" t="str">
        <f>VLOOKUP(D290,[1]CUENTAS!$A$2:$G$8590,7,FALSE)</f>
        <v>AHORROS</v>
      </c>
    </row>
    <row r="291" spans="1:10" x14ac:dyDescent="0.25">
      <c r="A291" s="8">
        <v>8</v>
      </c>
      <c r="B291" s="39"/>
      <c r="C291" s="32" t="s">
        <v>281</v>
      </c>
      <c r="D291" s="12">
        <v>19100877</v>
      </c>
      <c r="E291" s="50"/>
      <c r="F291" s="32"/>
      <c r="G291" s="16">
        <f t="shared" si="17"/>
        <v>156250</v>
      </c>
      <c r="H291" s="38">
        <f>VLOOKUP(D291,[1]CUENTAS!$A$2:$G$8590,4,FALSE)</f>
        <v>375176906</v>
      </c>
      <c r="I291" s="8" t="str">
        <f>VLOOKUP(D291,[1]CUENTAS!$A$2:$G$8590,6,FALSE)</f>
        <v>BANCO BILBAO VIZCAYA BBVA COLOMBIA S.A.</v>
      </c>
      <c r="J291" s="8" t="str">
        <f>VLOOKUP(D291,[1]CUENTAS!$A$2:$G$8590,7,FALSE)</f>
        <v>AHORROS</v>
      </c>
    </row>
    <row r="292" spans="1:10" x14ac:dyDescent="0.25">
      <c r="A292" s="8">
        <v>9</v>
      </c>
      <c r="B292" s="39"/>
      <c r="C292" s="32" t="s">
        <v>282</v>
      </c>
      <c r="D292" s="12">
        <v>26689307</v>
      </c>
      <c r="E292" s="50"/>
      <c r="F292" s="32"/>
      <c r="G292" s="16">
        <f t="shared" si="17"/>
        <v>156250</v>
      </c>
      <c r="H292" s="38">
        <f>VLOOKUP(D292,[1]CUENTAS!$A$2:$G$8590,4,FALSE)</f>
        <v>230400319364</v>
      </c>
      <c r="I292" s="8" t="str">
        <f>VLOOKUP(D292,[1]CUENTAS!$A$2:$G$8590,6,FALSE)</f>
        <v>BANCO POPULAR S.A.</v>
      </c>
      <c r="J292" s="8" t="str">
        <f>VLOOKUP(D292,[1]CUENTAS!$A$2:$G$8590,7,FALSE)</f>
        <v>AHORROS</v>
      </c>
    </row>
    <row r="293" spans="1:10" x14ac:dyDescent="0.25">
      <c r="A293" s="8">
        <v>10</v>
      </c>
      <c r="B293" s="39"/>
      <c r="C293" s="32" t="s">
        <v>283</v>
      </c>
      <c r="D293" s="12">
        <v>1081791130</v>
      </c>
      <c r="E293" s="50"/>
      <c r="F293" s="32"/>
      <c r="G293" s="16">
        <f t="shared" si="17"/>
        <v>156250</v>
      </c>
      <c r="H293" s="38">
        <f>VLOOKUP(D293,[1]CUENTAS!$A$2:$G$8590,4,FALSE)</f>
        <v>375216223</v>
      </c>
      <c r="I293" s="8" t="str">
        <f>VLOOKUP(D293,[1]CUENTAS!$A$2:$G$8590,6,FALSE)</f>
        <v>BANCO BILBAO VIZCAYA BBVA COLOMBIA S.A.</v>
      </c>
      <c r="J293" s="8" t="str">
        <f>VLOOKUP(D293,[1]CUENTAS!$A$2:$G$8590,7,FALSE)</f>
        <v>AHORROS</v>
      </c>
    </row>
    <row r="294" spans="1:10" x14ac:dyDescent="0.25">
      <c r="A294" s="8">
        <v>11</v>
      </c>
      <c r="B294" s="39"/>
      <c r="C294" s="32" t="s">
        <v>284</v>
      </c>
      <c r="D294" s="12">
        <v>57421448</v>
      </c>
      <c r="E294" s="50"/>
      <c r="F294" s="32"/>
      <c r="G294" s="16">
        <f t="shared" si="17"/>
        <v>156250</v>
      </c>
      <c r="H294" s="38">
        <f>VLOOKUP(D294,[1]CUENTAS!$A$2:$G$8590,4,FALSE)</f>
        <v>48229320559</v>
      </c>
      <c r="I294" s="8" t="str">
        <f>VLOOKUP(D294,[1]CUENTAS!$A$2:$G$8590,6,FALSE)</f>
        <v>BANCOLOMBIA S.A.</v>
      </c>
      <c r="J294" s="8" t="str">
        <f>VLOOKUP(D294,[1]CUENTAS!$A$2:$G$8590,7,FALSE)</f>
        <v>AHORROS</v>
      </c>
    </row>
    <row r="295" spans="1:10" x14ac:dyDescent="0.25">
      <c r="A295" s="8">
        <v>12</v>
      </c>
      <c r="B295" s="39"/>
      <c r="C295" s="32" t="s">
        <v>285</v>
      </c>
      <c r="D295" s="12">
        <v>57450585</v>
      </c>
      <c r="E295" s="50"/>
      <c r="F295" s="32"/>
      <c r="G295" s="16">
        <f t="shared" si="17"/>
        <v>156250</v>
      </c>
      <c r="H295" s="38">
        <f>VLOOKUP(D295,[1]CUENTAS!$A$2:$G$8590,4,FALSE)</f>
        <v>375212362</v>
      </c>
      <c r="I295" s="8" t="str">
        <f>VLOOKUP(D295,[1]CUENTAS!$A$2:$G$8590,6,FALSE)</f>
        <v>BANCO BILBAO VIZCAYA BBVA COLOMBIA S.A.</v>
      </c>
      <c r="J295" s="8" t="str">
        <f>VLOOKUP(D295,[1]CUENTAS!$A$2:$G$8590,7,FALSE)</f>
        <v>AHORROS</v>
      </c>
    </row>
    <row r="296" spans="1:10" x14ac:dyDescent="0.25">
      <c r="A296" s="8">
        <v>13</v>
      </c>
      <c r="B296" s="39"/>
      <c r="C296" s="32" t="s">
        <v>286</v>
      </c>
      <c r="D296" s="12">
        <v>39030781</v>
      </c>
      <c r="E296" s="50"/>
      <c r="F296" s="32"/>
      <c r="G296" s="16">
        <f t="shared" si="17"/>
        <v>156250</v>
      </c>
      <c r="H296" s="38">
        <f>VLOOKUP(D296,[1]CUENTAS!$A$2:$G$8590,4,FALSE)</f>
        <v>44212</v>
      </c>
      <c r="I296" s="8" t="str">
        <f>VLOOKUP(D296,[1]CUENTAS!$A$2:$G$8590,6,FALSE)</f>
        <v>BANCO AGRARIO DE COLOMBIA S.A.</v>
      </c>
      <c r="J296" s="8" t="str">
        <f>VLOOKUP(D296,[1]CUENTAS!$A$2:$G$8590,7,FALSE)</f>
        <v>GIRO</v>
      </c>
    </row>
    <row r="297" spans="1:10" x14ac:dyDescent="0.25">
      <c r="A297" s="8">
        <v>14</v>
      </c>
      <c r="B297" s="39"/>
      <c r="C297" s="32" t="s">
        <v>287</v>
      </c>
      <c r="D297" s="12">
        <v>26689846</v>
      </c>
      <c r="E297" s="50"/>
      <c r="F297" s="32"/>
      <c r="G297" s="16">
        <f t="shared" si="17"/>
        <v>156250</v>
      </c>
      <c r="H297" s="38">
        <f>VLOOKUP(D297,[1]CUENTAS!$A$2:$G$8590,4,FALSE)</f>
        <v>375147691</v>
      </c>
      <c r="I297" s="8" t="str">
        <f>VLOOKUP(D297,[1]CUENTAS!$A$2:$G$8590,6,FALSE)</f>
        <v>BANCO BILBAO VIZCAYA BBVA COLOMBIA S.A.</v>
      </c>
      <c r="J297" s="8" t="str">
        <f>VLOOKUP(D297,[1]CUENTAS!$A$2:$G$8590,7,FALSE)</f>
        <v>AHORROS</v>
      </c>
    </row>
    <row r="298" spans="1:10" x14ac:dyDescent="0.25">
      <c r="A298" s="8">
        <v>15</v>
      </c>
      <c r="B298" s="39"/>
      <c r="C298" s="32" t="s">
        <v>288</v>
      </c>
      <c r="D298" s="12">
        <v>57425231</v>
      </c>
      <c r="E298" s="50"/>
      <c r="F298" s="32"/>
      <c r="G298" s="16">
        <f t="shared" si="17"/>
        <v>156250</v>
      </c>
      <c r="H298" s="38">
        <f>VLOOKUP(D298,[1]CUENTAS!$A$2:$G$8590,4,FALSE)</f>
        <v>48214657786</v>
      </c>
      <c r="I298" s="8" t="str">
        <f>VLOOKUP(D298,[1]CUENTAS!$A$2:$G$8590,6,FALSE)</f>
        <v>BANCOLOMBIA S.A.</v>
      </c>
      <c r="J298" s="8" t="str">
        <f>VLOOKUP(D298,[1]CUENTAS!$A$2:$G$8590,7,FALSE)</f>
        <v>AHORROS</v>
      </c>
    </row>
    <row r="299" spans="1:10" x14ac:dyDescent="0.25">
      <c r="A299" s="8">
        <v>16</v>
      </c>
      <c r="B299" s="39"/>
      <c r="C299" s="32" t="s">
        <v>289</v>
      </c>
      <c r="D299" s="12">
        <v>57422488</v>
      </c>
      <c r="E299" s="50"/>
      <c r="F299" s="32"/>
      <c r="G299" s="16">
        <f t="shared" si="17"/>
        <v>156250</v>
      </c>
      <c r="H299" s="38">
        <f>VLOOKUP(D299,[1]CUENTAS!$A$2:$G$8590,4,FALSE)</f>
        <v>375184033</v>
      </c>
      <c r="I299" s="8" t="str">
        <f>VLOOKUP(D299,[1]CUENTAS!$A$2:$G$8590,6,FALSE)</f>
        <v>BANCO BILBAO VIZCAYA BBVA COLOMBIA S.A.</v>
      </c>
      <c r="J299" s="8" t="str">
        <f>VLOOKUP(D299,[1]CUENTAS!$A$2:$G$8590,7,FALSE)</f>
        <v>AHORROS</v>
      </c>
    </row>
    <row r="300" spans="1:10" x14ac:dyDescent="0.25">
      <c r="A300" s="42" t="s">
        <v>7</v>
      </c>
      <c r="B300" s="43"/>
      <c r="C300" s="43"/>
      <c r="D300" s="43"/>
      <c r="E300" s="43"/>
      <c r="F300" s="44"/>
      <c r="G300" s="15">
        <f>SUM(G284:G299)</f>
        <v>2500000</v>
      </c>
      <c r="H300" s="38"/>
      <c r="I300" s="8"/>
      <c r="J300" s="8"/>
    </row>
    <row r="301" spans="1:10" ht="30" x14ac:dyDescent="0.25">
      <c r="A301" s="1" t="s">
        <v>5</v>
      </c>
      <c r="B301" s="1" t="s">
        <v>0</v>
      </c>
      <c r="C301" s="3" t="s">
        <v>3</v>
      </c>
      <c r="D301" s="4" t="s">
        <v>9</v>
      </c>
      <c r="E301" s="1" t="s">
        <v>1</v>
      </c>
      <c r="F301" s="5" t="s">
        <v>2</v>
      </c>
      <c r="G301" s="6" t="s">
        <v>4</v>
      </c>
      <c r="H301" s="38"/>
      <c r="I301" s="8"/>
      <c r="J301" s="8"/>
    </row>
    <row r="302" spans="1:10" x14ac:dyDescent="0.25">
      <c r="A302" s="8">
        <v>1</v>
      </c>
      <c r="B302" s="39" t="s">
        <v>1654</v>
      </c>
      <c r="C302" s="32" t="s">
        <v>290</v>
      </c>
      <c r="D302" s="12">
        <v>26689525</v>
      </c>
      <c r="E302" s="39" t="s">
        <v>301</v>
      </c>
      <c r="F302" s="17"/>
      <c r="G302" s="16">
        <f t="shared" ref="G302:G318" si="18">2500000/17</f>
        <v>147058.82352941178</v>
      </c>
      <c r="H302" s="38">
        <f>VLOOKUP(D302,[1]CUENTAS!$A$2:$G$8590,4,FALSE)</f>
        <v>375222460</v>
      </c>
      <c r="I302" s="8" t="str">
        <f>VLOOKUP(D302,[1]CUENTAS!$A$2:$G$8590,6,FALSE)</f>
        <v>BANCO BILBAO VIZCAYA BBVA COLOMBIA S.A.</v>
      </c>
      <c r="J302" s="8" t="str">
        <f>VLOOKUP(D302,[1]CUENTAS!$A$2:$G$8590,7,FALSE)</f>
        <v>AHORROS</v>
      </c>
    </row>
    <row r="303" spans="1:10" x14ac:dyDescent="0.25">
      <c r="A303" s="8">
        <v>2</v>
      </c>
      <c r="B303" s="39"/>
      <c r="C303" s="32" t="s">
        <v>291</v>
      </c>
      <c r="D303" s="12">
        <v>57421862</v>
      </c>
      <c r="E303" s="39"/>
      <c r="F303" s="17"/>
      <c r="G303" s="16">
        <f t="shared" si="18"/>
        <v>147058.82352941178</v>
      </c>
      <c r="H303" s="38">
        <f>VLOOKUP(D303,[1]CUENTAS!$A$2:$G$8590,4,FALSE)</f>
        <v>44212</v>
      </c>
      <c r="I303" s="8" t="str">
        <f>VLOOKUP(D303,[1]CUENTAS!$A$2:$G$8590,6,FALSE)</f>
        <v>BANCO AGRARIO DE COLOMBIA S.A.</v>
      </c>
      <c r="J303" s="8" t="str">
        <f>VLOOKUP(D303,[1]CUENTAS!$A$2:$G$8590,7,FALSE)</f>
        <v>GIRO</v>
      </c>
    </row>
    <row r="304" spans="1:10" x14ac:dyDescent="0.25">
      <c r="A304" s="8">
        <v>3</v>
      </c>
      <c r="B304" s="39"/>
      <c r="C304" s="32" t="s">
        <v>292</v>
      </c>
      <c r="D304" s="12">
        <v>49723175</v>
      </c>
      <c r="E304" s="39"/>
      <c r="F304" s="17"/>
      <c r="G304" s="16">
        <f t="shared" si="18"/>
        <v>147058.82352941178</v>
      </c>
      <c r="H304" s="38">
        <f>VLOOKUP(D304,[1]CUENTAS!$A$2:$G$8590,4,FALSE)</f>
        <v>375230984</v>
      </c>
      <c r="I304" s="8" t="str">
        <f>VLOOKUP(D304,[1]CUENTAS!$A$2:$G$8590,6,FALSE)</f>
        <v>BANCO BILBAO VIZCAYA BBVA COLOMBIA S.A.</v>
      </c>
      <c r="J304" s="8" t="str">
        <f>VLOOKUP(D304,[1]CUENTAS!$A$2:$G$8590,7,FALSE)</f>
        <v>AHORROS</v>
      </c>
    </row>
    <row r="305" spans="1:10" x14ac:dyDescent="0.25">
      <c r="A305" s="8">
        <v>4</v>
      </c>
      <c r="B305" s="39"/>
      <c r="C305" s="32" t="s">
        <v>293</v>
      </c>
      <c r="D305" s="12">
        <v>57422623</v>
      </c>
      <c r="E305" s="39"/>
      <c r="F305" s="17"/>
      <c r="G305" s="16">
        <f t="shared" si="18"/>
        <v>147058.82352941178</v>
      </c>
      <c r="H305" s="38">
        <f>VLOOKUP(D305,[1]CUENTAS!$A$2:$G$8590,4,FALSE)</f>
        <v>44212</v>
      </c>
      <c r="I305" s="8" t="str">
        <f>VLOOKUP(D305,[1]CUENTAS!$A$2:$G$8590,6,FALSE)</f>
        <v>BANCO AGRARIO DE COLOMBIA S.A.</v>
      </c>
      <c r="J305" s="8" t="str">
        <f>VLOOKUP(D305,[1]CUENTAS!$A$2:$G$8590,7,FALSE)</f>
        <v>GIRO</v>
      </c>
    </row>
    <row r="306" spans="1:10" x14ac:dyDescent="0.25">
      <c r="A306" s="8">
        <v>5</v>
      </c>
      <c r="B306" s="39"/>
      <c r="C306" s="32" t="s">
        <v>294</v>
      </c>
      <c r="D306" s="12">
        <v>57421286</v>
      </c>
      <c r="E306" s="39"/>
      <c r="F306" s="17"/>
      <c r="G306" s="16">
        <f t="shared" si="18"/>
        <v>147058.82352941178</v>
      </c>
      <c r="H306" s="38">
        <f>VLOOKUP(D306,[1]CUENTAS!$A$2:$G$8590,4,FALSE)</f>
        <v>44212</v>
      </c>
      <c r="I306" s="8" t="str">
        <f>VLOOKUP(D306,[1]CUENTAS!$A$2:$G$8590,6,FALSE)</f>
        <v>BANCO AGRARIO DE COLOMBIA S.A.</v>
      </c>
      <c r="J306" s="8" t="str">
        <f>VLOOKUP(D306,[1]CUENTAS!$A$2:$G$8590,7,FALSE)</f>
        <v>GIRO</v>
      </c>
    </row>
    <row r="307" spans="1:10" x14ac:dyDescent="0.25">
      <c r="A307" s="8">
        <v>6</v>
      </c>
      <c r="B307" s="39"/>
      <c r="C307" s="32" t="s">
        <v>295</v>
      </c>
      <c r="D307" s="12">
        <v>26689006</v>
      </c>
      <c r="E307" s="39"/>
      <c r="F307" s="17"/>
      <c r="G307" s="16">
        <f t="shared" si="18"/>
        <v>147058.82352941178</v>
      </c>
      <c r="H307" s="38">
        <f>VLOOKUP(D307,[1]CUENTAS!$A$2:$G$8590,4,FALSE)</f>
        <v>375311529</v>
      </c>
      <c r="I307" s="8" t="str">
        <f>VLOOKUP(D307,[1]CUENTAS!$A$2:$G$8590,6,FALSE)</f>
        <v>BANCO BILBAO VIZCAYA BBVA COLOMBIA S.A.</v>
      </c>
      <c r="J307" s="8" t="str">
        <f>VLOOKUP(D307,[1]CUENTAS!$A$2:$G$8590,7,FALSE)</f>
        <v>AHORROS</v>
      </c>
    </row>
    <row r="308" spans="1:10" x14ac:dyDescent="0.25">
      <c r="A308" s="8">
        <v>7</v>
      </c>
      <c r="B308" s="39"/>
      <c r="C308" s="32" t="s">
        <v>296</v>
      </c>
      <c r="D308" s="12">
        <v>57421910</v>
      </c>
      <c r="E308" s="39"/>
      <c r="F308" s="17"/>
      <c r="G308" s="16">
        <f t="shared" si="18"/>
        <v>147058.82352941178</v>
      </c>
      <c r="H308" s="38">
        <f>VLOOKUP(D308,[1]CUENTAS!$A$2:$G$8590,4,FALSE)</f>
        <v>44212</v>
      </c>
      <c r="I308" s="8" t="str">
        <f>VLOOKUP(D308,[1]CUENTAS!$A$2:$G$8590,6,FALSE)</f>
        <v>BANCO AGRARIO DE COLOMBIA S.A.</v>
      </c>
      <c r="J308" s="8" t="str">
        <f>VLOOKUP(D308,[1]CUENTAS!$A$2:$G$8590,7,FALSE)</f>
        <v>GIRO</v>
      </c>
    </row>
    <row r="309" spans="1:10" x14ac:dyDescent="0.25">
      <c r="A309" s="8">
        <v>8</v>
      </c>
      <c r="B309" s="39"/>
      <c r="C309" s="32" t="s">
        <v>297</v>
      </c>
      <c r="D309" s="12">
        <v>19611919</v>
      </c>
      <c r="E309" s="39"/>
      <c r="F309" s="17"/>
      <c r="G309" s="16">
        <f t="shared" si="18"/>
        <v>147058.82352941178</v>
      </c>
      <c r="H309" s="38">
        <f>VLOOKUP(D309,[1]CUENTAS!$A$2:$G$8590,4,FALSE)</f>
        <v>375222536</v>
      </c>
      <c r="I309" s="8" t="str">
        <f>VLOOKUP(D309,[1]CUENTAS!$A$2:$G$8590,6,FALSE)</f>
        <v>BANCO BILBAO VIZCAYA BBVA COLOMBIA S.A.</v>
      </c>
      <c r="J309" s="8" t="str">
        <f>VLOOKUP(D309,[1]CUENTAS!$A$2:$G$8590,7,FALSE)</f>
        <v>AHORROS</v>
      </c>
    </row>
    <row r="310" spans="1:10" x14ac:dyDescent="0.25">
      <c r="A310" s="8">
        <v>9</v>
      </c>
      <c r="B310" s="39"/>
      <c r="C310" s="32" t="s">
        <v>298</v>
      </c>
      <c r="D310" s="12">
        <v>12559463</v>
      </c>
      <c r="E310" s="39"/>
      <c r="F310" s="17"/>
      <c r="G310" s="16">
        <f t="shared" si="18"/>
        <v>147058.82352941178</v>
      </c>
      <c r="H310" s="38">
        <f>VLOOKUP(D310,[1]CUENTAS!$A$2:$G$8590,4,FALSE)</f>
        <v>375252871</v>
      </c>
      <c r="I310" s="8" t="str">
        <f>VLOOKUP(D310,[1]CUENTAS!$A$2:$G$8590,6,FALSE)</f>
        <v>BANCO BILBAO VIZCAYA BBVA COLOMBIA S.A.</v>
      </c>
      <c r="J310" s="8" t="str">
        <f>VLOOKUP(D310,[1]CUENTAS!$A$2:$G$8590,7,FALSE)</f>
        <v>AHORROS</v>
      </c>
    </row>
    <row r="311" spans="1:10" x14ac:dyDescent="0.25">
      <c r="A311" s="8">
        <v>10</v>
      </c>
      <c r="B311" s="39"/>
      <c r="C311" s="32" t="s">
        <v>299</v>
      </c>
      <c r="D311" s="12">
        <v>19613341</v>
      </c>
      <c r="E311" s="39"/>
      <c r="F311" s="17"/>
      <c r="G311" s="16">
        <f t="shared" si="18"/>
        <v>147058.82352941178</v>
      </c>
      <c r="H311" s="38">
        <f>VLOOKUP(D311,[1]CUENTAS!$A$2:$G$8590,4,FALSE)</f>
        <v>442120009055</v>
      </c>
      <c r="I311" s="8" t="str">
        <f>VLOOKUP(D311,[1]CUENTAS!$A$2:$G$8590,6,FALSE)</f>
        <v>BANCO AGRARIO DE COLOMBIA S.A.</v>
      </c>
      <c r="J311" s="8" t="str">
        <f>VLOOKUP(D311,[1]CUENTAS!$A$2:$G$8590,7,FALSE)</f>
        <v>AHORROS</v>
      </c>
    </row>
    <row r="312" spans="1:10" x14ac:dyDescent="0.25">
      <c r="A312" s="8">
        <v>11</v>
      </c>
      <c r="B312" s="39"/>
      <c r="C312" s="32" t="s">
        <v>300</v>
      </c>
      <c r="D312" s="12">
        <v>57421619</v>
      </c>
      <c r="E312" s="39"/>
      <c r="F312" s="17"/>
      <c r="G312" s="16">
        <f t="shared" si="18"/>
        <v>147058.82352941178</v>
      </c>
      <c r="H312" s="38">
        <f>VLOOKUP(D312,[1]CUENTAS!$A$2:$G$8590,4,FALSE)</f>
        <v>44212</v>
      </c>
      <c r="I312" s="8" t="str">
        <f>VLOOKUP(D312,[1]CUENTAS!$A$2:$G$8590,6,FALSE)</f>
        <v>BANCO AGRARIO DE COLOMBIA S.A.</v>
      </c>
      <c r="J312" s="8" t="str">
        <f>VLOOKUP(D312,[1]CUENTAS!$A$2:$G$8590,7,FALSE)</f>
        <v>GIRO</v>
      </c>
    </row>
    <row r="313" spans="1:10" x14ac:dyDescent="0.25">
      <c r="A313" s="8">
        <v>12</v>
      </c>
      <c r="B313" s="39"/>
      <c r="C313" s="32" t="s">
        <v>301</v>
      </c>
      <c r="D313" s="12">
        <v>57415288</v>
      </c>
      <c r="E313" s="39"/>
      <c r="F313" s="17"/>
      <c r="G313" s="16">
        <f t="shared" si="18"/>
        <v>147058.82352941178</v>
      </c>
      <c r="H313" s="38">
        <f>VLOOKUP(D313,[1]CUENTAS!$A$2:$G$8590,4,FALSE)</f>
        <v>48224036186</v>
      </c>
      <c r="I313" s="8" t="str">
        <f>VLOOKUP(D313,[1]CUENTAS!$A$2:$G$8590,6,FALSE)</f>
        <v>BANCOLOMBIA S.A.</v>
      </c>
      <c r="J313" s="8" t="str">
        <f>VLOOKUP(D313,[1]CUENTAS!$A$2:$G$8590,7,FALSE)</f>
        <v>AHORROS</v>
      </c>
    </row>
    <row r="314" spans="1:10" x14ac:dyDescent="0.25">
      <c r="A314" s="8">
        <v>13</v>
      </c>
      <c r="B314" s="39"/>
      <c r="C314" s="32" t="s">
        <v>302</v>
      </c>
      <c r="D314" s="12">
        <v>57423787</v>
      </c>
      <c r="E314" s="39"/>
      <c r="F314" s="17"/>
      <c r="G314" s="16">
        <f t="shared" si="18"/>
        <v>147058.82352941178</v>
      </c>
      <c r="H314" s="38">
        <f>VLOOKUP(D314,[1]CUENTAS!$A$2:$G$8590,4,FALSE)</f>
        <v>375245479</v>
      </c>
      <c r="I314" s="8" t="str">
        <f>VLOOKUP(D314,[1]CUENTAS!$A$2:$G$8590,6,FALSE)</f>
        <v>BANCO BILBAO VIZCAYA BBVA COLOMBIA S.A.</v>
      </c>
      <c r="J314" s="8" t="str">
        <f>VLOOKUP(D314,[1]CUENTAS!$A$2:$G$8590,7,FALSE)</f>
        <v>AHORROS</v>
      </c>
    </row>
    <row r="315" spans="1:10" x14ac:dyDescent="0.25">
      <c r="A315" s="8">
        <v>14</v>
      </c>
      <c r="B315" s="39"/>
      <c r="C315" s="32" t="s">
        <v>303</v>
      </c>
      <c r="D315" s="12">
        <v>26689398</v>
      </c>
      <c r="E315" s="39"/>
      <c r="F315" s="17"/>
      <c r="G315" s="16">
        <f t="shared" si="18"/>
        <v>147058.82352941178</v>
      </c>
      <c r="H315" s="38">
        <f>VLOOKUP(D315,[1]CUENTAS!$A$2:$G$8590,4,FALSE)</f>
        <v>44212</v>
      </c>
      <c r="I315" s="8" t="str">
        <f>VLOOKUP(D315,[1]CUENTAS!$A$2:$G$8590,6,FALSE)</f>
        <v>BANCO AGRARIO DE COLOMBIA S.A.</v>
      </c>
      <c r="J315" s="8" t="str">
        <f>VLOOKUP(D315,[1]CUENTAS!$A$2:$G$8590,7,FALSE)</f>
        <v>GIRO</v>
      </c>
    </row>
    <row r="316" spans="1:10" x14ac:dyDescent="0.25">
      <c r="A316" s="8">
        <v>15</v>
      </c>
      <c r="B316" s="39"/>
      <c r="C316" s="32" t="s">
        <v>304</v>
      </c>
      <c r="D316" s="12">
        <v>26689054</v>
      </c>
      <c r="E316" s="39"/>
      <c r="F316" s="17"/>
      <c r="G316" s="16">
        <f t="shared" si="18"/>
        <v>147058.82352941178</v>
      </c>
      <c r="H316" s="38">
        <f>VLOOKUP(D316,[1]CUENTAS!$A$2:$G$8590,4,FALSE)</f>
        <v>44212</v>
      </c>
      <c r="I316" s="8" t="str">
        <f>VLOOKUP(D316,[1]CUENTAS!$A$2:$G$8590,6,FALSE)</f>
        <v>BANCO AGRARIO DE COLOMBIA S.A.</v>
      </c>
      <c r="J316" s="8" t="str">
        <f>VLOOKUP(D316,[1]CUENTAS!$A$2:$G$8590,7,FALSE)</f>
        <v>GIRO</v>
      </c>
    </row>
    <row r="317" spans="1:10" x14ac:dyDescent="0.25">
      <c r="A317" s="8">
        <v>16</v>
      </c>
      <c r="B317" s="39"/>
      <c r="C317" s="32" t="s">
        <v>305</v>
      </c>
      <c r="D317" s="12">
        <v>26688903</v>
      </c>
      <c r="E317" s="39"/>
      <c r="F317" s="17"/>
      <c r="G317" s="16">
        <f t="shared" si="18"/>
        <v>147058.82352941178</v>
      </c>
      <c r="H317" s="38">
        <f>VLOOKUP(D317,[1]CUENTAS!$A$2:$G$8590,4,FALSE)</f>
        <v>44212</v>
      </c>
      <c r="I317" s="8" t="str">
        <f>VLOOKUP(D317,[1]CUENTAS!$A$2:$G$8590,6,FALSE)</f>
        <v>BANCO AGRARIO DE COLOMBIA S.A.</v>
      </c>
      <c r="J317" s="8" t="str">
        <f>VLOOKUP(D317,[1]CUENTAS!$A$2:$G$8590,7,FALSE)</f>
        <v>GIRO</v>
      </c>
    </row>
    <row r="318" spans="1:10" x14ac:dyDescent="0.25">
      <c r="A318" s="8">
        <v>17</v>
      </c>
      <c r="B318" s="39"/>
      <c r="C318" s="32" t="s">
        <v>306</v>
      </c>
      <c r="D318" s="12">
        <v>39033077</v>
      </c>
      <c r="E318" s="39"/>
      <c r="F318" s="17"/>
      <c r="G318" s="16">
        <f t="shared" si="18"/>
        <v>147058.82352941178</v>
      </c>
      <c r="H318" s="38">
        <f>VLOOKUP(D318,[1]CUENTAS!$A$2:$G$8590,4,FALSE)</f>
        <v>805333630</v>
      </c>
      <c r="I318" s="8" t="str">
        <f>VLOOKUP(D318,[1]CUENTAS!$A$2:$G$8590,6,FALSE)</f>
        <v>BANCO BILBAO VIZCAYA BBVA COLOMBIA S.A.</v>
      </c>
      <c r="J318" s="8" t="str">
        <f>VLOOKUP(D318,[1]CUENTAS!$A$2:$G$8590,7,FALSE)</f>
        <v>AHORROS</v>
      </c>
    </row>
    <row r="319" spans="1:10" x14ac:dyDescent="0.25">
      <c r="A319" s="42" t="s">
        <v>7</v>
      </c>
      <c r="B319" s="43"/>
      <c r="C319" s="43"/>
      <c r="D319" s="43"/>
      <c r="E319" s="43"/>
      <c r="F319" s="44"/>
      <c r="G319" s="15">
        <f>SUM(G302:G318)</f>
        <v>2500000</v>
      </c>
      <c r="H319" s="38"/>
      <c r="I319" s="8"/>
      <c r="J319" s="8"/>
    </row>
    <row r="320" spans="1:10" ht="30" x14ac:dyDescent="0.25">
      <c r="A320" s="1" t="s">
        <v>5</v>
      </c>
      <c r="B320" s="1" t="s">
        <v>0</v>
      </c>
      <c r="C320" s="3" t="s">
        <v>3</v>
      </c>
      <c r="D320" s="4" t="s">
        <v>9</v>
      </c>
      <c r="E320" s="1" t="s">
        <v>1</v>
      </c>
      <c r="F320" s="5" t="s">
        <v>2</v>
      </c>
      <c r="G320" s="6" t="s">
        <v>4</v>
      </c>
      <c r="H320" s="38"/>
      <c r="I320" s="8"/>
      <c r="J320" s="8"/>
    </row>
    <row r="321" spans="1:10" x14ac:dyDescent="0.25">
      <c r="A321" s="18">
        <v>1</v>
      </c>
      <c r="B321" s="39" t="s">
        <v>307</v>
      </c>
      <c r="C321" s="32" t="s">
        <v>308</v>
      </c>
      <c r="D321" s="12">
        <v>1051654381</v>
      </c>
      <c r="E321" s="39" t="s">
        <v>308</v>
      </c>
      <c r="F321" s="17"/>
      <c r="G321" s="16">
        <f t="shared" ref="G321:G343" si="19">2500000/23</f>
        <v>108695.65217391304</v>
      </c>
      <c r="H321" s="38">
        <f>VLOOKUP(D321,[1]CUENTAS!$A$2:$G$8590,4,FALSE)</f>
        <v>375216231</v>
      </c>
      <c r="I321" s="8" t="str">
        <f>VLOOKUP(D321,[1]CUENTAS!$A$2:$G$8590,6,FALSE)</f>
        <v>BANCO BILBAO VIZCAYA BBVA COLOMBIA S.A.</v>
      </c>
      <c r="J321" s="8" t="str">
        <f>VLOOKUP(D321,[1]CUENTAS!$A$2:$G$8590,7,FALSE)</f>
        <v>AHORROS</v>
      </c>
    </row>
    <row r="322" spans="1:10" x14ac:dyDescent="0.25">
      <c r="A322" s="18">
        <v>2</v>
      </c>
      <c r="B322" s="39"/>
      <c r="C322" s="32" t="s">
        <v>309</v>
      </c>
      <c r="D322" s="12">
        <v>57412082</v>
      </c>
      <c r="E322" s="39"/>
      <c r="F322" s="17"/>
      <c r="G322" s="16">
        <f t="shared" si="19"/>
        <v>108695.65217391304</v>
      </c>
      <c r="H322" s="38">
        <f>VLOOKUP(D322,[1]CUENTAS!$A$2:$G$8590,4,FALSE)</f>
        <v>400216255</v>
      </c>
      <c r="I322" s="8" t="str">
        <f>VLOOKUP(D322,[1]CUENTAS!$A$2:$G$8590,6,FALSE)</f>
        <v>BANCO POPULAR S.A.</v>
      </c>
      <c r="J322" s="8" t="str">
        <f>VLOOKUP(D322,[1]CUENTAS!$A$2:$G$8590,7,FALSE)</f>
        <v>AHORROS</v>
      </c>
    </row>
    <row r="323" spans="1:10" x14ac:dyDescent="0.25">
      <c r="A323" s="18">
        <v>3</v>
      </c>
      <c r="B323" s="39"/>
      <c r="C323" s="32" t="s">
        <v>310</v>
      </c>
      <c r="D323" s="12">
        <v>26917899</v>
      </c>
      <c r="E323" s="39"/>
      <c r="F323" s="17"/>
      <c r="G323" s="16">
        <f t="shared" si="19"/>
        <v>108695.65217391304</v>
      </c>
      <c r="H323" s="38">
        <f>VLOOKUP(D323,[1]CUENTAS!$A$2:$G$8590,4,FALSE)</f>
        <v>375266723</v>
      </c>
      <c r="I323" s="8" t="str">
        <f>VLOOKUP(D323,[1]CUENTAS!$A$2:$G$8590,6,FALSE)</f>
        <v>BANCO BILBAO VIZCAYA BBVA COLOMBIA S.A.</v>
      </c>
      <c r="J323" s="8" t="str">
        <f>VLOOKUP(D323,[1]CUENTAS!$A$2:$G$8590,7,FALSE)</f>
        <v>AHORROS</v>
      </c>
    </row>
    <row r="324" spans="1:10" x14ac:dyDescent="0.25">
      <c r="A324" s="18">
        <v>4</v>
      </c>
      <c r="B324" s="39"/>
      <c r="C324" s="32" t="s">
        <v>311</v>
      </c>
      <c r="D324" s="12">
        <v>57461822</v>
      </c>
      <c r="E324" s="39"/>
      <c r="F324" s="17"/>
      <c r="G324" s="16">
        <f t="shared" si="19"/>
        <v>108695.65217391304</v>
      </c>
      <c r="H324" s="38">
        <f>VLOOKUP(D324,[1]CUENTAS!$A$2:$G$8590,4,FALSE)</f>
        <v>400222899</v>
      </c>
      <c r="I324" s="8" t="str">
        <f>VLOOKUP(D324,[1]CUENTAS!$A$2:$G$8590,6,FALSE)</f>
        <v>BANCO POPULAR S.A.</v>
      </c>
      <c r="J324" s="8" t="str">
        <f>VLOOKUP(D324,[1]CUENTAS!$A$2:$G$8590,7,FALSE)</f>
        <v>AHORROS</v>
      </c>
    </row>
    <row r="325" spans="1:10" x14ac:dyDescent="0.25">
      <c r="A325" s="18">
        <v>5</v>
      </c>
      <c r="B325" s="39"/>
      <c r="C325" s="32" t="s">
        <v>312</v>
      </c>
      <c r="D325" s="12">
        <v>7633834</v>
      </c>
      <c r="E325" s="39"/>
      <c r="F325" s="17"/>
      <c r="G325" s="16">
        <f t="shared" si="19"/>
        <v>108695.65217391304</v>
      </c>
      <c r="H325" s="38">
        <f>VLOOKUP(D325,[1]CUENTAS!$A$2:$G$8590,4,FALSE)</f>
        <v>805447695</v>
      </c>
      <c r="I325" s="8" t="str">
        <f>VLOOKUP(D325,[1]CUENTAS!$A$2:$G$8590,6,FALSE)</f>
        <v>BANCO BILBAO VIZCAYA BBVA COLOMBIA S.A.</v>
      </c>
      <c r="J325" s="8" t="str">
        <f>VLOOKUP(D325,[1]CUENTAS!$A$2:$G$8590,7,FALSE)</f>
        <v>AHORROS</v>
      </c>
    </row>
    <row r="326" spans="1:10" x14ac:dyDescent="0.25">
      <c r="A326" s="18">
        <v>6</v>
      </c>
      <c r="B326" s="39"/>
      <c r="C326" s="32" t="s">
        <v>313</v>
      </c>
      <c r="D326" s="12">
        <v>72158686</v>
      </c>
      <c r="E326" s="39"/>
      <c r="F326" s="17"/>
      <c r="G326" s="16">
        <f t="shared" si="19"/>
        <v>108695.65217391304</v>
      </c>
      <c r="H326" s="38">
        <f>VLOOKUP(D326,[1]CUENTAS!$A$2:$G$8590,4,FALSE)</f>
        <v>375212784</v>
      </c>
      <c r="I326" s="8" t="str">
        <f>VLOOKUP(D326,[1]CUENTAS!$A$2:$G$8590,6,FALSE)</f>
        <v>BANCO BILBAO VIZCAYA BBVA COLOMBIA S.A.</v>
      </c>
      <c r="J326" s="8" t="str">
        <f>VLOOKUP(D326,[1]CUENTAS!$A$2:$G$8590,7,FALSE)</f>
        <v>AHORROS</v>
      </c>
    </row>
    <row r="327" spans="1:10" x14ac:dyDescent="0.25">
      <c r="A327" s="18">
        <v>7</v>
      </c>
      <c r="B327" s="39"/>
      <c r="C327" s="32" t="s">
        <v>315</v>
      </c>
      <c r="D327" s="12">
        <v>57414104</v>
      </c>
      <c r="E327" s="39"/>
      <c r="F327" s="17"/>
      <c r="G327" s="16">
        <f t="shared" si="19"/>
        <v>108695.65217391304</v>
      </c>
      <c r="H327" s="38">
        <f>VLOOKUP(D327,[1]CUENTAS!$A$2:$G$8590,4,FALSE)</f>
        <v>51671869447</v>
      </c>
      <c r="I327" s="8" t="str">
        <f>VLOOKUP(D327,[1]CUENTAS!$A$2:$G$8590,6,FALSE)</f>
        <v>BANCOLOMBIA S.A.</v>
      </c>
      <c r="J327" s="8" t="str">
        <f>VLOOKUP(D327,[1]CUENTAS!$A$2:$G$8590,7,FALSE)</f>
        <v>AHORROS</v>
      </c>
    </row>
    <row r="328" spans="1:10" x14ac:dyDescent="0.25">
      <c r="A328" s="18">
        <v>8</v>
      </c>
      <c r="B328" s="39"/>
      <c r="C328" s="32" t="s">
        <v>314</v>
      </c>
      <c r="D328" s="12">
        <v>57447308</v>
      </c>
      <c r="E328" s="39"/>
      <c r="F328" s="17"/>
      <c r="G328" s="16">
        <f t="shared" si="19"/>
        <v>108695.65217391304</v>
      </c>
      <c r="H328" s="38">
        <f>VLOOKUP(D328,[1]CUENTAS!$A$2:$G$8590,4,FALSE)</f>
        <v>326187044</v>
      </c>
      <c r="I328" s="8" t="str">
        <f>VLOOKUP(D328,[1]CUENTAS!$A$2:$G$8590,6,FALSE)</f>
        <v>BANCO DE BOGOTA</v>
      </c>
      <c r="J328" s="8" t="str">
        <f>VLOOKUP(D328,[1]CUENTAS!$A$2:$G$8590,7,FALSE)</f>
        <v>AHORROS</v>
      </c>
    </row>
    <row r="329" spans="1:10" x14ac:dyDescent="0.25">
      <c r="A329" s="18">
        <v>9</v>
      </c>
      <c r="B329" s="39"/>
      <c r="C329" s="32" t="s">
        <v>316</v>
      </c>
      <c r="D329" s="12">
        <v>36724837</v>
      </c>
      <c r="E329" s="39"/>
      <c r="F329" s="17"/>
      <c r="G329" s="16">
        <f t="shared" si="19"/>
        <v>108695.65217391304</v>
      </c>
      <c r="H329" s="38">
        <f>VLOOKUP(D329,[1]CUENTAS!$A$2:$G$8590,4,FALSE)</f>
        <v>517166880</v>
      </c>
      <c r="I329" s="8" t="str">
        <f>VLOOKUP(D329,[1]CUENTAS!$A$2:$G$8590,6,FALSE)</f>
        <v>BANCO BILBAO VIZCAYA BBVA COLOMBIA S.A.</v>
      </c>
      <c r="J329" s="8" t="str">
        <f>VLOOKUP(D329,[1]CUENTAS!$A$2:$G$8590,7,FALSE)</f>
        <v>AHORROS</v>
      </c>
    </row>
    <row r="330" spans="1:10" x14ac:dyDescent="0.25">
      <c r="A330" s="18">
        <v>10</v>
      </c>
      <c r="B330" s="39"/>
      <c r="C330" s="32" t="s">
        <v>317</v>
      </c>
      <c r="D330" s="12">
        <v>19535592</v>
      </c>
      <c r="E330" s="39"/>
      <c r="F330" s="17"/>
      <c r="G330" s="16">
        <f t="shared" si="19"/>
        <v>108695.65217391304</v>
      </c>
      <c r="H330" s="38">
        <f>VLOOKUP(D330,[1]CUENTAS!$A$2:$G$8590,4,FALSE)</f>
        <v>48224058414</v>
      </c>
      <c r="I330" s="8" t="str">
        <f>VLOOKUP(D330,[1]CUENTAS!$A$2:$G$8590,6,FALSE)</f>
        <v>BANCOLOMBIA S.A.</v>
      </c>
      <c r="J330" s="8" t="str">
        <f>VLOOKUP(D330,[1]CUENTAS!$A$2:$G$8590,7,FALSE)</f>
        <v>AHORROS</v>
      </c>
    </row>
    <row r="331" spans="1:10" x14ac:dyDescent="0.25">
      <c r="A331" s="18">
        <v>11</v>
      </c>
      <c r="B331" s="39"/>
      <c r="C331" s="32" t="s">
        <v>318</v>
      </c>
      <c r="D331" s="12">
        <v>57401619</v>
      </c>
      <c r="E331" s="39"/>
      <c r="F331" s="17"/>
      <c r="G331" s="16">
        <f t="shared" si="19"/>
        <v>108695.65217391304</v>
      </c>
      <c r="H331" s="38">
        <f>VLOOKUP(D331,[1]CUENTAS!$A$2:$G$8590,4,FALSE)</f>
        <v>375174000</v>
      </c>
      <c r="I331" s="8" t="str">
        <f>VLOOKUP(D331,[1]CUENTAS!$A$2:$G$8590,6,FALSE)</f>
        <v>BANCO BILBAO VIZCAYA BBVA COLOMBIA S.A.</v>
      </c>
      <c r="J331" s="8" t="str">
        <f>VLOOKUP(D331,[1]CUENTAS!$A$2:$G$8590,7,FALSE)</f>
        <v>AHORROS</v>
      </c>
    </row>
    <row r="332" spans="1:10" x14ac:dyDescent="0.25">
      <c r="A332" s="18">
        <v>12</v>
      </c>
      <c r="B332" s="39"/>
      <c r="C332" s="32" t="s">
        <v>319</v>
      </c>
      <c r="D332" s="12">
        <v>1128104634</v>
      </c>
      <c r="E332" s="39"/>
      <c r="F332" s="17"/>
      <c r="G332" s="16">
        <f t="shared" si="19"/>
        <v>108695.65217391304</v>
      </c>
      <c r="H332" s="38">
        <f>VLOOKUP(D332,[1]CUENTAS!$A$2:$G$8590,4,FALSE)</f>
        <v>19760225382</v>
      </c>
      <c r="I332" s="8" t="str">
        <f>VLOOKUP(D332,[1]CUENTAS!$A$2:$G$8590,6,FALSE)</f>
        <v>BANCOLOMBIA S.A.</v>
      </c>
      <c r="J332" s="8" t="str">
        <f>VLOOKUP(D332,[1]CUENTAS!$A$2:$G$8590,7,FALSE)</f>
        <v>AHORROS</v>
      </c>
    </row>
    <row r="333" spans="1:10" x14ac:dyDescent="0.25">
      <c r="A333" s="18">
        <v>13</v>
      </c>
      <c r="B333" s="39"/>
      <c r="C333" s="32" t="s">
        <v>320</v>
      </c>
      <c r="D333" s="12">
        <v>57466579</v>
      </c>
      <c r="E333" s="39"/>
      <c r="F333" s="17"/>
      <c r="G333" s="16">
        <f t="shared" si="19"/>
        <v>108695.65217391304</v>
      </c>
      <c r="H333" s="38">
        <f>VLOOKUP(D333,[1]CUENTAS!$A$2:$G$8590,4,FALSE)</f>
        <v>517166898</v>
      </c>
      <c r="I333" s="8" t="str">
        <f>VLOOKUP(D333,[1]CUENTAS!$A$2:$G$8590,6,FALSE)</f>
        <v>BANCO BILBAO VIZCAYA BBVA COLOMBIA S.A.</v>
      </c>
      <c r="J333" s="8" t="str">
        <f>VLOOKUP(D333,[1]CUENTAS!$A$2:$G$8590,7,FALSE)</f>
        <v>AHORROS</v>
      </c>
    </row>
    <row r="334" spans="1:10" x14ac:dyDescent="0.25">
      <c r="A334" s="18">
        <v>14</v>
      </c>
      <c r="B334" s="39"/>
      <c r="C334" s="32" t="s">
        <v>321</v>
      </c>
      <c r="D334" s="12">
        <v>57292106</v>
      </c>
      <c r="E334" s="39"/>
      <c r="F334" s="17"/>
      <c r="G334" s="16">
        <f t="shared" si="19"/>
        <v>108695.65217391304</v>
      </c>
      <c r="H334" s="38">
        <f>VLOOKUP(D334,[1]CUENTAS!$A$2:$G$8590,4,FALSE)</f>
        <v>51613092904</v>
      </c>
      <c r="I334" s="8" t="str">
        <f>VLOOKUP(D334,[1]CUENTAS!$A$2:$G$8590,6,FALSE)</f>
        <v>BANCOLOMBIA S.A.</v>
      </c>
      <c r="J334" s="8" t="str">
        <f>VLOOKUP(D334,[1]CUENTAS!$A$2:$G$8590,7,FALSE)</f>
        <v>AHORROS</v>
      </c>
    </row>
    <row r="335" spans="1:10" x14ac:dyDescent="0.25">
      <c r="A335" s="18">
        <v>15</v>
      </c>
      <c r="B335" s="39"/>
      <c r="C335" s="32" t="s">
        <v>322</v>
      </c>
      <c r="D335" s="12">
        <v>8771290</v>
      </c>
      <c r="E335" s="39"/>
      <c r="F335" s="17"/>
      <c r="G335" s="16">
        <f t="shared" si="19"/>
        <v>108695.65217391304</v>
      </c>
      <c r="H335" s="38">
        <f>VLOOKUP(D335,[1]CUENTAS!$A$2:$G$8590,4,FALSE)</f>
        <v>805120904</v>
      </c>
      <c r="I335" s="8" t="str">
        <f>VLOOKUP(D335,[1]CUENTAS!$A$2:$G$8590,6,FALSE)</f>
        <v>BANCO BILBAO VIZCAYA BBVA COLOMBIA S.A.</v>
      </c>
      <c r="J335" s="8" t="str">
        <f>VLOOKUP(D335,[1]CUENTAS!$A$2:$G$8590,7,FALSE)</f>
        <v>AHORROS</v>
      </c>
    </row>
    <row r="336" spans="1:10" x14ac:dyDescent="0.25">
      <c r="A336" s="18">
        <v>16</v>
      </c>
      <c r="B336" s="39"/>
      <c r="C336" s="32" t="s">
        <v>430</v>
      </c>
      <c r="D336" s="12">
        <v>39059001</v>
      </c>
      <c r="E336" s="39"/>
      <c r="F336" s="17"/>
      <c r="G336" s="16">
        <f t="shared" si="19"/>
        <v>108695.65217391304</v>
      </c>
      <c r="H336" s="38">
        <f>VLOOKUP(D336,[1]CUENTAS!$A$2:$G$8590,4,FALSE)</f>
        <v>48246315127</v>
      </c>
      <c r="I336" s="8" t="str">
        <f>VLOOKUP(D336,[1]CUENTAS!$A$2:$G$8590,6,FALSE)</f>
        <v>BANCOLOMBIA S.A.</v>
      </c>
      <c r="J336" s="8" t="str">
        <f>VLOOKUP(D336,[1]CUENTAS!$A$2:$G$8590,7,FALSE)</f>
        <v>AHORROS</v>
      </c>
    </row>
    <row r="337" spans="1:10" x14ac:dyDescent="0.25">
      <c r="A337" s="18">
        <v>17</v>
      </c>
      <c r="B337" s="39"/>
      <c r="C337" s="32" t="s">
        <v>323</v>
      </c>
      <c r="D337" s="12">
        <v>57418439</v>
      </c>
      <c r="E337" s="39"/>
      <c r="F337" s="17"/>
      <c r="G337" s="16">
        <f t="shared" si="19"/>
        <v>108695.65217391304</v>
      </c>
      <c r="H337" s="38">
        <f>VLOOKUP(D337,[1]CUENTAS!$A$2:$G$8590,4,FALSE)</f>
        <v>48263145553</v>
      </c>
      <c r="I337" s="8" t="str">
        <f>VLOOKUP(D337,[1]CUENTAS!$A$2:$G$8590,6,FALSE)</f>
        <v>BANCOLOMBIA S.A.</v>
      </c>
      <c r="J337" s="8" t="str">
        <f>VLOOKUP(D337,[1]CUENTAS!$A$2:$G$8590,7,FALSE)</f>
        <v>AHORROS</v>
      </c>
    </row>
    <row r="338" spans="1:10" x14ac:dyDescent="0.25">
      <c r="A338" s="18">
        <v>18</v>
      </c>
      <c r="B338" s="39"/>
      <c r="C338" s="32" t="s">
        <v>324</v>
      </c>
      <c r="D338" s="12">
        <v>36665974</v>
      </c>
      <c r="E338" s="39"/>
      <c r="F338" s="17"/>
      <c r="G338" s="16">
        <f t="shared" si="19"/>
        <v>108695.65217391304</v>
      </c>
      <c r="H338" s="38">
        <f>VLOOKUP(D338,[1]CUENTAS!$A$2:$G$8590,4,FALSE)</f>
        <v>375068103</v>
      </c>
      <c r="I338" s="8" t="str">
        <f>VLOOKUP(D338,[1]CUENTAS!$A$2:$G$8590,6,FALSE)</f>
        <v>BANCO BILBAO VIZCAYA BBVA COLOMBIA S.A.</v>
      </c>
      <c r="J338" s="8" t="str">
        <f>VLOOKUP(D338,[1]CUENTAS!$A$2:$G$8590,7,FALSE)</f>
        <v>AHORROS</v>
      </c>
    </row>
    <row r="339" spans="1:10" x14ac:dyDescent="0.25">
      <c r="A339" s="18">
        <v>19</v>
      </c>
      <c r="B339" s="39"/>
      <c r="C339" s="32" t="s">
        <v>325</v>
      </c>
      <c r="D339" s="12">
        <v>36454399</v>
      </c>
      <c r="E339" s="39"/>
      <c r="F339" s="17"/>
      <c r="G339" s="16">
        <f t="shared" si="19"/>
        <v>108695.65217391304</v>
      </c>
      <c r="H339" s="38">
        <f>VLOOKUP(D339,[1]CUENTAS!$A$2:$G$8590,4,FALSE)</f>
        <v>51654178821</v>
      </c>
      <c r="I339" s="8" t="str">
        <f>VLOOKUP(D339,[1]CUENTAS!$A$2:$G$8590,6,FALSE)</f>
        <v>BANCOLOMBIA S.A.</v>
      </c>
      <c r="J339" s="8" t="str">
        <f>VLOOKUP(D339,[1]CUENTAS!$A$2:$G$8590,7,FALSE)</f>
        <v>AHORROS</v>
      </c>
    </row>
    <row r="340" spans="1:10" x14ac:dyDescent="0.25">
      <c r="A340" s="18">
        <v>20</v>
      </c>
      <c r="B340" s="39"/>
      <c r="C340" s="32" t="s">
        <v>326</v>
      </c>
      <c r="D340" s="12">
        <v>57434176</v>
      </c>
      <c r="E340" s="39"/>
      <c r="F340" s="17"/>
      <c r="G340" s="16">
        <f t="shared" si="19"/>
        <v>108695.65217391304</v>
      </c>
      <c r="H340" s="38">
        <f>VLOOKUP(D340,[1]CUENTAS!$A$2:$G$8590,4,FALSE)</f>
        <v>51699374338</v>
      </c>
      <c r="I340" s="8" t="str">
        <f>VLOOKUP(D340,[1]CUENTAS!$A$2:$G$8590,6,FALSE)</f>
        <v>BANCOLOMBIA S.A.</v>
      </c>
      <c r="J340" s="8" t="str">
        <f>VLOOKUP(D340,[1]CUENTAS!$A$2:$G$8590,7,FALSE)</f>
        <v>AHORROS</v>
      </c>
    </row>
    <row r="341" spans="1:10" x14ac:dyDescent="0.25">
      <c r="A341" s="18">
        <v>21</v>
      </c>
      <c r="B341" s="39"/>
      <c r="C341" s="32" t="s">
        <v>327</v>
      </c>
      <c r="D341" s="12">
        <v>12550284</v>
      </c>
      <c r="E341" s="39"/>
      <c r="F341" s="17"/>
      <c r="G341" s="16">
        <f t="shared" si="19"/>
        <v>108695.65217391304</v>
      </c>
      <c r="H341" s="38">
        <f>VLOOKUP(D341,[1]CUENTAS!$A$2:$G$8590,4,FALSE)</f>
        <v>518364096</v>
      </c>
      <c r="I341" s="8" t="str">
        <f>VLOOKUP(D341,[1]CUENTAS!$A$2:$G$8590,6,FALSE)</f>
        <v>BANCO BILBAO VIZCAYA BBVA COLOMBIA S.A.</v>
      </c>
      <c r="J341" s="8" t="str">
        <f>VLOOKUP(D341,[1]CUENTAS!$A$2:$G$8590,7,FALSE)</f>
        <v>AHORROS</v>
      </c>
    </row>
    <row r="342" spans="1:10" x14ac:dyDescent="0.25">
      <c r="A342" s="18">
        <v>22</v>
      </c>
      <c r="B342" s="39"/>
      <c r="C342" s="32" t="s">
        <v>328</v>
      </c>
      <c r="D342" s="12">
        <v>26927012</v>
      </c>
      <c r="E342" s="39"/>
      <c r="F342" s="17"/>
      <c r="G342" s="16">
        <f t="shared" si="19"/>
        <v>108695.65217391304</v>
      </c>
      <c r="H342" s="38">
        <f>VLOOKUP(D342,[1]CUENTAS!$A$2:$G$8590,4,FALSE)</f>
        <v>400150025</v>
      </c>
      <c r="I342" s="8" t="str">
        <f>VLOOKUP(D342,[1]CUENTAS!$A$2:$G$8590,6,FALSE)</f>
        <v>BANCO POPULAR S.A.</v>
      </c>
      <c r="J342" s="8" t="str">
        <f>VLOOKUP(D342,[1]CUENTAS!$A$2:$G$8590,7,FALSE)</f>
        <v>AHORROS</v>
      </c>
    </row>
    <row r="343" spans="1:10" x14ac:dyDescent="0.25">
      <c r="A343" s="18">
        <v>23</v>
      </c>
      <c r="B343" s="39"/>
      <c r="C343" s="32" t="s">
        <v>329</v>
      </c>
      <c r="D343" s="12">
        <v>49718828</v>
      </c>
      <c r="E343" s="39"/>
      <c r="F343" s="17"/>
      <c r="G343" s="16">
        <f t="shared" si="19"/>
        <v>108695.65217391304</v>
      </c>
      <c r="H343" s="38">
        <f>VLOOKUP(D343,[1]CUENTAS!$A$2:$G$8590,4,FALSE)</f>
        <v>375198710</v>
      </c>
      <c r="I343" s="8" t="str">
        <f>VLOOKUP(D343,[1]CUENTAS!$A$2:$G$8590,6,FALSE)</f>
        <v>BANCO BILBAO VIZCAYA BBVA COLOMBIA S.A.</v>
      </c>
      <c r="J343" s="8" t="str">
        <f>VLOOKUP(D343,[1]CUENTAS!$A$2:$G$8590,7,FALSE)</f>
        <v>AHORROS</v>
      </c>
    </row>
    <row r="344" spans="1:10" x14ac:dyDescent="0.25">
      <c r="A344" s="42" t="s">
        <v>7</v>
      </c>
      <c r="B344" s="43"/>
      <c r="C344" s="43"/>
      <c r="D344" s="43"/>
      <c r="E344" s="43"/>
      <c r="F344" s="44"/>
      <c r="G344" s="15">
        <f>SUM(G321:G343)</f>
        <v>2500000.0000000005</v>
      </c>
      <c r="H344" s="38"/>
      <c r="I344" s="8"/>
      <c r="J344" s="8"/>
    </row>
    <row r="345" spans="1:10" ht="30" x14ac:dyDescent="0.25">
      <c r="A345" s="1" t="s">
        <v>5</v>
      </c>
      <c r="B345" s="1" t="s">
        <v>0</v>
      </c>
      <c r="C345" s="3" t="s">
        <v>3</v>
      </c>
      <c r="D345" s="4" t="s">
        <v>9</v>
      </c>
      <c r="E345" s="1" t="s">
        <v>1</v>
      </c>
      <c r="F345" s="5" t="s">
        <v>2</v>
      </c>
      <c r="G345" s="6" t="s">
        <v>4</v>
      </c>
      <c r="H345" s="38"/>
      <c r="I345" s="8"/>
      <c r="J345" s="8"/>
    </row>
    <row r="346" spans="1:10" x14ac:dyDescent="0.25">
      <c r="A346" s="8">
        <v>1</v>
      </c>
      <c r="B346" s="39" t="s">
        <v>330</v>
      </c>
      <c r="C346" s="32" t="s">
        <v>331</v>
      </c>
      <c r="D346" s="12">
        <v>26689735</v>
      </c>
      <c r="E346" s="39" t="s">
        <v>332</v>
      </c>
      <c r="F346" s="32"/>
      <c r="G346" s="16">
        <f t="shared" ref="G346:G351" si="20">2500000/6</f>
        <v>416666.66666666669</v>
      </c>
      <c r="H346" s="38">
        <f>VLOOKUP(D346,[1]CUENTAS!$A$2:$G$8590,4,FALSE)</f>
        <v>375175320</v>
      </c>
      <c r="I346" s="8" t="str">
        <f>VLOOKUP(D346,[1]CUENTAS!$A$2:$G$8590,6,FALSE)</f>
        <v>BANCO BILBAO VIZCAYA BBVA COLOMBIA S.A.</v>
      </c>
      <c r="J346" s="8" t="str">
        <f>VLOOKUP(D346,[1]CUENTAS!$A$2:$G$8590,7,FALSE)</f>
        <v>AHORROS</v>
      </c>
    </row>
    <row r="347" spans="1:10" x14ac:dyDescent="0.25">
      <c r="A347" s="8">
        <v>2</v>
      </c>
      <c r="B347" s="39"/>
      <c r="C347" s="32" t="s">
        <v>332</v>
      </c>
      <c r="D347" s="12">
        <v>57400797</v>
      </c>
      <c r="E347" s="39"/>
      <c r="F347" s="32"/>
      <c r="G347" s="16">
        <f t="shared" si="20"/>
        <v>416666.66666666669</v>
      </c>
      <c r="H347" s="38">
        <f>VLOOKUP(D347,[1]CUENTAS!$A$2:$G$8590,4,FALSE)</f>
        <v>375153806</v>
      </c>
      <c r="I347" s="8" t="str">
        <f>VLOOKUP(D347,[1]CUENTAS!$A$2:$G$8590,6,FALSE)</f>
        <v>BANCO BILBAO VIZCAYA BBVA COLOMBIA S.A.</v>
      </c>
      <c r="J347" s="8" t="str">
        <f>VLOOKUP(D347,[1]CUENTAS!$A$2:$G$8590,7,FALSE)</f>
        <v>AHORROS</v>
      </c>
    </row>
    <row r="348" spans="1:10" x14ac:dyDescent="0.25">
      <c r="A348" s="8">
        <v>3</v>
      </c>
      <c r="B348" s="39"/>
      <c r="C348" s="32" t="s">
        <v>333</v>
      </c>
      <c r="D348" s="12">
        <v>19589992</v>
      </c>
      <c r="E348" s="39"/>
      <c r="F348" s="32"/>
      <c r="G348" s="16">
        <f t="shared" si="20"/>
        <v>416666.66666666669</v>
      </c>
      <c r="H348" s="38" t="e">
        <f>VLOOKUP(D348,[1]CUENTAS!$A$2:$G$8590,4,FALSE)</f>
        <v>#N/A</v>
      </c>
      <c r="I348" s="8" t="e">
        <f>VLOOKUP(D348,[1]CUENTAS!$A$2:$G$8590,6,FALSE)</f>
        <v>#N/A</v>
      </c>
      <c r="J348" s="8" t="e">
        <f>VLOOKUP(D348,[1]CUENTAS!$A$2:$G$8590,7,FALSE)</f>
        <v>#N/A</v>
      </c>
    </row>
    <row r="349" spans="1:10" x14ac:dyDescent="0.25">
      <c r="A349" s="8">
        <v>4</v>
      </c>
      <c r="B349" s="39"/>
      <c r="C349" s="32" t="s">
        <v>334</v>
      </c>
      <c r="D349" s="12">
        <v>57447216</v>
      </c>
      <c r="E349" s="39"/>
      <c r="F349" s="32"/>
      <c r="G349" s="16">
        <f t="shared" si="20"/>
        <v>416666.66666666669</v>
      </c>
      <c r="H349" s="38">
        <f>VLOOKUP(D349,[1]CUENTAS!$A$2:$G$8590,4,FALSE)</f>
        <v>375176575</v>
      </c>
      <c r="I349" s="8" t="str">
        <f>VLOOKUP(D349,[1]CUENTAS!$A$2:$G$8590,6,FALSE)</f>
        <v>BANCO BILBAO VIZCAYA BBVA COLOMBIA S.A.</v>
      </c>
      <c r="J349" s="8" t="str">
        <f>VLOOKUP(D349,[1]CUENTAS!$A$2:$G$8590,7,FALSE)</f>
        <v>AHORROS</v>
      </c>
    </row>
    <row r="350" spans="1:10" x14ac:dyDescent="0.25">
      <c r="A350" s="8">
        <v>5</v>
      </c>
      <c r="B350" s="39"/>
      <c r="C350" s="32" t="s">
        <v>335</v>
      </c>
      <c r="D350" s="12">
        <v>57296632</v>
      </c>
      <c r="E350" s="39"/>
      <c r="F350" s="32"/>
      <c r="G350" s="16">
        <f t="shared" si="20"/>
        <v>416666.66666666669</v>
      </c>
      <c r="H350" s="38">
        <f>VLOOKUP(D350,[1]CUENTAS!$A$2:$G$8590,4,FALSE)</f>
        <v>805303906</v>
      </c>
      <c r="I350" s="8" t="str">
        <f>VLOOKUP(D350,[1]CUENTAS!$A$2:$G$8590,6,FALSE)</f>
        <v>BANCO BILBAO VIZCAYA BBVA COLOMBIA S.A.</v>
      </c>
      <c r="J350" s="8" t="str">
        <f>VLOOKUP(D350,[1]CUENTAS!$A$2:$G$8590,7,FALSE)</f>
        <v>AHORROS</v>
      </c>
    </row>
    <row r="351" spans="1:10" x14ac:dyDescent="0.25">
      <c r="A351" s="8">
        <v>6</v>
      </c>
      <c r="B351" s="39"/>
      <c r="C351" s="32" t="s">
        <v>336</v>
      </c>
      <c r="D351" s="12">
        <v>57404014</v>
      </c>
      <c r="E351" s="39"/>
      <c r="F351" s="32"/>
      <c r="G351" s="16">
        <f t="shared" si="20"/>
        <v>416666.66666666669</v>
      </c>
      <c r="H351" s="38">
        <f>VLOOKUP(D351,[1]CUENTAS!$A$2:$G$8590,4,FALSE)</f>
        <v>375179652</v>
      </c>
      <c r="I351" s="8" t="str">
        <f>VLOOKUP(D351,[1]CUENTAS!$A$2:$G$8590,6,FALSE)</f>
        <v>BANCO BILBAO VIZCAYA BBVA COLOMBIA S.A.</v>
      </c>
      <c r="J351" s="8" t="str">
        <f>VLOOKUP(D351,[1]CUENTAS!$A$2:$G$8590,7,FALSE)</f>
        <v>AHORROS</v>
      </c>
    </row>
    <row r="352" spans="1:10" x14ac:dyDescent="0.25">
      <c r="A352" s="42" t="s">
        <v>7</v>
      </c>
      <c r="B352" s="43"/>
      <c r="C352" s="43"/>
      <c r="D352" s="43"/>
      <c r="E352" s="43"/>
      <c r="F352" s="44"/>
      <c r="G352" s="15">
        <f>SUM(G346:G351)</f>
        <v>2500000</v>
      </c>
      <c r="H352" s="38"/>
      <c r="I352" s="8"/>
      <c r="J352" s="8"/>
    </row>
    <row r="353" spans="1:10" ht="30" x14ac:dyDescent="0.25">
      <c r="A353" s="1" t="s">
        <v>5</v>
      </c>
      <c r="B353" s="1" t="s">
        <v>0</v>
      </c>
      <c r="C353" s="3" t="s">
        <v>3</v>
      </c>
      <c r="D353" s="4" t="s">
        <v>9</v>
      </c>
      <c r="E353" s="1" t="s">
        <v>1</v>
      </c>
      <c r="F353" s="5" t="s">
        <v>2</v>
      </c>
      <c r="G353" s="6" t="s">
        <v>4</v>
      </c>
      <c r="H353" s="38"/>
      <c r="I353" s="8"/>
      <c r="J353" s="8"/>
    </row>
    <row r="354" spans="1:10" x14ac:dyDescent="0.25">
      <c r="A354" s="18">
        <v>1</v>
      </c>
      <c r="B354" s="39" t="s">
        <v>337</v>
      </c>
      <c r="C354" s="32" t="s">
        <v>338</v>
      </c>
      <c r="D354" s="12">
        <v>57304557</v>
      </c>
      <c r="E354" s="39" t="s">
        <v>340</v>
      </c>
      <c r="F354" s="17"/>
      <c r="G354" s="16">
        <f t="shared" ref="G354:G363" si="21">2500000/10</f>
        <v>250000</v>
      </c>
      <c r="H354" s="38">
        <f>VLOOKUP(D354,[1]CUENTAS!$A$2:$G$8590,4,FALSE)</f>
        <v>375291440</v>
      </c>
      <c r="I354" s="8" t="str">
        <f>VLOOKUP(D354,[1]CUENTAS!$A$2:$G$8590,6,FALSE)</f>
        <v>BANCO BILBAO VIZCAYA BBVA COLOMBIA S.A.</v>
      </c>
      <c r="J354" s="8" t="str">
        <f>VLOOKUP(D354,[1]CUENTAS!$A$2:$G$8590,7,FALSE)</f>
        <v>AHORROS</v>
      </c>
    </row>
    <row r="355" spans="1:10" x14ac:dyDescent="0.25">
      <c r="A355" s="18">
        <v>2</v>
      </c>
      <c r="B355" s="39"/>
      <c r="C355" s="32" t="s">
        <v>339</v>
      </c>
      <c r="D355" s="12">
        <v>19592220</v>
      </c>
      <c r="E355" s="39"/>
      <c r="F355" s="17"/>
      <c r="G355" s="16">
        <f t="shared" si="21"/>
        <v>250000</v>
      </c>
      <c r="H355" s="38">
        <f>VLOOKUP(D355,[1]CUENTAS!$A$2:$G$8590,4,FALSE)</f>
        <v>375138310</v>
      </c>
      <c r="I355" s="8" t="str">
        <f>VLOOKUP(D355,[1]CUENTAS!$A$2:$G$8590,6,FALSE)</f>
        <v>BANCO BILBAO VIZCAYA BBVA COLOMBIA S.A.</v>
      </c>
      <c r="J355" s="8" t="str">
        <f>VLOOKUP(D355,[1]CUENTAS!$A$2:$G$8590,7,FALSE)</f>
        <v>AHORROS</v>
      </c>
    </row>
    <row r="356" spans="1:10" x14ac:dyDescent="0.25">
      <c r="A356" s="18">
        <v>3</v>
      </c>
      <c r="B356" s="39"/>
      <c r="C356" s="32" t="s">
        <v>340</v>
      </c>
      <c r="D356" s="12">
        <v>1065575666</v>
      </c>
      <c r="E356" s="39"/>
      <c r="F356" s="17"/>
      <c r="G356" s="16">
        <f t="shared" si="21"/>
        <v>250000</v>
      </c>
      <c r="H356" s="38">
        <f>VLOOKUP(D356,[1]CUENTAS!$A$2:$G$8590,4,FALSE)</f>
        <v>326285939</v>
      </c>
      <c r="I356" s="8" t="str">
        <f>VLOOKUP(D356,[1]CUENTAS!$A$2:$G$8590,6,FALSE)</f>
        <v>BANCO DE BOGOTA</v>
      </c>
      <c r="J356" s="8" t="str">
        <f>VLOOKUP(D356,[1]CUENTAS!$A$2:$G$8590,7,FALSE)</f>
        <v>AHORROS</v>
      </c>
    </row>
    <row r="357" spans="1:10" x14ac:dyDescent="0.25">
      <c r="A357" s="18">
        <v>4</v>
      </c>
      <c r="B357" s="39"/>
      <c r="C357" s="32" t="s">
        <v>341</v>
      </c>
      <c r="D357" s="12">
        <v>36451304</v>
      </c>
      <c r="E357" s="39"/>
      <c r="F357" s="17"/>
      <c r="G357" s="16">
        <f t="shared" si="21"/>
        <v>250000</v>
      </c>
      <c r="H357" s="38">
        <f>VLOOKUP(D357,[1]CUENTAS!$A$2:$G$8590,4,FALSE)</f>
        <v>375216017</v>
      </c>
      <c r="I357" s="8" t="str">
        <f>VLOOKUP(D357,[1]CUENTAS!$A$2:$G$8590,6,FALSE)</f>
        <v>BANCO BILBAO VIZCAYA BBVA COLOMBIA S.A.</v>
      </c>
      <c r="J357" s="8" t="str">
        <f>VLOOKUP(D357,[1]CUENTAS!$A$2:$G$8590,7,FALSE)</f>
        <v>AHORROS</v>
      </c>
    </row>
    <row r="358" spans="1:10" x14ac:dyDescent="0.25">
      <c r="A358" s="18">
        <v>5</v>
      </c>
      <c r="B358" s="39"/>
      <c r="C358" s="32" t="s">
        <v>342</v>
      </c>
      <c r="D358" s="12">
        <v>57402060</v>
      </c>
      <c r="E358" s="39"/>
      <c r="F358" s="17"/>
      <c r="G358" s="16">
        <f t="shared" si="21"/>
        <v>250000</v>
      </c>
      <c r="H358" s="38">
        <f>VLOOKUP(D358,[1]CUENTAS!$A$2:$G$8590,4,FALSE)</f>
        <v>375176344</v>
      </c>
      <c r="I358" s="8" t="str">
        <f>VLOOKUP(D358,[1]CUENTAS!$A$2:$G$8590,6,FALSE)</f>
        <v>BANCO BILBAO VIZCAYA BBVA COLOMBIA S.A.</v>
      </c>
      <c r="J358" s="8" t="str">
        <f>VLOOKUP(D358,[1]CUENTAS!$A$2:$G$8590,7,FALSE)</f>
        <v>AHORROS</v>
      </c>
    </row>
    <row r="359" spans="1:10" x14ac:dyDescent="0.25">
      <c r="A359" s="18">
        <v>6</v>
      </c>
      <c r="B359" s="39"/>
      <c r="C359" s="32" t="s">
        <v>343</v>
      </c>
      <c r="D359" s="12">
        <v>32846182</v>
      </c>
      <c r="E359" s="39"/>
      <c r="F359" s="17"/>
      <c r="G359" s="16">
        <f t="shared" si="21"/>
        <v>250000</v>
      </c>
      <c r="H359" s="38">
        <f>VLOOKUP(D359,[1]CUENTAS!$A$2:$G$8590,4,FALSE)</f>
        <v>375177011</v>
      </c>
      <c r="I359" s="8" t="str">
        <f>VLOOKUP(D359,[1]CUENTAS!$A$2:$G$8590,6,FALSE)</f>
        <v>BANCO BILBAO VIZCAYA BBVA COLOMBIA S.A.</v>
      </c>
      <c r="J359" s="8" t="str">
        <f>VLOOKUP(D359,[1]CUENTAS!$A$2:$G$8590,7,FALSE)</f>
        <v>AHORROS</v>
      </c>
    </row>
    <row r="360" spans="1:10" x14ac:dyDescent="0.25">
      <c r="A360" s="18">
        <v>7</v>
      </c>
      <c r="B360" s="39"/>
      <c r="C360" s="32" t="s">
        <v>344</v>
      </c>
      <c r="D360" s="12">
        <v>57448157</v>
      </c>
      <c r="E360" s="39"/>
      <c r="F360" s="17"/>
      <c r="G360" s="16">
        <f t="shared" si="21"/>
        <v>250000</v>
      </c>
      <c r="H360" s="38">
        <f>VLOOKUP(D360,[1]CUENTAS!$A$2:$G$8590,4,FALSE)</f>
        <v>375211364</v>
      </c>
      <c r="I360" s="8" t="str">
        <f>VLOOKUP(D360,[1]CUENTAS!$A$2:$G$8590,6,FALSE)</f>
        <v>BANCO BILBAO VIZCAYA BBVA COLOMBIA S.A.</v>
      </c>
      <c r="J360" s="8" t="str">
        <f>VLOOKUP(D360,[1]CUENTAS!$A$2:$G$8590,7,FALSE)</f>
        <v>AHORROS</v>
      </c>
    </row>
    <row r="361" spans="1:10" x14ac:dyDescent="0.25">
      <c r="A361" s="18">
        <v>8</v>
      </c>
      <c r="B361" s="39"/>
      <c r="C361" s="32" t="s">
        <v>345</v>
      </c>
      <c r="D361" s="12">
        <v>57422229</v>
      </c>
      <c r="E361" s="39"/>
      <c r="F361" s="17"/>
      <c r="G361" s="16">
        <f t="shared" si="21"/>
        <v>250000</v>
      </c>
      <c r="H361" s="38">
        <f>VLOOKUP(D361,[1]CUENTAS!$A$2:$G$8590,4,FALSE)</f>
        <v>375216306</v>
      </c>
      <c r="I361" s="8" t="str">
        <f>VLOOKUP(D361,[1]CUENTAS!$A$2:$G$8590,6,FALSE)</f>
        <v>BANCO BILBAO VIZCAYA BBVA COLOMBIA S.A.</v>
      </c>
      <c r="J361" s="8" t="str">
        <f>VLOOKUP(D361,[1]CUENTAS!$A$2:$G$8590,7,FALSE)</f>
        <v>AHORROS</v>
      </c>
    </row>
    <row r="362" spans="1:10" x14ac:dyDescent="0.25">
      <c r="A362" s="18">
        <v>9</v>
      </c>
      <c r="B362" s="39"/>
      <c r="C362" s="32" t="s">
        <v>346</v>
      </c>
      <c r="D362" s="12">
        <v>57403934</v>
      </c>
      <c r="E362" s="39"/>
      <c r="F362" s="17"/>
      <c r="G362" s="16">
        <f t="shared" si="21"/>
        <v>250000</v>
      </c>
      <c r="H362" s="38">
        <f>VLOOKUP(D362,[1]CUENTAS!$A$2:$G$8590,4,FALSE)</f>
        <v>375176237</v>
      </c>
      <c r="I362" s="8" t="str">
        <f>VLOOKUP(D362,[1]CUENTAS!$A$2:$G$8590,6,FALSE)</f>
        <v>BANCO BILBAO VIZCAYA BBVA COLOMBIA S.A.</v>
      </c>
      <c r="J362" s="8" t="str">
        <f>VLOOKUP(D362,[1]CUENTAS!$A$2:$G$8590,7,FALSE)</f>
        <v>AHORROS</v>
      </c>
    </row>
    <row r="363" spans="1:10" x14ac:dyDescent="0.25">
      <c r="A363" s="18">
        <v>10</v>
      </c>
      <c r="B363" s="39"/>
      <c r="C363" s="32" t="s">
        <v>347</v>
      </c>
      <c r="D363" s="12">
        <v>57404108</v>
      </c>
      <c r="E363" s="39"/>
      <c r="F363" s="17"/>
      <c r="G363" s="16">
        <f t="shared" si="21"/>
        <v>250000</v>
      </c>
      <c r="H363" s="38">
        <f>VLOOKUP(D363,[1]CUENTAS!$A$2:$G$8590,4,FALSE)</f>
        <v>375174125</v>
      </c>
      <c r="I363" s="8" t="str">
        <f>VLOOKUP(D363,[1]CUENTAS!$A$2:$G$8590,6,FALSE)</f>
        <v>BANCO BILBAO VIZCAYA BBVA COLOMBIA S.A.</v>
      </c>
      <c r="J363" s="8" t="str">
        <f>VLOOKUP(D363,[1]CUENTAS!$A$2:$G$8590,7,FALSE)</f>
        <v>AHORROS</v>
      </c>
    </row>
    <row r="364" spans="1:10" x14ac:dyDescent="0.25">
      <c r="A364" s="42" t="s">
        <v>7</v>
      </c>
      <c r="B364" s="43"/>
      <c r="C364" s="43"/>
      <c r="D364" s="43"/>
      <c r="E364" s="43"/>
      <c r="F364" s="44"/>
      <c r="G364" s="15">
        <f>SUM(G354:G363)</f>
        <v>2500000</v>
      </c>
      <c r="H364" s="38"/>
      <c r="I364" s="8"/>
      <c r="J364" s="8"/>
    </row>
    <row r="365" spans="1:10" ht="30" x14ac:dyDescent="0.25">
      <c r="A365" s="1" t="s">
        <v>5</v>
      </c>
      <c r="B365" s="1" t="s">
        <v>0</v>
      </c>
      <c r="C365" s="3" t="s">
        <v>3</v>
      </c>
      <c r="D365" s="4" t="s">
        <v>9</v>
      </c>
      <c r="E365" s="1" t="s">
        <v>1</v>
      </c>
      <c r="F365" s="5" t="s">
        <v>2</v>
      </c>
      <c r="G365" s="6" t="s">
        <v>4</v>
      </c>
      <c r="H365" s="38"/>
      <c r="I365" s="8"/>
      <c r="J365" s="8"/>
    </row>
    <row r="366" spans="1:10" x14ac:dyDescent="0.25">
      <c r="A366" s="8">
        <v>1</v>
      </c>
      <c r="B366" s="39" t="s">
        <v>348</v>
      </c>
      <c r="C366" s="32" t="s">
        <v>429</v>
      </c>
      <c r="D366" s="12">
        <v>57441828</v>
      </c>
      <c r="E366" s="50" t="s">
        <v>349</v>
      </c>
      <c r="F366" s="32"/>
      <c r="G366" s="16">
        <f t="shared" ref="G366:G378" si="22">2500000/13</f>
        <v>192307.69230769231</v>
      </c>
      <c r="H366" s="38">
        <f>VLOOKUP(D366,[1]CUENTAS!$A$2:$G$8590,4,FALSE)</f>
        <v>517029534</v>
      </c>
      <c r="I366" s="8" t="str">
        <f>VLOOKUP(D366,[1]CUENTAS!$A$2:$G$8590,6,FALSE)</f>
        <v>BANCO BILBAO VIZCAYA BBVA COLOMBIA S.A.</v>
      </c>
      <c r="J366" s="8" t="str">
        <f>VLOOKUP(D366,[1]CUENTAS!$A$2:$G$8590,7,FALSE)</f>
        <v>AHORROS</v>
      </c>
    </row>
    <row r="367" spans="1:10" x14ac:dyDescent="0.25">
      <c r="A367" s="8">
        <v>2</v>
      </c>
      <c r="B367" s="39"/>
      <c r="C367" s="32" t="s">
        <v>349</v>
      </c>
      <c r="D367" s="12">
        <v>57294299</v>
      </c>
      <c r="E367" s="50"/>
      <c r="F367" s="32"/>
      <c r="G367" s="16">
        <f t="shared" si="22"/>
        <v>192307.69230769231</v>
      </c>
      <c r="H367" s="38">
        <f>VLOOKUP(D367,[1]CUENTAS!$A$2:$G$8590,4,FALSE)</f>
        <v>51625382002</v>
      </c>
      <c r="I367" s="8" t="str">
        <f>VLOOKUP(D367,[1]CUENTAS!$A$2:$G$8590,6,FALSE)</f>
        <v>BANCOLOMBIA S.A.</v>
      </c>
      <c r="J367" s="8" t="str">
        <f>VLOOKUP(D367,[1]CUENTAS!$A$2:$G$8590,7,FALSE)</f>
        <v>AHORROS</v>
      </c>
    </row>
    <row r="368" spans="1:10" x14ac:dyDescent="0.25">
      <c r="A368" s="8">
        <v>3</v>
      </c>
      <c r="B368" s="39"/>
      <c r="C368" s="32" t="s">
        <v>350</v>
      </c>
      <c r="D368" s="12">
        <v>39034094</v>
      </c>
      <c r="E368" s="50"/>
      <c r="F368" s="32"/>
      <c r="G368" s="16">
        <f t="shared" si="22"/>
        <v>192307.69230769231</v>
      </c>
      <c r="H368" s="38">
        <f>VLOOKUP(D368,[1]CUENTAS!$A$2:$G$8590,4,FALSE)</f>
        <v>48227850780</v>
      </c>
      <c r="I368" s="8" t="str">
        <f>VLOOKUP(D368,[1]CUENTAS!$A$2:$G$8590,6,FALSE)</f>
        <v>BANCOLOMBIA S.A.</v>
      </c>
      <c r="J368" s="8" t="str">
        <f>VLOOKUP(D368,[1]CUENTAS!$A$2:$G$8590,7,FALSE)</f>
        <v>AHORROS</v>
      </c>
    </row>
    <row r="369" spans="1:10" x14ac:dyDescent="0.25">
      <c r="A369" s="8">
        <v>4</v>
      </c>
      <c r="B369" s="39"/>
      <c r="C369" s="32" t="s">
        <v>351</v>
      </c>
      <c r="D369" s="12">
        <v>7143009</v>
      </c>
      <c r="E369" s="50"/>
      <c r="F369" s="32"/>
      <c r="G369" s="16">
        <f t="shared" si="22"/>
        <v>192307.69230769231</v>
      </c>
      <c r="H369" s="38">
        <f>VLOOKUP(D369,[1]CUENTAS!$A$2:$G$8590,4,FALSE)</f>
        <v>400027009</v>
      </c>
      <c r="I369" s="8" t="str">
        <f>VLOOKUP(D369,[1]CUENTAS!$A$2:$G$8590,6,FALSE)</f>
        <v>BANCO POPULAR S.A.</v>
      </c>
      <c r="J369" s="8" t="str">
        <f>VLOOKUP(D369,[1]CUENTAS!$A$2:$G$8590,7,FALSE)</f>
        <v>AHORROS</v>
      </c>
    </row>
    <row r="370" spans="1:10" x14ac:dyDescent="0.25">
      <c r="A370" s="8">
        <v>5</v>
      </c>
      <c r="B370" s="39"/>
      <c r="C370" s="32" t="s">
        <v>352</v>
      </c>
      <c r="D370" s="12">
        <v>57405523</v>
      </c>
      <c r="E370" s="50"/>
      <c r="F370" s="32"/>
      <c r="G370" s="16">
        <f t="shared" si="22"/>
        <v>192307.69230769231</v>
      </c>
      <c r="H370" s="38">
        <f>VLOOKUP(D370,[1]CUENTAS!$A$2:$G$8590,4,FALSE)</f>
        <v>48225365205</v>
      </c>
      <c r="I370" s="8" t="str">
        <f>VLOOKUP(D370,[1]CUENTAS!$A$2:$G$8590,6,FALSE)</f>
        <v>BANCOLOMBIA S.A.</v>
      </c>
      <c r="J370" s="8" t="str">
        <f>VLOOKUP(D370,[1]CUENTAS!$A$2:$G$8590,7,FALSE)</f>
        <v>AHORROS</v>
      </c>
    </row>
    <row r="371" spans="1:10" x14ac:dyDescent="0.25">
      <c r="A371" s="8">
        <v>6</v>
      </c>
      <c r="B371" s="39"/>
      <c r="C371" s="32" t="s">
        <v>353</v>
      </c>
      <c r="D371" s="12">
        <v>12612806</v>
      </c>
      <c r="E371" s="50"/>
      <c r="F371" s="32"/>
      <c r="G371" s="16">
        <f t="shared" si="22"/>
        <v>192307.69230769231</v>
      </c>
      <c r="H371" s="38">
        <f>VLOOKUP(D371,[1]CUENTAS!$A$2:$G$8590,4,FALSE)</f>
        <v>51623239091</v>
      </c>
      <c r="I371" s="8" t="str">
        <f>VLOOKUP(D371,[1]CUENTAS!$A$2:$G$8590,6,FALSE)</f>
        <v>BANCOLOMBIA S.A.</v>
      </c>
      <c r="J371" s="8" t="str">
        <f>VLOOKUP(D371,[1]CUENTAS!$A$2:$G$8590,7,FALSE)</f>
        <v>AHORROS</v>
      </c>
    </row>
    <row r="372" spans="1:10" x14ac:dyDescent="0.25">
      <c r="A372" s="8">
        <v>7</v>
      </c>
      <c r="B372" s="39"/>
      <c r="C372" s="32" t="s">
        <v>354</v>
      </c>
      <c r="D372" s="12">
        <v>57441603</v>
      </c>
      <c r="E372" s="50"/>
      <c r="F372" s="32"/>
      <c r="G372" s="16">
        <f t="shared" si="22"/>
        <v>192307.69230769231</v>
      </c>
      <c r="H372" s="38">
        <f>VLOOKUP(D372,[1]CUENTAS!$A$2:$G$8590,4,FALSE)</f>
        <v>51621522322</v>
      </c>
      <c r="I372" s="8" t="str">
        <f>VLOOKUP(D372,[1]CUENTAS!$A$2:$G$8590,6,FALSE)</f>
        <v>BANCOLOMBIA S.A.</v>
      </c>
      <c r="J372" s="8" t="str">
        <f>VLOOKUP(D372,[1]CUENTAS!$A$2:$G$8590,7,FALSE)</f>
        <v>AHORROS</v>
      </c>
    </row>
    <row r="373" spans="1:10" x14ac:dyDescent="0.25">
      <c r="A373" s="8">
        <v>8</v>
      </c>
      <c r="B373" s="39"/>
      <c r="C373" s="32" t="s">
        <v>355</v>
      </c>
      <c r="D373" s="12">
        <v>36562454</v>
      </c>
      <c r="E373" s="50"/>
      <c r="F373" s="32"/>
      <c r="G373" s="16">
        <f t="shared" si="22"/>
        <v>192307.69230769231</v>
      </c>
      <c r="H373" s="38">
        <f>VLOOKUP(D373,[1]CUENTAS!$A$2:$G$8590,4,FALSE)</f>
        <v>51625330606</v>
      </c>
      <c r="I373" s="8" t="str">
        <f>VLOOKUP(D373,[1]CUENTAS!$A$2:$G$8590,6,FALSE)</f>
        <v>BANCOLOMBIA S.A.</v>
      </c>
      <c r="J373" s="8" t="str">
        <f>VLOOKUP(D373,[1]CUENTAS!$A$2:$G$8590,7,FALSE)</f>
        <v>AHORROS</v>
      </c>
    </row>
    <row r="374" spans="1:10" x14ac:dyDescent="0.25">
      <c r="A374" s="8">
        <v>9</v>
      </c>
      <c r="B374" s="39"/>
      <c r="C374" s="32" t="s">
        <v>356</v>
      </c>
      <c r="D374" s="12">
        <v>85471839</v>
      </c>
      <c r="E374" s="50"/>
      <c r="F374" s="32"/>
      <c r="G374" s="16">
        <f t="shared" si="22"/>
        <v>192307.69230769231</v>
      </c>
      <c r="H374" s="38">
        <f>VLOOKUP(D374,[1]CUENTAS!$A$2:$G$8590,4,FALSE)</f>
        <v>51628029907</v>
      </c>
      <c r="I374" s="8" t="str">
        <f>VLOOKUP(D374,[1]CUENTAS!$A$2:$G$8590,6,FALSE)</f>
        <v>BANCOLOMBIA S.A.</v>
      </c>
      <c r="J374" s="8" t="str">
        <f>VLOOKUP(D374,[1]CUENTAS!$A$2:$G$8590,7,FALSE)</f>
        <v>AHORROS</v>
      </c>
    </row>
    <row r="375" spans="1:10" x14ac:dyDescent="0.25">
      <c r="A375" s="8">
        <v>10</v>
      </c>
      <c r="B375" s="39"/>
      <c r="C375" s="32" t="s">
        <v>357</v>
      </c>
      <c r="D375" s="12">
        <v>39003326</v>
      </c>
      <c r="E375" s="50"/>
      <c r="F375" s="32"/>
      <c r="G375" s="16">
        <f t="shared" si="22"/>
        <v>192307.69230769231</v>
      </c>
      <c r="H375" s="38">
        <f>VLOOKUP(D375,[1]CUENTAS!$A$2:$G$8590,4,FALSE)</f>
        <v>48273761503</v>
      </c>
      <c r="I375" s="8" t="str">
        <f>VLOOKUP(D375,[1]CUENTAS!$A$2:$G$8590,6,FALSE)</f>
        <v>BANCOLOMBIA S.A.</v>
      </c>
      <c r="J375" s="8" t="str">
        <f>VLOOKUP(D375,[1]CUENTAS!$A$2:$G$8590,7,FALSE)</f>
        <v>AHORROS</v>
      </c>
    </row>
    <row r="376" spans="1:10" x14ac:dyDescent="0.25">
      <c r="A376" s="8">
        <v>11</v>
      </c>
      <c r="B376" s="39"/>
      <c r="C376" s="32" t="s">
        <v>358</v>
      </c>
      <c r="D376" s="12">
        <v>39026581</v>
      </c>
      <c r="E376" s="50"/>
      <c r="F376" s="32"/>
      <c r="G376" s="16">
        <f t="shared" si="22"/>
        <v>192307.69230769231</v>
      </c>
      <c r="H376" s="38">
        <f>VLOOKUP(D376,[1]CUENTAS!$A$2:$G$8590,4,FALSE)</f>
        <v>48227850861</v>
      </c>
      <c r="I376" s="8" t="str">
        <f>VLOOKUP(D376,[1]CUENTAS!$A$2:$G$8590,6,FALSE)</f>
        <v>BANCOLOMBIA S.A.</v>
      </c>
      <c r="J376" s="8" t="str">
        <f>VLOOKUP(D376,[1]CUENTAS!$A$2:$G$8590,7,FALSE)</f>
        <v>AHORROS</v>
      </c>
    </row>
    <row r="377" spans="1:10" x14ac:dyDescent="0.25">
      <c r="A377" s="8">
        <v>12</v>
      </c>
      <c r="B377" s="39"/>
      <c r="C377" s="32" t="s">
        <v>359</v>
      </c>
      <c r="D377" s="12">
        <v>32701537</v>
      </c>
      <c r="E377" s="50"/>
      <c r="F377" s="32"/>
      <c r="G377" s="16">
        <f t="shared" si="22"/>
        <v>192307.69230769231</v>
      </c>
      <c r="H377" s="38">
        <f>VLOOKUP(D377,[1]CUENTAS!$A$2:$G$8590,4,FALSE)</f>
        <v>230400152500</v>
      </c>
      <c r="I377" s="8" t="str">
        <f>VLOOKUP(D377,[1]CUENTAS!$A$2:$G$8590,6,FALSE)</f>
        <v>BANCO POPULAR S.A.</v>
      </c>
      <c r="J377" s="8" t="str">
        <f>VLOOKUP(D377,[1]CUENTAS!$A$2:$G$8590,7,FALSE)</f>
        <v>AHORROS</v>
      </c>
    </row>
    <row r="378" spans="1:10" x14ac:dyDescent="0.25">
      <c r="A378" s="8">
        <v>13</v>
      </c>
      <c r="B378" s="39"/>
      <c r="C378" s="32" t="s">
        <v>360</v>
      </c>
      <c r="D378" s="12">
        <v>57416783</v>
      </c>
      <c r="E378" s="50"/>
      <c r="F378" s="32"/>
      <c r="G378" s="16">
        <f t="shared" si="22"/>
        <v>192307.69230769231</v>
      </c>
      <c r="H378" s="38">
        <f>VLOOKUP(D378,[1]CUENTAS!$A$2:$G$8590,4,FALSE)</f>
        <v>48206031302</v>
      </c>
      <c r="I378" s="8" t="str">
        <f>VLOOKUP(D378,[1]CUENTAS!$A$2:$G$8590,6,FALSE)</f>
        <v>BANCOLOMBIA S.A.</v>
      </c>
      <c r="J378" s="8" t="str">
        <f>VLOOKUP(D378,[1]CUENTAS!$A$2:$G$8590,7,FALSE)</f>
        <v>AHORROS</v>
      </c>
    </row>
    <row r="379" spans="1:10" x14ac:dyDescent="0.25">
      <c r="A379" s="42" t="s">
        <v>7</v>
      </c>
      <c r="B379" s="43"/>
      <c r="C379" s="43"/>
      <c r="D379" s="43"/>
      <c r="E379" s="43"/>
      <c r="F379" s="44"/>
      <c r="G379" s="15">
        <f>SUM(G366:G378)</f>
        <v>2500000</v>
      </c>
      <c r="H379" s="38"/>
      <c r="I379" s="8"/>
      <c r="J379" s="8"/>
    </row>
    <row r="380" spans="1:10" ht="30" x14ac:dyDescent="0.25">
      <c r="A380" s="1" t="s">
        <v>5</v>
      </c>
      <c r="B380" s="1" t="s">
        <v>0</v>
      </c>
      <c r="C380" s="3" t="s">
        <v>3</v>
      </c>
      <c r="D380" s="4" t="s">
        <v>9</v>
      </c>
      <c r="E380" s="1" t="s">
        <v>1</v>
      </c>
      <c r="F380" s="5" t="s">
        <v>2</v>
      </c>
      <c r="G380" s="6" t="s">
        <v>4</v>
      </c>
      <c r="H380" s="38"/>
      <c r="I380" s="8"/>
      <c r="J380" s="8"/>
    </row>
    <row r="381" spans="1:10" x14ac:dyDescent="0.25">
      <c r="A381" s="8">
        <v>1</v>
      </c>
      <c r="B381" s="39" t="s">
        <v>361</v>
      </c>
      <c r="C381" s="32" t="s">
        <v>362</v>
      </c>
      <c r="D381" s="12">
        <v>1065584182</v>
      </c>
      <c r="E381" s="39" t="s">
        <v>362</v>
      </c>
      <c r="F381" s="32"/>
      <c r="G381" s="16">
        <f>2500000/4</f>
        <v>625000</v>
      </c>
      <c r="H381" s="38">
        <f>VLOOKUP(D381,[1]CUENTAS!$A$2:$G$8590,4,FALSE)</f>
        <v>230400333043</v>
      </c>
      <c r="I381" s="8" t="str">
        <f>VLOOKUP(D381,[1]CUENTAS!$A$2:$G$8590,6,FALSE)</f>
        <v>BANCO POPULAR S.A.</v>
      </c>
      <c r="J381" s="8" t="str">
        <f>VLOOKUP(D381,[1]CUENTAS!$A$2:$G$8590,7,FALSE)</f>
        <v>AHORROS</v>
      </c>
    </row>
    <row r="382" spans="1:10" x14ac:dyDescent="0.25">
      <c r="A382" s="8">
        <v>2</v>
      </c>
      <c r="B382" s="39"/>
      <c r="C382" s="32" t="s">
        <v>363</v>
      </c>
      <c r="D382" s="12">
        <v>12636833</v>
      </c>
      <c r="E382" s="39"/>
      <c r="F382" s="32"/>
      <c r="G382" s="16">
        <f>2500000/4</f>
        <v>625000</v>
      </c>
      <c r="H382" s="38">
        <f>VLOOKUP(D382,[1]CUENTAS!$A$2:$G$8590,4,FALSE)</f>
        <v>51628054693</v>
      </c>
      <c r="I382" s="8" t="str">
        <f>VLOOKUP(D382,[1]CUENTAS!$A$2:$G$8590,6,FALSE)</f>
        <v>BANCOLOMBIA S.A.</v>
      </c>
      <c r="J382" s="8" t="str">
        <f>VLOOKUP(D382,[1]CUENTAS!$A$2:$G$8590,7,FALSE)</f>
        <v>AHORROS</v>
      </c>
    </row>
    <row r="383" spans="1:10" x14ac:dyDescent="0.25">
      <c r="A383" s="8">
        <v>3</v>
      </c>
      <c r="B383" s="39"/>
      <c r="C383" s="32" t="s">
        <v>364</v>
      </c>
      <c r="D383" s="12">
        <v>79254984</v>
      </c>
      <c r="E383" s="39"/>
      <c r="F383" s="32"/>
      <c r="G383" s="16">
        <f>2500000/4</f>
        <v>625000</v>
      </c>
      <c r="H383" s="38">
        <f>VLOOKUP(D383,[1]CUENTAS!$A$2:$G$8590,4,FALSE)</f>
        <v>10821309510</v>
      </c>
      <c r="I383" s="8" t="str">
        <f>VLOOKUP(D383,[1]CUENTAS!$A$2:$G$8590,6,FALSE)</f>
        <v>BANCOLOMBIA S.A.</v>
      </c>
      <c r="J383" s="8" t="str">
        <f>VLOOKUP(D383,[1]CUENTAS!$A$2:$G$8590,7,FALSE)</f>
        <v>AHORROS</v>
      </c>
    </row>
    <row r="384" spans="1:10" x14ac:dyDescent="0.25">
      <c r="A384" s="8">
        <v>4</v>
      </c>
      <c r="B384" s="39"/>
      <c r="C384" s="32" t="s">
        <v>365</v>
      </c>
      <c r="D384" s="12">
        <v>77029301</v>
      </c>
      <c r="E384" s="39"/>
      <c r="F384" s="32"/>
      <c r="G384" s="16">
        <f>2500000/4</f>
        <v>625000</v>
      </c>
      <c r="H384" s="38">
        <f>VLOOKUP(D384,[1]CUENTAS!$A$2:$G$8590,4,FALSE)</f>
        <v>48227869642</v>
      </c>
      <c r="I384" s="8" t="str">
        <f>VLOOKUP(D384,[1]CUENTAS!$A$2:$G$8590,6,FALSE)</f>
        <v>BANCOLOMBIA S.A.</v>
      </c>
      <c r="J384" s="8" t="str">
        <f>VLOOKUP(D384,[1]CUENTAS!$A$2:$G$8590,7,FALSE)</f>
        <v>AHORROS</v>
      </c>
    </row>
    <row r="385" spans="1:10" x14ac:dyDescent="0.25">
      <c r="A385" s="42" t="s">
        <v>7</v>
      </c>
      <c r="B385" s="43"/>
      <c r="C385" s="43"/>
      <c r="D385" s="43"/>
      <c r="E385" s="43"/>
      <c r="F385" s="44"/>
      <c r="G385" s="15">
        <f>SUM(G381:G384)</f>
        <v>2500000</v>
      </c>
      <c r="H385" s="38"/>
      <c r="I385" s="8"/>
      <c r="J385" s="8"/>
    </row>
    <row r="386" spans="1:10" ht="30" x14ac:dyDescent="0.25">
      <c r="A386" s="1" t="s">
        <v>5</v>
      </c>
      <c r="B386" s="1" t="s">
        <v>0</v>
      </c>
      <c r="C386" s="3" t="s">
        <v>3</v>
      </c>
      <c r="D386" s="4" t="s">
        <v>9</v>
      </c>
      <c r="E386" s="1" t="s">
        <v>1</v>
      </c>
      <c r="F386" s="5" t="s">
        <v>2</v>
      </c>
      <c r="G386" s="6" t="s">
        <v>4</v>
      </c>
      <c r="H386" s="38"/>
      <c r="I386" s="8"/>
      <c r="J386" s="8"/>
    </row>
    <row r="387" spans="1:10" x14ac:dyDescent="0.25">
      <c r="A387" s="18">
        <v>1</v>
      </c>
      <c r="B387" s="39" t="s">
        <v>366</v>
      </c>
      <c r="C387" s="32" t="s">
        <v>367</v>
      </c>
      <c r="D387" s="12">
        <v>57407015</v>
      </c>
      <c r="E387" s="39" t="s">
        <v>367</v>
      </c>
      <c r="F387" s="17"/>
      <c r="G387" s="16">
        <f t="shared" ref="G387:G394" si="23">2500000/8</f>
        <v>312500</v>
      </c>
      <c r="H387" s="38">
        <f>VLOOKUP(D387,[1]CUENTAS!$A$2:$G$8590,4,FALSE)</f>
        <v>44260</v>
      </c>
      <c r="I387" s="8" t="str">
        <f>VLOOKUP(D387,[1]CUENTAS!$A$2:$G$8590,6,FALSE)</f>
        <v>BANCO AGRARIO DE COLOMBIA S.A.</v>
      </c>
      <c r="J387" s="8" t="str">
        <f>VLOOKUP(D387,[1]CUENTAS!$A$2:$G$8590,7,FALSE)</f>
        <v>GIRO</v>
      </c>
    </row>
    <row r="388" spans="1:10" x14ac:dyDescent="0.25">
      <c r="A388" s="18">
        <v>2</v>
      </c>
      <c r="B388" s="39"/>
      <c r="C388" s="32" t="s">
        <v>368</v>
      </c>
      <c r="D388" s="12">
        <v>36575419</v>
      </c>
      <c r="E388" s="39"/>
      <c r="F388" s="17"/>
      <c r="G388" s="16">
        <f t="shared" si="23"/>
        <v>312500</v>
      </c>
      <c r="H388" s="38">
        <f>VLOOKUP(D388,[1]CUENTAS!$A$2:$G$8590,4,FALSE)</f>
        <v>44260</v>
      </c>
      <c r="I388" s="8" t="str">
        <f>VLOOKUP(D388,[1]CUENTAS!$A$2:$G$8590,6,FALSE)</f>
        <v>BANCO AGRARIO DE COLOMBIA S.A.</v>
      </c>
      <c r="J388" s="8" t="str">
        <f>VLOOKUP(D388,[1]CUENTAS!$A$2:$G$8590,7,FALSE)</f>
        <v>GIRO</v>
      </c>
    </row>
    <row r="389" spans="1:10" x14ac:dyDescent="0.25">
      <c r="A389" s="18">
        <v>3</v>
      </c>
      <c r="B389" s="39"/>
      <c r="C389" s="32" t="s">
        <v>369</v>
      </c>
      <c r="D389" s="12">
        <v>33211516</v>
      </c>
      <c r="E389" s="39"/>
      <c r="F389" s="17"/>
      <c r="G389" s="16">
        <f t="shared" si="23"/>
        <v>312500</v>
      </c>
      <c r="H389" s="38">
        <f>VLOOKUP(D389,[1]CUENTAS!$A$2:$G$8590,4,FALSE)</f>
        <v>44260</v>
      </c>
      <c r="I389" s="8" t="str">
        <f>VLOOKUP(D389,[1]CUENTAS!$A$2:$G$8590,6,FALSE)</f>
        <v>BANCO AGRARIO DE COLOMBIA S.A.</v>
      </c>
      <c r="J389" s="8" t="str">
        <f>VLOOKUP(D389,[1]CUENTAS!$A$2:$G$8590,7,FALSE)</f>
        <v>GIRO</v>
      </c>
    </row>
    <row r="390" spans="1:10" x14ac:dyDescent="0.25">
      <c r="A390" s="18">
        <v>4</v>
      </c>
      <c r="B390" s="39"/>
      <c r="C390" s="32" t="s">
        <v>370</v>
      </c>
      <c r="D390" s="12">
        <v>1738354</v>
      </c>
      <c r="E390" s="39"/>
      <c r="F390" s="17"/>
      <c r="G390" s="16">
        <f t="shared" si="23"/>
        <v>312500</v>
      </c>
      <c r="H390" s="38">
        <f>VLOOKUP(D390,[1]CUENTAS!$A$2:$G$8590,4,FALSE)</f>
        <v>44260</v>
      </c>
      <c r="I390" s="8" t="str">
        <f>VLOOKUP(D390,[1]CUENTAS!$A$2:$G$8590,6,FALSE)</f>
        <v>BANCO AGRARIO DE COLOMBIA S.A.</v>
      </c>
      <c r="J390" s="8" t="str">
        <f>VLOOKUP(D390,[1]CUENTAS!$A$2:$G$8590,7,FALSE)</f>
        <v>GIRO</v>
      </c>
    </row>
    <row r="391" spans="1:10" x14ac:dyDescent="0.25">
      <c r="A391" s="18">
        <v>5</v>
      </c>
      <c r="B391" s="39"/>
      <c r="C391" s="32" t="s">
        <v>371</v>
      </c>
      <c r="D391" s="12">
        <v>9265991</v>
      </c>
      <c r="E391" s="39"/>
      <c r="F391" s="17"/>
      <c r="G391" s="16">
        <f t="shared" si="23"/>
        <v>312500</v>
      </c>
      <c r="H391" s="38">
        <f>VLOOKUP(D391,[1]CUENTAS!$A$2:$G$8590,4,FALSE)</f>
        <v>210240137430</v>
      </c>
      <c r="I391" s="8" t="str">
        <f>VLOOKUP(D391,[1]CUENTAS!$A$2:$G$8590,6,FALSE)</f>
        <v>BANCO POPULAR S.A.</v>
      </c>
      <c r="J391" s="8" t="str">
        <f>VLOOKUP(D391,[1]CUENTAS!$A$2:$G$8590,7,FALSE)</f>
        <v>AHORROS</v>
      </c>
    </row>
    <row r="392" spans="1:10" x14ac:dyDescent="0.25">
      <c r="A392" s="18">
        <v>6</v>
      </c>
      <c r="B392" s="39"/>
      <c r="C392" s="32" t="s">
        <v>372</v>
      </c>
      <c r="D392" s="12">
        <v>3212256</v>
      </c>
      <c r="E392" s="39"/>
      <c r="F392" s="17"/>
      <c r="G392" s="16">
        <f t="shared" si="23"/>
        <v>312500</v>
      </c>
      <c r="H392" s="38" t="e">
        <f>VLOOKUP(D392,[1]CUENTAS!$A$2:$G$8590,4,FALSE)</f>
        <v>#N/A</v>
      </c>
      <c r="I392" s="8" t="e">
        <f>VLOOKUP(D392,[1]CUENTAS!$A$2:$G$8590,6,FALSE)</f>
        <v>#N/A</v>
      </c>
      <c r="J392" s="8" t="e">
        <f>VLOOKUP(D392,[1]CUENTAS!$A$2:$G$8590,7,FALSE)</f>
        <v>#N/A</v>
      </c>
    </row>
    <row r="393" spans="1:10" x14ac:dyDescent="0.25">
      <c r="A393" s="18">
        <v>7</v>
      </c>
      <c r="B393" s="39"/>
      <c r="C393" s="32" t="s">
        <v>373</v>
      </c>
      <c r="D393" s="12">
        <v>33211870</v>
      </c>
      <c r="E393" s="39"/>
      <c r="F393" s="17"/>
      <c r="G393" s="16">
        <f t="shared" si="23"/>
        <v>312500</v>
      </c>
      <c r="H393" s="38">
        <f>VLOOKUP(D393,[1]CUENTAS!$A$2:$G$8590,4,FALSE)</f>
        <v>44260</v>
      </c>
      <c r="I393" s="8" t="str">
        <f>VLOOKUP(D393,[1]CUENTAS!$A$2:$G$8590,6,FALSE)</f>
        <v>BANCO AGRARIO DE COLOMBIA S.A.</v>
      </c>
      <c r="J393" s="8" t="str">
        <f>VLOOKUP(D393,[1]CUENTAS!$A$2:$G$8590,7,FALSE)</f>
        <v>GIRO</v>
      </c>
    </row>
    <row r="394" spans="1:10" x14ac:dyDescent="0.25">
      <c r="A394" s="18">
        <v>8</v>
      </c>
      <c r="B394" s="39"/>
      <c r="C394" s="32" t="s">
        <v>374</v>
      </c>
      <c r="D394" s="12">
        <v>26892316</v>
      </c>
      <c r="E394" s="39"/>
      <c r="F394" s="17"/>
      <c r="G394" s="16">
        <f t="shared" si="23"/>
        <v>312500</v>
      </c>
      <c r="H394" s="38">
        <f>VLOOKUP(D394,[1]CUENTAS!$A$2:$G$8590,4,FALSE)</f>
        <v>44260</v>
      </c>
      <c r="I394" s="8" t="str">
        <f>VLOOKUP(D394,[1]CUENTAS!$A$2:$G$8590,6,FALSE)</f>
        <v>BANCO AGRARIO DE COLOMBIA S.A.</v>
      </c>
      <c r="J394" s="8" t="str">
        <f>VLOOKUP(D394,[1]CUENTAS!$A$2:$G$8590,7,FALSE)</f>
        <v>GIRO</v>
      </c>
    </row>
    <row r="395" spans="1:10" x14ac:dyDescent="0.25">
      <c r="A395" s="42" t="s">
        <v>7</v>
      </c>
      <c r="B395" s="43"/>
      <c r="C395" s="43"/>
      <c r="D395" s="43"/>
      <c r="E395" s="43"/>
      <c r="F395" s="44"/>
      <c r="G395" s="15">
        <f>SUM(G387:G394)</f>
        <v>2500000</v>
      </c>
      <c r="H395" s="38"/>
      <c r="I395" s="8"/>
      <c r="J395" s="8"/>
    </row>
    <row r="396" spans="1:10" ht="30" x14ac:dyDescent="0.25">
      <c r="A396" s="1" t="s">
        <v>5</v>
      </c>
      <c r="B396" s="1" t="s">
        <v>0</v>
      </c>
      <c r="C396" s="3" t="s">
        <v>3</v>
      </c>
      <c r="D396" s="4" t="s">
        <v>9</v>
      </c>
      <c r="E396" s="1" t="s">
        <v>1</v>
      </c>
      <c r="F396" s="5" t="s">
        <v>2</v>
      </c>
      <c r="G396" s="6" t="s">
        <v>4</v>
      </c>
      <c r="H396" s="38"/>
      <c r="I396" s="8"/>
      <c r="J396" s="8"/>
    </row>
    <row r="397" spans="1:10" x14ac:dyDescent="0.25">
      <c r="A397" s="18">
        <v>1</v>
      </c>
      <c r="B397" s="39" t="s">
        <v>375</v>
      </c>
      <c r="C397" s="32" t="s">
        <v>376</v>
      </c>
      <c r="D397" s="12">
        <v>72146697</v>
      </c>
      <c r="E397" s="39" t="s">
        <v>376</v>
      </c>
      <c r="F397" s="17"/>
      <c r="G397" s="16">
        <f>2500000/4</f>
        <v>625000</v>
      </c>
      <c r="H397" s="38">
        <f>VLOOKUP(D397,[1]CUENTAS!$A$2:$G$8590,4,FALSE)</f>
        <v>220047930</v>
      </c>
      <c r="I397" s="8" t="str">
        <f>VLOOKUP(D397,[1]CUENTAS!$A$2:$G$8590,6,FALSE)</f>
        <v>BANCO POPULAR S.A.</v>
      </c>
      <c r="J397" s="8" t="str">
        <f>VLOOKUP(D397,[1]CUENTAS!$A$2:$G$8590,7,FALSE)</f>
        <v>AHORROS</v>
      </c>
    </row>
    <row r="398" spans="1:10" x14ac:dyDescent="0.25">
      <c r="A398" s="18">
        <v>2</v>
      </c>
      <c r="B398" s="39"/>
      <c r="C398" s="32" t="s">
        <v>377</v>
      </c>
      <c r="D398" s="12">
        <v>26801561</v>
      </c>
      <c r="E398" s="39"/>
      <c r="F398" s="17"/>
      <c r="G398" s="16">
        <f>2500000/4</f>
        <v>625000</v>
      </c>
      <c r="H398" s="38">
        <f>VLOOKUP(D398,[1]CUENTAS!$A$2:$G$8590,4,FALSE)</f>
        <v>220603682</v>
      </c>
      <c r="I398" s="8" t="str">
        <f>VLOOKUP(D398,[1]CUENTAS!$A$2:$G$8590,6,FALSE)</f>
        <v>BANCO POPULAR S.A.</v>
      </c>
      <c r="J398" s="8" t="str">
        <f>VLOOKUP(D398,[1]CUENTAS!$A$2:$G$8590,7,FALSE)</f>
        <v>AHORROS</v>
      </c>
    </row>
    <row r="399" spans="1:10" x14ac:dyDescent="0.25">
      <c r="A399" s="18">
        <v>3</v>
      </c>
      <c r="B399" s="39"/>
      <c r="C399" s="32" t="s">
        <v>378</v>
      </c>
      <c r="D399" s="12">
        <v>33207606</v>
      </c>
      <c r="E399" s="39"/>
      <c r="F399" s="17"/>
      <c r="G399" s="16">
        <f>2500000/4</f>
        <v>625000</v>
      </c>
      <c r="H399" s="38">
        <f>VLOOKUP(D399,[1]CUENTAS!$A$2:$G$8590,4,FALSE)</f>
        <v>77047307719</v>
      </c>
      <c r="I399" s="8" t="str">
        <f>VLOOKUP(D399,[1]CUENTAS!$A$2:$G$8590,6,FALSE)</f>
        <v>BANCOLOMBIA S.A.</v>
      </c>
      <c r="J399" s="8" t="str">
        <f>VLOOKUP(D399,[1]CUENTAS!$A$2:$G$8590,7,FALSE)</f>
        <v>AHORROS</v>
      </c>
    </row>
    <row r="400" spans="1:10" x14ac:dyDescent="0.25">
      <c r="A400" s="18">
        <v>4</v>
      </c>
      <c r="B400" s="39"/>
      <c r="C400" s="32" t="s">
        <v>379</v>
      </c>
      <c r="D400" s="12">
        <v>32864600</v>
      </c>
      <c r="E400" s="39"/>
      <c r="F400" s="17"/>
      <c r="G400" s="16">
        <f>2500000/4</f>
        <v>625000</v>
      </c>
      <c r="H400" s="38">
        <f>VLOOKUP(D400,[1]CUENTAS!$A$2:$G$8590,4,FALSE)</f>
        <v>220624084</v>
      </c>
      <c r="I400" s="8" t="str">
        <f>VLOOKUP(D400,[1]CUENTAS!$A$2:$G$8590,6,FALSE)</f>
        <v>BANCO POPULAR S.A.</v>
      </c>
      <c r="J400" s="8" t="str">
        <f>VLOOKUP(D400,[1]CUENTAS!$A$2:$G$8590,7,FALSE)</f>
        <v>AHORROS</v>
      </c>
    </row>
    <row r="401" spans="1:10" x14ac:dyDescent="0.25">
      <c r="A401" s="42" t="s">
        <v>7</v>
      </c>
      <c r="B401" s="43"/>
      <c r="C401" s="43"/>
      <c r="D401" s="43"/>
      <c r="E401" s="43"/>
      <c r="F401" s="44"/>
      <c r="G401" s="15">
        <f>SUM(G397:G400)</f>
        <v>2500000</v>
      </c>
      <c r="H401" s="38"/>
      <c r="I401" s="8"/>
      <c r="J401" s="8"/>
    </row>
    <row r="402" spans="1:10" ht="30" x14ac:dyDescent="0.25">
      <c r="A402" s="1" t="s">
        <v>5</v>
      </c>
      <c r="B402" s="1" t="s">
        <v>0</v>
      </c>
      <c r="C402" s="3" t="s">
        <v>3</v>
      </c>
      <c r="D402" s="4" t="s">
        <v>9</v>
      </c>
      <c r="E402" s="1" t="s">
        <v>1</v>
      </c>
      <c r="F402" s="5" t="s">
        <v>2</v>
      </c>
      <c r="G402" s="6" t="s">
        <v>4</v>
      </c>
      <c r="H402" s="38"/>
      <c r="I402" s="8"/>
      <c r="J402" s="8"/>
    </row>
    <row r="403" spans="1:10" x14ac:dyDescent="0.25">
      <c r="A403" s="18">
        <v>1</v>
      </c>
      <c r="B403" s="39" t="s">
        <v>380</v>
      </c>
      <c r="C403" s="32" t="s">
        <v>381</v>
      </c>
      <c r="D403" s="12">
        <v>32765245</v>
      </c>
      <c r="E403" s="39" t="s">
        <v>385</v>
      </c>
      <c r="F403" s="17"/>
      <c r="G403" s="16">
        <f t="shared" ref="G403:G408" si="24">2500000/6</f>
        <v>416666.66666666669</v>
      </c>
      <c r="H403" s="38">
        <f>VLOOKUP(D403,[1]CUENTAS!$A$2:$G$8590,4,FALSE)</f>
        <v>240760348</v>
      </c>
      <c r="I403" s="8" t="str">
        <f>VLOOKUP(D403,[1]CUENTAS!$A$2:$G$8590,6,FALSE)</f>
        <v>BANCO POPULAR S.A.</v>
      </c>
      <c r="J403" s="8" t="str">
        <f>VLOOKUP(D403,[1]CUENTAS!$A$2:$G$8590,7,FALSE)</f>
        <v>AHORROS</v>
      </c>
    </row>
    <row r="404" spans="1:10" x14ac:dyDescent="0.25">
      <c r="A404" s="18">
        <v>2</v>
      </c>
      <c r="B404" s="39"/>
      <c r="C404" s="32" t="s">
        <v>382</v>
      </c>
      <c r="D404" s="12">
        <v>26901887</v>
      </c>
      <c r="E404" s="39"/>
      <c r="F404" s="17"/>
      <c r="G404" s="16">
        <f t="shared" si="24"/>
        <v>416666.66666666669</v>
      </c>
      <c r="H404" s="38">
        <f>VLOOKUP(D404,[1]CUENTAS!$A$2:$G$8590,4,FALSE)</f>
        <v>604214866</v>
      </c>
      <c r="I404" s="8" t="str">
        <f>VLOOKUP(D404,[1]CUENTAS!$A$2:$G$8590,6,FALSE)</f>
        <v>BANCO BILBAO VIZCAYA BBVA COLOMBIA S.A.</v>
      </c>
      <c r="J404" s="8" t="str">
        <f>VLOOKUP(D404,[1]CUENTAS!$A$2:$G$8590,7,FALSE)</f>
        <v>AHORROS</v>
      </c>
    </row>
    <row r="405" spans="1:10" x14ac:dyDescent="0.25">
      <c r="A405" s="18">
        <v>3</v>
      </c>
      <c r="B405" s="39"/>
      <c r="C405" s="32" t="s">
        <v>383</v>
      </c>
      <c r="D405" s="12">
        <v>85201170</v>
      </c>
      <c r="E405" s="39"/>
      <c r="F405" s="17"/>
      <c r="G405" s="16">
        <f t="shared" si="24"/>
        <v>416666.66666666669</v>
      </c>
      <c r="H405" s="38">
        <f>VLOOKUP(D405,[1]CUENTAS!$A$2:$G$8590,4,FALSE)</f>
        <v>240760223</v>
      </c>
      <c r="I405" s="8" t="str">
        <f>VLOOKUP(D405,[1]CUENTAS!$A$2:$G$8590,6,FALSE)</f>
        <v>BANCO POPULAR S.A.</v>
      </c>
      <c r="J405" s="8" t="str">
        <f>VLOOKUP(D405,[1]CUENTAS!$A$2:$G$8590,7,FALSE)</f>
        <v>AHORROS</v>
      </c>
    </row>
    <row r="406" spans="1:10" x14ac:dyDescent="0.25">
      <c r="A406" s="18">
        <v>4</v>
      </c>
      <c r="B406" s="39"/>
      <c r="C406" s="32" t="s">
        <v>384</v>
      </c>
      <c r="D406" s="12">
        <v>32635303</v>
      </c>
      <c r="E406" s="39"/>
      <c r="F406" s="17"/>
      <c r="G406" s="16">
        <f t="shared" si="24"/>
        <v>416666.66666666669</v>
      </c>
      <c r="H406" s="38">
        <f>VLOOKUP(D406,[1]CUENTAS!$A$2:$G$8590,4,FALSE)</f>
        <v>240111245</v>
      </c>
      <c r="I406" s="8" t="str">
        <f>VLOOKUP(D406,[1]CUENTAS!$A$2:$G$8590,6,FALSE)</f>
        <v>BANCO POPULAR S.A.</v>
      </c>
      <c r="J406" s="8" t="str">
        <f>VLOOKUP(D406,[1]CUENTAS!$A$2:$G$8590,7,FALSE)</f>
        <v>AHORROS</v>
      </c>
    </row>
    <row r="407" spans="1:10" x14ac:dyDescent="0.25">
      <c r="A407" s="18">
        <v>5</v>
      </c>
      <c r="B407" s="39"/>
      <c r="C407" s="32" t="s">
        <v>385</v>
      </c>
      <c r="D407" s="12">
        <v>37936081</v>
      </c>
      <c r="E407" s="39"/>
      <c r="F407" s="17"/>
      <c r="G407" s="16">
        <f t="shared" si="24"/>
        <v>416666.66666666669</v>
      </c>
      <c r="H407" s="38">
        <f>VLOOKUP(D407,[1]CUENTAS!$A$2:$G$8590,4,FALSE)</f>
        <v>240106138</v>
      </c>
      <c r="I407" s="8" t="str">
        <f>VLOOKUP(D407,[1]CUENTAS!$A$2:$G$8590,6,FALSE)</f>
        <v>BANCO POPULAR S.A.</v>
      </c>
      <c r="J407" s="8" t="str">
        <f>VLOOKUP(D407,[1]CUENTAS!$A$2:$G$8590,7,FALSE)</f>
        <v>AHORROS</v>
      </c>
    </row>
    <row r="408" spans="1:10" x14ac:dyDescent="0.25">
      <c r="A408" s="18">
        <v>6</v>
      </c>
      <c r="B408" s="39"/>
      <c r="C408" s="32" t="s">
        <v>428</v>
      </c>
      <c r="D408" s="12">
        <v>39010555</v>
      </c>
      <c r="E408" s="39"/>
      <c r="F408" s="17"/>
      <c r="G408" s="16">
        <f t="shared" si="24"/>
        <v>416666.66666666669</v>
      </c>
      <c r="H408" s="38">
        <f>VLOOKUP(D408,[1]CUENTAS!$A$2:$G$8590,4,FALSE)</f>
        <v>400126488</v>
      </c>
      <c r="I408" s="8" t="str">
        <f>VLOOKUP(D408,[1]CUENTAS!$A$2:$G$8590,6,FALSE)</f>
        <v>BANCO POPULAR S.A.</v>
      </c>
      <c r="J408" s="8" t="str">
        <f>VLOOKUP(D408,[1]CUENTAS!$A$2:$G$8590,7,FALSE)</f>
        <v>AHORROS</v>
      </c>
    </row>
    <row r="409" spans="1:10" x14ac:dyDescent="0.25">
      <c r="A409" s="42" t="s">
        <v>7</v>
      </c>
      <c r="B409" s="43"/>
      <c r="C409" s="43"/>
      <c r="D409" s="43"/>
      <c r="E409" s="43"/>
      <c r="F409" s="44"/>
      <c r="G409" s="15">
        <f>SUM(G403:G408)</f>
        <v>2500000</v>
      </c>
      <c r="H409" s="38"/>
      <c r="I409" s="8"/>
      <c r="J409" s="8"/>
    </row>
    <row r="410" spans="1:10" ht="30" x14ac:dyDescent="0.25">
      <c r="A410" s="1" t="s">
        <v>5</v>
      </c>
      <c r="B410" s="1" t="s">
        <v>0</v>
      </c>
      <c r="C410" s="3" t="s">
        <v>3</v>
      </c>
      <c r="D410" s="4" t="s">
        <v>9</v>
      </c>
      <c r="E410" s="1" t="s">
        <v>1</v>
      </c>
      <c r="F410" s="5" t="s">
        <v>2</v>
      </c>
      <c r="G410" s="6" t="s">
        <v>4</v>
      </c>
      <c r="H410" s="38"/>
      <c r="I410" s="8"/>
      <c r="J410" s="8"/>
    </row>
    <row r="411" spans="1:10" x14ac:dyDescent="0.25">
      <c r="A411" s="8">
        <v>1</v>
      </c>
      <c r="B411" s="39" t="s">
        <v>386</v>
      </c>
      <c r="C411" s="32" t="s">
        <v>387</v>
      </c>
      <c r="D411" s="12">
        <v>39050097</v>
      </c>
      <c r="E411" s="50" t="s">
        <v>392</v>
      </c>
      <c r="F411" s="32"/>
      <c r="G411" s="16">
        <f t="shared" ref="G411:G422" si="25">2500000/12</f>
        <v>208333.33333333334</v>
      </c>
      <c r="H411" s="38">
        <f>VLOOKUP(D411,[1]CUENTAS!$A$2:$G$8590,4,FALSE)</f>
        <v>220626543</v>
      </c>
      <c r="I411" s="8" t="str">
        <f>VLOOKUP(D411,[1]CUENTAS!$A$2:$G$8590,6,FALSE)</f>
        <v>BANCO POPULAR S.A.</v>
      </c>
      <c r="J411" s="8" t="str">
        <f>VLOOKUP(D411,[1]CUENTAS!$A$2:$G$8590,7,FALSE)</f>
        <v>AHORROS</v>
      </c>
    </row>
    <row r="412" spans="1:10" x14ac:dyDescent="0.25">
      <c r="A412" s="8">
        <v>2</v>
      </c>
      <c r="B412" s="39"/>
      <c r="C412" s="32" t="s">
        <v>388</v>
      </c>
      <c r="D412" s="12">
        <v>57303410</v>
      </c>
      <c r="E412" s="50"/>
      <c r="F412" s="32"/>
      <c r="G412" s="16">
        <f t="shared" si="25"/>
        <v>208333.33333333334</v>
      </c>
      <c r="H412" s="38">
        <f>VLOOKUP(D412,[1]CUENTAS!$A$2:$G$8590,4,FALSE)</f>
        <v>400149977</v>
      </c>
      <c r="I412" s="8" t="str">
        <f>VLOOKUP(D412,[1]CUENTAS!$A$2:$G$8590,6,FALSE)</f>
        <v>BANCO POPULAR S.A.</v>
      </c>
      <c r="J412" s="8" t="str">
        <f>VLOOKUP(D412,[1]CUENTAS!$A$2:$G$8590,7,FALSE)</f>
        <v>AHORROS</v>
      </c>
    </row>
    <row r="413" spans="1:10" x14ac:dyDescent="0.25">
      <c r="A413" s="8">
        <v>3</v>
      </c>
      <c r="B413" s="39"/>
      <c r="C413" s="32" t="s">
        <v>389</v>
      </c>
      <c r="D413" s="12">
        <v>36563851</v>
      </c>
      <c r="E413" s="50"/>
      <c r="F413" s="32"/>
      <c r="G413" s="16">
        <f t="shared" si="25"/>
        <v>208333.33333333334</v>
      </c>
      <c r="H413" s="38">
        <f>VLOOKUP(D413,[1]CUENTAS!$A$2:$G$8590,4,FALSE)</f>
        <v>220606537</v>
      </c>
      <c r="I413" s="8" t="str">
        <f>VLOOKUP(D413,[1]CUENTAS!$A$2:$G$8590,6,FALSE)</f>
        <v>BANCO POPULAR S.A.</v>
      </c>
      <c r="J413" s="8" t="str">
        <f>VLOOKUP(D413,[1]CUENTAS!$A$2:$G$8590,7,FALSE)</f>
        <v>AHORROS</v>
      </c>
    </row>
    <row r="414" spans="1:10" x14ac:dyDescent="0.25">
      <c r="A414" s="8">
        <v>4</v>
      </c>
      <c r="B414" s="39"/>
      <c r="C414" s="32" t="s">
        <v>390</v>
      </c>
      <c r="D414" s="12">
        <v>57443556</v>
      </c>
      <c r="E414" s="50"/>
      <c r="F414" s="32"/>
      <c r="G414" s="16">
        <f t="shared" si="25"/>
        <v>208333.33333333334</v>
      </c>
      <c r="H414" s="38">
        <f>VLOOKUP(D414,[1]CUENTAS!$A$2:$G$8590,4,FALSE)</f>
        <v>220628564</v>
      </c>
      <c r="I414" s="8" t="str">
        <f>VLOOKUP(D414,[1]CUENTAS!$A$2:$G$8590,6,FALSE)</f>
        <v>BANCO POPULAR S.A.</v>
      </c>
      <c r="J414" s="8" t="str">
        <f>VLOOKUP(D414,[1]CUENTAS!$A$2:$G$8590,7,FALSE)</f>
        <v>AHORROS</v>
      </c>
    </row>
    <row r="415" spans="1:10" x14ac:dyDescent="0.25">
      <c r="A415" s="8">
        <v>5</v>
      </c>
      <c r="B415" s="39"/>
      <c r="C415" s="32" t="s">
        <v>391</v>
      </c>
      <c r="D415" s="12">
        <v>72202269</v>
      </c>
      <c r="E415" s="50"/>
      <c r="F415" s="32"/>
      <c r="G415" s="16">
        <f t="shared" si="25"/>
        <v>208333.33333333334</v>
      </c>
      <c r="H415" s="38">
        <f>VLOOKUP(D415,[1]CUENTAS!$A$2:$G$8590,4,FALSE)</f>
        <v>220628549</v>
      </c>
      <c r="I415" s="8" t="str">
        <f>VLOOKUP(D415,[1]CUENTAS!$A$2:$G$8590,6,FALSE)</f>
        <v>BANCO POPULAR S.A.</v>
      </c>
      <c r="J415" s="8" t="str">
        <f>VLOOKUP(D415,[1]CUENTAS!$A$2:$G$8590,7,FALSE)</f>
        <v>AHORROS</v>
      </c>
    </row>
    <row r="416" spans="1:10" x14ac:dyDescent="0.25">
      <c r="A416" s="8">
        <v>6</v>
      </c>
      <c r="B416" s="39"/>
      <c r="C416" s="32" t="s">
        <v>392</v>
      </c>
      <c r="D416" s="12">
        <v>7593526</v>
      </c>
      <c r="E416" s="50"/>
      <c r="F416" s="32"/>
      <c r="G416" s="16">
        <f t="shared" si="25"/>
        <v>208333.33333333334</v>
      </c>
      <c r="H416" s="38">
        <f>VLOOKUP(D416,[1]CUENTAS!$A$2:$G$8590,4,FALSE)</f>
        <v>400152179</v>
      </c>
      <c r="I416" s="8" t="str">
        <f>VLOOKUP(D416,[1]CUENTAS!$A$2:$G$8590,6,FALSE)</f>
        <v>BANCO POPULAR S.A.</v>
      </c>
      <c r="J416" s="8" t="str">
        <f>VLOOKUP(D416,[1]CUENTAS!$A$2:$G$8590,7,FALSE)</f>
        <v>AHORROS</v>
      </c>
    </row>
    <row r="417" spans="1:10" x14ac:dyDescent="0.25">
      <c r="A417" s="8">
        <v>7</v>
      </c>
      <c r="B417" s="39"/>
      <c r="C417" s="32" t="s">
        <v>393</v>
      </c>
      <c r="D417" s="12">
        <v>85127863</v>
      </c>
      <c r="E417" s="50"/>
      <c r="F417" s="32"/>
      <c r="G417" s="16">
        <f t="shared" si="25"/>
        <v>208333.33333333334</v>
      </c>
      <c r="H417" s="38">
        <f>VLOOKUP(D417,[1]CUENTAS!$A$2:$G$8590,4,FALSE)</f>
        <v>230400166435</v>
      </c>
      <c r="I417" s="8" t="str">
        <f>VLOOKUP(D417,[1]CUENTAS!$A$2:$G$8590,6,FALSE)</f>
        <v>BANCO POPULAR S.A.</v>
      </c>
      <c r="J417" s="8" t="str">
        <f>VLOOKUP(D417,[1]CUENTAS!$A$2:$G$8590,7,FALSE)</f>
        <v>AHORROS</v>
      </c>
    </row>
    <row r="418" spans="1:10" x14ac:dyDescent="0.25">
      <c r="A418" s="8">
        <v>8</v>
      </c>
      <c r="B418" s="39"/>
      <c r="C418" s="32" t="s">
        <v>394</v>
      </c>
      <c r="D418" s="12">
        <v>32689863</v>
      </c>
      <c r="E418" s="50"/>
      <c r="F418" s="32"/>
      <c r="G418" s="16">
        <f t="shared" si="25"/>
        <v>208333.33333333334</v>
      </c>
      <c r="H418" s="38">
        <f>VLOOKUP(D418,[1]CUENTAS!$A$2:$G$8590,4,FALSE)</f>
        <v>220606735</v>
      </c>
      <c r="I418" s="8" t="str">
        <f>VLOOKUP(D418,[1]CUENTAS!$A$2:$G$8590,6,FALSE)</f>
        <v>BANCO POPULAR S.A.</v>
      </c>
      <c r="J418" s="8" t="str">
        <f>VLOOKUP(D418,[1]CUENTAS!$A$2:$G$8590,7,FALSE)</f>
        <v>AHORROS</v>
      </c>
    </row>
    <row r="419" spans="1:10" x14ac:dyDescent="0.25">
      <c r="A419" s="8">
        <v>9</v>
      </c>
      <c r="B419" s="39"/>
      <c r="C419" s="32" t="s">
        <v>395</v>
      </c>
      <c r="D419" s="12">
        <v>57303616</v>
      </c>
      <c r="E419" s="50"/>
      <c r="F419" s="32"/>
      <c r="G419" s="16">
        <f t="shared" si="25"/>
        <v>208333.33333333334</v>
      </c>
      <c r="H419" s="38">
        <f>VLOOKUP(D419,[1]CUENTAS!$A$2:$G$8590,4,FALSE)</f>
        <v>220628572</v>
      </c>
      <c r="I419" s="8" t="str">
        <f>VLOOKUP(D419,[1]CUENTAS!$A$2:$G$8590,6,FALSE)</f>
        <v>BANCO POPULAR S.A.</v>
      </c>
      <c r="J419" s="8" t="str">
        <f>VLOOKUP(D419,[1]CUENTAS!$A$2:$G$8590,7,FALSE)</f>
        <v>AHORROS</v>
      </c>
    </row>
    <row r="420" spans="1:10" x14ac:dyDescent="0.25">
      <c r="A420" s="8">
        <v>10</v>
      </c>
      <c r="B420" s="39"/>
      <c r="C420" s="32" t="s">
        <v>396</v>
      </c>
      <c r="D420" s="12">
        <v>7595954</v>
      </c>
      <c r="E420" s="50"/>
      <c r="F420" s="32"/>
      <c r="G420" s="16">
        <f t="shared" si="25"/>
        <v>208333.33333333334</v>
      </c>
      <c r="H420" s="38">
        <f>VLOOKUP(D420,[1]CUENTAS!$A$2:$G$8590,4,FALSE)</f>
        <v>518357397</v>
      </c>
      <c r="I420" s="8" t="str">
        <f>VLOOKUP(D420,[1]CUENTAS!$A$2:$G$8590,6,FALSE)</f>
        <v>BANCO BILBAO VIZCAYA BBVA COLOMBIA S.A.</v>
      </c>
      <c r="J420" s="8" t="str">
        <f>VLOOKUP(D420,[1]CUENTAS!$A$2:$G$8590,7,FALSE)</f>
        <v>AHORROS</v>
      </c>
    </row>
    <row r="421" spans="1:10" x14ac:dyDescent="0.25">
      <c r="A421" s="8">
        <v>11</v>
      </c>
      <c r="B421" s="39"/>
      <c r="C421" s="32" t="s">
        <v>397</v>
      </c>
      <c r="D421" s="12">
        <v>32677024</v>
      </c>
      <c r="E421" s="50"/>
      <c r="F421" s="32"/>
      <c r="G421" s="16">
        <f t="shared" si="25"/>
        <v>208333.33333333334</v>
      </c>
      <c r="H421" s="38">
        <f>VLOOKUP(D421,[1]CUENTAS!$A$2:$G$8590,4,FALSE)</f>
        <v>220628861</v>
      </c>
      <c r="I421" s="8" t="str">
        <f>VLOOKUP(D421,[1]CUENTAS!$A$2:$G$8590,6,FALSE)</f>
        <v>BANCO POPULAR S.A.</v>
      </c>
      <c r="J421" s="8" t="str">
        <f>VLOOKUP(D421,[1]CUENTAS!$A$2:$G$8590,7,FALSE)</f>
        <v>AHORROS</v>
      </c>
    </row>
    <row r="422" spans="1:10" x14ac:dyDescent="0.25">
      <c r="A422" s="8">
        <v>12</v>
      </c>
      <c r="B422" s="39"/>
      <c r="C422" s="32" t="s">
        <v>398</v>
      </c>
      <c r="D422" s="12">
        <v>85480233</v>
      </c>
      <c r="E422" s="50"/>
      <c r="F422" s="32"/>
      <c r="G422" s="16">
        <f t="shared" si="25"/>
        <v>208333.33333333334</v>
      </c>
      <c r="H422" s="38">
        <f>VLOOKUP(D422,[1]CUENTAS!$A$2:$G$8590,4,FALSE)</f>
        <v>220628978</v>
      </c>
      <c r="I422" s="8" t="str">
        <f>VLOOKUP(D422,[1]CUENTAS!$A$2:$G$8590,6,FALSE)</f>
        <v>BANCO POPULAR S.A.</v>
      </c>
      <c r="J422" s="8" t="str">
        <f>VLOOKUP(D422,[1]CUENTAS!$A$2:$G$8590,7,FALSE)</f>
        <v>AHORROS</v>
      </c>
    </row>
    <row r="423" spans="1:10" x14ac:dyDescent="0.25">
      <c r="A423" s="42" t="s">
        <v>7</v>
      </c>
      <c r="B423" s="43"/>
      <c r="C423" s="43"/>
      <c r="D423" s="43"/>
      <c r="E423" s="43"/>
      <c r="F423" s="44"/>
      <c r="G423" s="15">
        <f>SUM(G411:G422)</f>
        <v>2500000</v>
      </c>
      <c r="H423" s="38"/>
      <c r="I423" s="8"/>
      <c r="J423" s="8"/>
    </row>
    <row r="424" spans="1:10" ht="30" x14ac:dyDescent="0.25">
      <c r="A424" s="1" t="s">
        <v>5</v>
      </c>
      <c r="B424" s="1" t="s">
        <v>0</v>
      </c>
      <c r="C424" s="3" t="s">
        <v>3</v>
      </c>
      <c r="D424" s="4" t="s">
        <v>9</v>
      </c>
      <c r="E424" s="1" t="s">
        <v>1</v>
      </c>
      <c r="F424" s="5" t="s">
        <v>2</v>
      </c>
      <c r="G424" s="6" t="s">
        <v>4</v>
      </c>
      <c r="H424" s="38"/>
      <c r="I424" s="8"/>
      <c r="J424" s="8"/>
    </row>
    <row r="425" spans="1:10" x14ac:dyDescent="0.25">
      <c r="A425" s="18">
        <v>1</v>
      </c>
      <c r="B425" s="39" t="s">
        <v>399</v>
      </c>
      <c r="C425" s="32" t="s">
        <v>400</v>
      </c>
      <c r="D425" s="12">
        <v>26907609</v>
      </c>
      <c r="E425" s="39" t="s">
        <v>403</v>
      </c>
      <c r="F425" s="17"/>
      <c r="G425" s="16">
        <f t="shared" ref="G425:G430" si="26">2500000/6</f>
        <v>416666.66666666669</v>
      </c>
      <c r="H425" s="38">
        <f>VLOOKUP(D425,[1]CUENTAS!$A$2:$G$8590,4,FALSE)</f>
        <v>604183525</v>
      </c>
      <c r="I425" s="8" t="str">
        <f>VLOOKUP(D425,[1]CUENTAS!$A$2:$G$8590,6,FALSE)</f>
        <v>BANCO BILBAO VIZCAYA BBVA COLOMBIA S.A.</v>
      </c>
      <c r="J425" s="8" t="str">
        <f>VLOOKUP(D425,[1]CUENTAS!$A$2:$G$8590,7,FALSE)</f>
        <v>AHORROS</v>
      </c>
    </row>
    <row r="426" spans="1:10" x14ac:dyDescent="0.25">
      <c r="A426" s="18">
        <v>2</v>
      </c>
      <c r="B426" s="39"/>
      <c r="C426" s="32" t="s">
        <v>401</v>
      </c>
      <c r="D426" s="12">
        <v>26907559</v>
      </c>
      <c r="E426" s="39"/>
      <c r="F426" s="17"/>
      <c r="G426" s="16">
        <f t="shared" si="26"/>
        <v>416666.66666666669</v>
      </c>
      <c r="H426" s="38">
        <f>VLOOKUP(D426,[1]CUENTAS!$A$2:$G$8590,4,FALSE)</f>
        <v>604179598</v>
      </c>
      <c r="I426" s="8" t="str">
        <f>VLOOKUP(D426,[1]CUENTAS!$A$2:$G$8590,6,FALSE)</f>
        <v>BANCO BILBAO VIZCAYA BBVA COLOMBIA S.A.</v>
      </c>
      <c r="J426" s="8" t="str">
        <f>VLOOKUP(D426,[1]CUENTAS!$A$2:$G$8590,7,FALSE)</f>
        <v>AHORROS</v>
      </c>
    </row>
    <row r="427" spans="1:10" x14ac:dyDescent="0.25">
      <c r="A427" s="18">
        <v>3</v>
      </c>
      <c r="B427" s="39"/>
      <c r="C427" s="32" t="s">
        <v>402</v>
      </c>
      <c r="D427" s="12">
        <v>9136461</v>
      </c>
      <c r="E427" s="39"/>
      <c r="F427" s="17"/>
      <c r="G427" s="16">
        <f t="shared" si="26"/>
        <v>416666.66666666669</v>
      </c>
      <c r="H427" s="38">
        <f>VLOOKUP(D427,[1]CUENTAS!$A$2:$G$8590,4,FALSE)</f>
        <v>604181198</v>
      </c>
      <c r="I427" s="8" t="str">
        <f>VLOOKUP(D427,[1]CUENTAS!$A$2:$G$8590,6,FALSE)</f>
        <v>BANCO BILBAO VIZCAYA BBVA COLOMBIA S.A.</v>
      </c>
      <c r="J427" s="8" t="str">
        <f>VLOOKUP(D427,[1]CUENTAS!$A$2:$G$8590,7,FALSE)</f>
        <v>AHORROS</v>
      </c>
    </row>
    <row r="428" spans="1:10" x14ac:dyDescent="0.25">
      <c r="A428" s="18">
        <v>4</v>
      </c>
      <c r="B428" s="39"/>
      <c r="C428" s="32" t="s">
        <v>403</v>
      </c>
      <c r="D428" s="12">
        <v>39684771</v>
      </c>
      <c r="E428" s="39"/>
      <c r="F428" s="17"/>
      <c r="G428" s="16">
        <f t="shared" si="26"/>
        <v>416666.66666666669</v>
      </c>
      <c r="H428" s="38">
        <f>VLOOKUP(D428,[1]CUENTAS!$A$2:$G$8590,4,FALSE)</f>
        <v>240120576</v>
      </c>
      <c r="I428" s="8" t="str">
        <f>VLOOKUP(D428,[1]CUENTAS!$A$2:$G$8590,6,FALSE)</f>
        <v>BANCO POPULAR S.A.</v>
      </c>
      <c r="J428" s="8" t="str">
        <f>VLOOKUP(D428,[1]CUENTAS!$A$2:$G$8590,7,FALSE)</f>
        <v>AHORROS</v>
      </c>
    </row>
    <row r="429" spans="1:10" x14ac:dyDescent="0.25">
      <c r="A429" s="18">
        <v>5</v>
      </c>
      <c r="B429" s="39"/>
      <c r="C429" s="32" t="s">
        <v>404</v>
      </c>
      <c r="D429" s="12">
        <v>36505459</v>
      </c>
      <c r="E429" s="39"/>
      <c r="F429" s="17"/>
      <c r="G429" s="16">
        <f t="shared" si="26"/>
        <v>416666.66666666669</v>
      </c>
      <c r="H429" s="38">
        <f>VLOOKUP(D429,[1]CUENTAS!$A$2:$G$8590,4,FALSE)</f>
        <v>210240105940</v>
      </c>
      <c r="I429" s="8" t="str">
        <f>VLOOKUP(D429,[1]CUENTAS!$A$2:$G$8590,6,FALSE)</f>
        <v>BANCO POPULAR S.A.</v>
      </c>
      <c r="J429" s="8" t="str">
        <f>VLOOKUP(D429,[1]CUENTAS!$A$2:$G$8590,7,FALSE)</f>
        <v>AHORROS</v>
      </c>
    </row>
    <row r="430" spans="1:10" x14ac:dyDescent="0.25">
      <c r="A430" s="18">
        <v>6</v>
      </c>
      <c r="B430" s="39"/>
      <c r="C430" s="32" t="s">
        <v>405</v>
      </c>
      <c r="D430" s="12">
        <v>36506072</v>
      </c>
      <c r="E430" s="39"/>
      <c r="F430" s="17"/>
      <c r="G430" s="16">
        <f t="shared" si="26"/>
        <v>416666.66666666669</v>
      </c>
      <c r="H430" s="38">
        <f>VLOOKUP(D430,[1]CUENTAS!$A$2:$G$8590,4,FALSE)</f>
        <v>400236360</v>
      </c>
      <c r="I430" s="8" t="str">
        <f>VLOOKUP(D430,[1]CUENTAS!$A$2:$G$8590,6,FALSE)</f>
        <v>BANCO POPULAR S.A.</v>
      </c>
      <c r="J430" s="8" t="str">
        <f>VLOOKUP(D430,[1]CUENTAS!$A$2:$G$8590,7,FALSE)</f>
        <v>AHORROS</v>
      </c>
    </row>
    <row r="431" spans="1:10" x14ac:dyDescent="0.25">
      <c r="A431" s="42" t="s">
        <v>7</v>
      </c>
      <c r="B431" s="43"/>
      <c r="C431" s="43"/>
      <c r="D431" s="43"/>
      <c r="E431" s="43"/>
      <c r="F431" s="44"/>
      <c r="G431" s="15">
        <f>SUM(G425:G430)</f>
        <v>2500000</v>
      </c>
      <c r="H431" s="38"/>
      <c r="I431" s="8"/>
      <c r="J431" s="8"/>
    </row>
    <row r="432" spans="1:10" ht="30" x14ac:dyDescent="0.25">
      <c r="A432" s="1" t="s">
        <v>5</v>
      </c>
      <c r="B432" s="1" t="s">
        <v>0</v>
      </c>
      <c r="C432" s="3" t="s">
        <v>3</v>
      </c>
      <c r="D432" s="4" t="s">
        <v>9</v>
      </c>
      <c r="E432" s="1" t="s">
        <v>1</v>
      </c>
      <c r="F432" s="5" t="s">
        <v>2</v>
      </c>
      <c r="G432" s="6" t="s">
        <v>4</v>
      </c>
      <c r="H432" s="38"/>
      <c r="I432" s="8"/>
      <c r="J432" s="8"/>
    </row>
    <row r="433" spans="1:10" x14ac:dyDescent="0.25">
      <c r="A433" s="18">
        <v>1</v>
      </c>
      <c r="B433" s="39" t="s">
        <v>406</v>
      </c>
      <c r="C433" s="32" t="s">
        <v>407</v>
      </c>
      <c r="D433" s="12">
        <v>57446040</v>
      </c>
      <c r="E433" s="39" t="s">
        <v>407</v>
      </c>
      <c r="F433" s="17"/>
      <c r="G433" s="16">
        <f>2500000/3</f>
        <v>833333.33333333337</v>
      </c>
      <c r="H433" s="38">
        <f>VLOOKUP(D433,[1]CUENTAS!$A$2:$G$8590,4,FALSE)</f>
        <v>375033727</v>
      </c>
      <c r="I433" s="8" t="str">
        <f>VLOOKUP(D433,[1]CUENTAS!$A$2:$G$8590,6,FALSE)</f>
        <v>BANCO BILBAO VIZCAYA BBVA COLOMBIA S.A.</v>
      </c>
      <c r="J433" s="8" t="str">
        <f>VLOOKUP(D433,[1]CUENTAS!$A$2:$G$8590,7,FALSE)</f>
        <v>AHORROS</v>
      </c>
    </row>
    <row r="434" spans="1:10" x14ac:dyDescent="0.25">
      <c r="A434" s="18">
        <v>2</v>
      </c>
      <c r="B434" s="39"/>
      <c r="C434" s="32" t="s">
        <v>408</v>
      </c>
      <c r="D434" s="12">
        <v>57447648</v>
      </c>
      <c r="E434" s="39"/>
      <c r="F434" s="17"/>
      <c r="G434" s="16">
        <f>2500000/3</f>
        <v>833333.33333333337</v>
      </c>
      <c r="H434" s="38">
        <f>VLOOKUP(D434,[1]CUENTAS!$A$2:$G$8590,4,FALSE)</f>
        <v>375176732</v>
      </c>
      <c r="I434" s="8" t="str">
        <f>VLOOKUP(D434,[1]CUENTAS!$A$2:$G$8590,6,FALSE)</f>
        <v>BANCO BILBAO VIZCAYA BBVA COLOMBIA S.A.</v>
      </c>
      <c r="J434" s="8" t="str">
        <f>VLOOKUP(D434,[1]CUENTAS!$A$2:$G$8590,7,FALSE)</f>
        <v>AHORROS</v>
      </c>
    </row>
    <row r="435" spans="1:10" x14ac:dyDescent="0.25">
      <c r="A435" s="18">
        <v>3</v>
      </c>
      <c r="B435" s="39"/>
      <c r="C435" s="32" t="s">
        <v>409</v>
      </c>
      <c r="D435" s="12">
        <v>57446189</v>
      </c>
      <c r="E435" s="39"/>
      <c r="F435" s="17"/>
      <c r="G435" s="16">
        <f>2500000/3</f>
        <v>833333.33333333337</v>
      </c>
      <c r="H435" s="38">
        <f>VLOOKUP(D435,[1]CUENTAS!$A$2:$G$8590,4,FALSE)</f>
        <v>375176492</v>
      </c>
      <c r="I435" s="8" t="str">
        <f>VLOOKUP(D435,[1]CUENTAS!$A$2:$G$8590,6,FALSE)</f>
        <v>BANCO BILBAO VIZCAYA BBVA COLOMBIA S.A.</v>
      </c>
      <c r="J435" s="8" t="str">
        <f>VLOOKUP(D435,[1]CUENTAS!$A$2:$G$8590,7,FALSE)</f>
        <v>AHORROS</v>
      </c>
    </row>
    <row r="436" spans="1:10" x14ac:dyDescent="0.25">
      <c r="A436" s="42" t="s">
        <v>7</v>
      </c>
      <c r="B436" s="43"/>
      <c r="C436" s="43"/>
      <c r="D436" s="43"/>
      <c r="E436" s="43"/>
      <c r="F436" s="44"/>
      <c r="G436" s="15">
        <f>SUM(G433:G435)</f>
        <v>2500000</v>
      </c>
      <c r="H436" s="38"/>
      <c r="I436" s="8"/>
      <c r="J436" s="8"/>
    </row>
    <row r="437" spans="1:10" ht="30" x14ac:dyDescent="0.25">
      <c r="A437" s="1" t="s">
        <v>5</v>
      </c>
      <c r="B437" s="1" t="s">
        <v>0</v>
      </c>
      <c r="C437" s="3" t="s">
        <v>3</v>
      </c>
      <c r="D437" s="4" t="s">
        <v>9</v>
      </c>
      <c r="E437" s="1" t="s">
        <v>1</v>
      </c>
      <c r="F437" s="5" t="s">
        <v>2</v>
      </c>
      <c r="G437" s="6" t="s">
        <v>4</v>
      </c>
      <c r="H437" s="38"/>
      <c r="I437" s="8"/>
      <c r="J437" s="8"/>
    </row>
    <row r="438" spans="1:10" x14ac:dyDescent="0.25">
      <c r="A438" s="18">
        <v>1</v>
      </c>
      <c r="B438" s="39" t="s">
        <v>410</v>
      </c>
      <c r="C438" s="32" t="s">
        <v>411</v>
      </c>
      <c r="D438" s="12">
        <v>7598763</v>
      </c>
      <c r="E438" s="39" t="s">
        <v>417</v>
      </c>
      <c r="F438" s="17"/>
      <c r="G438" s="16">
        <f t="shared" ref="G438:G453" si="27">2500000/16</f>
        <v>156250</v>
      </c>
      <c r="H438" s="38">
        <f>VLOOKUP(D438,[1]CUENTAS!$A$2:$G$8590,4,FALSE)</f>
        <v>471110288</v>
      </c>
      <c r="I438" s="8" t="str">
        <f>VLOOKUP(D438,[1]CUENTAS!$A$2:$G$8590,6,FALSE)</f>
        <v>BANCO DE BOGOTA</v>
      </c>
      <c r="J438" s="8" t="str">
        <f>VLOOKUP(D438,[1]CUENTAS!$A$2:$G$8590,7,FALSE)</f>
        <v>AHORROS</v>
      </c>
    </row>
    <row r="439" spans="1:10" x14ac:dyDescent="0.25">
      <c r="A439" s="18">
        <v>2</v>
      </c>
      <c r="B439" s="39"/>
      <c r="C439" s="32" t="s">
        <v>412</v>
      </c>
      <c r="D439" s="12">
        <v>1085105434</v>
      </c>
      <c r="E439" s="39"/>
      <c r="F439" s="17"/>
      <c r="G439" s="16">
        <f t="shared" si="27"/>
        <v>156250</v>
      </c>
      <c r="H439" s="38">
        <f>VLOOKUP(D439,[1]CUENTAS!$A$2:$G$8590,4,FALSE)</f>
        <v>375211778</v>
      </c>
      <c r="I439" s="8" t="str">
        <f>VLOOKUP(D439,[1]CUENTAS!$A$2:$G$8590,6,FALSE)</f>
        <v>BANCO BILBAO VIZCAYA BBVA COLOMBIA S.A.</v>
      </c>
      <c r="J439" s="8" t="str">
        <f>VLOOKUP(D439,[1]CUENTAS!$A$2:$G$8590,7,FALSE)</f>
        <v>AHORROS</v>
      </c>
    </row>
    <row r="440" spans="1:10" x14ac:dyDescent="0.25">
      <c r="A440" s="18">
        <v>3</v>
      </c>
      <c r="B440" s="39"/>
      <c r="C440" s="32" t="s">
        <v>413</v>
      </c>
      <c r="D440" s="12">
        <v>36451610</v>
      </c>
      <c r="E440" s="39"/>
      <c r="F440" s="17"/>
      <c r="G440" s="16">
        <f t="shared" si="27"/>
        <v>156250</v>
      </c>
      <c r="H440" s="38">
        <f>VLOOKUP(D440,[1]CUENTAS!$A$2:$G$8590,4,FALSE)</f>
        <v>375212651</v>
      </c>
      <c r="I440" s="8" t="str">
        <f>VLOOKUP(D440,[1]CUENTAS!$A$2:$G$8590,6,FALSE)</f>
        <v>BANCO BILBAO VIZCAYA BBVA COLOMBIA S.A.</v>
      </c>
      <c r="J440" s="8" t="str">
        <f>VLOOKUP(D440,[1]CUENTAS!$A$2:$G$8590,7,FALSE)</f>
        <v>AHORROS</v>
      </c>
    </row>
    <row r="441" spans="1:10" x14ac:dyDescent="0.25">
      <c r="A441" s="18">
        <v>4</v>
      </c>
      <c r="B441" s="39"/>
      <c r="C441" s="32" t="s">
        <v>414</v>
      </c>
      <c r="D441" s="12">
        <v>85154813</v>
      </c>
      <c r="E441" s="39"/>
      <c r="F441" s="17"/>
      <c r="G441" s="16">
        <f t="shared" si="27"/>
        <v>156250</v>
      </c>
      <c r="H441" s="38">
        <f>VLOOKUP(D441,[1]CUENTAS!$A$2:$G$8590,4,FALSE)</f>
        <v>51625322361</v>
      </c>
      <c r="I441" s="8" t="str">
        <f>VLOOKUP(D441,[1]CUENTAS!$A$2:$G$8590,6,FALSE)</f>
        <v>BANCOLOMBIA S.A.</v>
      </c>
      <c r="J441" s="8" t="str">
        <f>VLOOKUP(D441,[1]CUENTAS!$A$2:$G$8590,7,FALSE)</f>
        <v>AHORROS</v>
      </c>
    </row>
    <row r="442" spans="1:10" x14ac:dyDescent="0.25">
      <c r="A442" s="18">
        <v>5</v>
      </c>
      <c r="B442" s="39"/>
      <c r="C442" s="32" t="s">
        <v>416</v>
      </c>
      <c r="D442" s="12">
        <v>19585909</v>
      </c>
      <c r="E442" s="39"/>
      <c r="F442" s="17"/>
      <c r="G442" s="16">
        <f t="shared" si="27"/>
        <v>156250</v>
      </c>
      <c r="H442" s="38">
        <f>VLOOKUP(D442,[1]CUENTAS!$A$2:$G$8590,4,FALSE)</f>
        <v>375211216</v>
      </c>
      <c r="I442" s="8" t="str">
        <f>VLOOKUP(D442,[1]CUENTAS!$A$2:$G$8590,6,FALSE)</f>
        <v>BANCO BILBAO VIZCAYA BBVA COLOMBIA S.A.</v>
      </c>
      <c r="J442" s="8" t="str">
        <f>VLOOKUP(D442,[1]CUENTAS!$A$2:$G$8590,7,FALSE)</f>
        <v>AHORROS</v>
      </c>
    </row>
    <row r="443" spans="1:10" x14ac:dyDescent="0.25">
      <c r="A443" s="18">
        <v>6</v>
      </c>
      <c r="B443" s="39"/>
      <c r="C443" s="32" t="s">
        <v>417</v>
      </c>
      <c r="D443" s="12">
        <v>57404461</v>
      </c>
      <c r="E443" s="39"/>
      <c r="F443" s="17"/>
      <c r="G443" s="16">
        <f t="shared" si="27"/>
        <v>156250</v>
      </c>
      <c r="H443" s="38">
        <f>VLOOKUP(D443,[1]CUENTAS!$A$2:$G$8590,4,FALSE)</f>
        <v>375198850</v>
      </c>
      <c r="I443" s="8" t="str">
        <f>VLOOKUP(D443,[1]CUENTAS!$A$2:$G$8590,6,FALSE)</f>
        <v>BANCO BILBAO VIZCAYA BBVA COLOMBIA S.A.</v>
      </c>
      <c r="J443" s="8" t="str">
        <f>VLOOKUP(D443,[1]CUENTAS!$A$2:$G$8590,7,FALSE)</f>
        <v>AHORROS</v>
      </c>
    </row>
    <row r="444" spans="1:10" x14ac:dyDescent="0.25">
      <c r="A444" s="18">
        <v>7</v>
      </c>
      <c r="B444" s="39"/>
      <c r="C444" s="32" t="s">
        <v>418</v>
      </c>
      <c r="D444" s="12">
        <v>57421461</v>
      </c>
      <c r="E444" s="39"/>
      <c r="F444" s="17"/>
      <c r="G444" s="16">
        <f t="shared" si="27"/>
        <v>156250</v>
      </c>
      <c r="H444" s="38">
        <f>VLOOKUP(D444,[1]CUENTAS!$A$2:$G$8590,4,FALSE)</f>
        <v>375310752</v>
      </c>
      <c r="I444" s="8" t="str">
        <f>VLOOKUP(D444,[1]CUENTAS!$A$2:$G$8590,6,FALSE)</f>
        <v>BANCO BILBAO VIZCAYA BBVA COLOMBIA S.A.</v>
      </c>
      <c r="J444" s="8" t="str">
        <f>VLOOKUP(D444,[1]CUENTAS!$A$2:$G$8590,7,FALSE)</f>
        <v>AHORROS</v>
      </c>
    </row>
    <row r="445" spans="1:10" x14ac:dyDescent="0.25">
      <c r="A445" s="18">
        <v>8</v>
      </c>
      <c r="B445" s="39"/>
      <c r="C445" s="32" t="s">
        <v>419</v>
      </c>
      <c r="D445" s="12">
        <v>57447477</v>
      </c>
      <c r="E445" s="39"/>
      <c r="F445" s="17"/>
      <c r="G445" s="16">
        <f t="shared" si="27"/>
        <v>156250</v>
      </c>
      <c r="H445" s="38">
        <f>VLOOKUP(D445,[1]CUENTAS!$A$2:$G$8590,4,FALSE)</f>
        <v>375212057</v>
      </c>
      <c r="I445" s="8" t="str">
        <f>VLOOKUP(D445,[1]CUENTAS!$A$2:$G$8590,6,FALSE)</f>
        <v>BANCO BILBAO VIZCAYA BBVA COLOMBIA S.A.</v>
      </c>
      <c r="J445" s="8" t="str">
        <f>VLOOKUP(D445,[1]CUENTAS!$A$2:$G$8590,7,FALSE)</f>
        <v>AHORROS</v>
      </c>
    </row>
    <row r="446" spans="1:10" x14ac:dyDescent="0.25">
      <c r="A446" s="18">
        <v>9</v>
      </c>
      <c r="B446" s="39"/>
      <c r="C446" s="32" t="s">
        <v>420</v>
      </c>
      <c r="D446" s="12">
        <v>36547695</v>
      </c>
      <c r="E446" s="39"/>
      <c r="F446" s="17"/>
      <c r="G446" s="16">
        <f t="shared" si="27"/>
        <v>156250</v>
      </c>
      <c r="H446" s="38">
        <f>VLOOKUP(D446,[1]CUENTAS!$A$2:$G$8590,4,FALSE)</f>
        <v>375211323</v>
      </c>
      <c r="I446" s="8" t="str">
        <f>VLOOKUP(D446,[1]CUENTAS!$A$2:$G$8590,6,FALSE)</f>
        <v>BANCO BILBAO VIZCAYA BBVA COLOMBIA S.A.</v>
      </c>
      <c r="J446" s="8" t="str">
        <f>VLOOKUP(D446,[1]CUENTAS!$A$2:$G$8590,7,FALSE)</f>
        <v>AHORROS</v>
      </c>
    </row>
    <row r="447" spans="1:10" x14ac:dyDescent="0.25">
      <c r="A447" s="18">
        <v>10</v>
      </c>
      <c r="B447" s="39"/>
      <c r="C447" s="32" t="s">
        <v>421</v>
      </c>
      <c r="D447" s="12">
        <v>57303873</v>
      </c>
      <c r="E447" s="39"/>
      <c r="F447" s="17"/>
      <c r="G447" s="16">
        <f t="shared" si="27"/>
        <v>156250</v>
      </c>
      <c r="H447" s="38">
        <f>VLOOKUP(D447,[1]CUENTAS!$A$2:$G$8590,4,FALSE)</f>
        <v>375211224</v>
      </c>
      <c r="I447" s="8" t="str">
        <f>VLOOKUP(D447,[1]CUENTAS!$A$2:$G$8590,6,FALSE)</f>
        <v>BANCO BILBAO VIZCAYA BBVA COLOMBIA S.A.</v>
      </c>
      <c r="J447" s="8" t="str">
        <f>VLOOKUP(D447,[1]CUENTAS!$A$2:$G$8590,7,FALSE)</f>
        <v>AHORROS</v>
      </c>
    </row>
    <row r="448" spans="1:10" x14ac:dyDescent="0.25">
      <c r="A448" s="18">
        <v>11</v>
      </c>
      <c r="B448" s="39"/>
      <c r="C448" s="32" t="s">
        <v>422</v>
      </c>
      <c r="D448" s="12">
        <v>85472435</v>
      </c>
      <c r="E448" s="39"/>
      <c r="F448" s="17"/>
      <c r="G448" s="16">
        <f t="shared" si="27"/>
        <v>156250</v>
      </c>
      <c r="H448" s="38">
        <f>VLOOKUP(D448,[1]CUENTAS!$A$2:$G$8590,4,FALSE)</f>
        <v>220174619</v>
      </c>
      <c r="I448" s="8" t="str">
        <f>VLOOKUP(D448,[1]CUENTAS!$A$2:$G$8590,6,FALSE)</f>
        <v>BANCO DE BOGOTA</v>
      </c>
      <c r="J448" s="8" t="str">
        <f>VLOOKUP(D448,[1]CUENTAS!$A$2:$G$8590,7,FALSE)</f>
        <v>AHORROS</v>
      </c>
    </row>
    <row r="449" spans="1:10" x14ac:dyDescent="0.25">
      <c r="A449" s="18">
        <v>12</v>
      </c>
      <c r="B449" s="39"/>
      <c r="C449" s="32" t="s">
        <v>423</v>
      </c>
      <c r="D449" s="12">
        <v>64516406</v>
      </c>
      <c r="E449" s="39"/>
      <c r="F449" s="17"/>
      <c r="G449" s="16">
        <f t="shared" si="27"/>
        <v>156250</v>
      </c>
      <c r="H449" s="38">
        <f>VLOOKUP(D449,[1]CUENTAS!$A$2:$G$8590,4,FALSE)</f>
        <v>375211737</v>
      </c>
      <c r="I449" s="8" t="str">
        <f>VLOOKUP(D449,[1]CUENTAS!$A$2:$G$8590,6,FALSE)</f>
        <v>BANCO BILBAO VIZCAYA BBVA COLOMBIA S.A.</v>
      </c>
      <c r="J449" s="8" t="str">
        <f>VLOOKUP(D449,[1]CUENTAS!$A$2:$G$8590,7,FALSE)</f>
        <v>AHORROS</v>
      </c>
    </row>
    <row r="450" spans="1:10" x14ac:dyDescent="0.25">
      <c r="A450" s="18">
        <v>13</v>
      </c>
      <c r="B450" s="39"/>
      <c r="C450" s="32" t="s">
        <v>424</v>
      </c>
      <c r="D450" s="12">
        <v>19586115</v>
      </c>
      <c r="E450" s="39"/>
      <c r="F450" s="17"/>
      <c r="G450" s="16">
        <f t="shared" si="27"/>
        <v>156250</v>
      </c>
      <c r="H450" s="38">
        <f>VLOOKUP(D450,[1]CUENTAS!$A$2:$G$8590,4,FALSE)</f>
        <v>375211943</v>
      </c>
      <c r="I450" s="8" t="str">
        <f>VLOOKUP(D450,[1]CUENTAS!$A$2:$G$8590,6,FALSE)</f>
        <v>BANCO BILBAO VIZCAYA BBVA COLOMBIA S.A.</v>
      </c>
      <c r="J450" s="8" t="str">
        <f>VLOOKUP(D450,[1]CUENTAS!$A$2:$G$8590,7,FALSE)</f>
        <v>AHORROS</v>
      </c>
    </row>
    <row r="451" spans="1:10" x14ac:dyDescent="0.25">
      <c r="A451" s="18">
        <v>14</v>
      </c>
      <c r="B451" s="39"/>
      <c r="C451" s="32" t="s">
        <v>425</v>
      </c>
      <c r="D451" s="12">
        <v>36696540</v>
      </c>
      <c r="E451" s="39"/>
      <c r="F451" s="17"/>
      <c r="G451" s="16">
        <f t="shared" si="27"/>
        <v>156250</v>
      </c>
      <c r="H451" s="38">
        <f>VLOOKUP(D451,[1]CUENTAS!$A$2:$G$8590,4,FALSE)</f>
        <v>51649861629</v>
      </c>
      <c r="I451" s="8" t="str">
        <f>VLOOKUP(D451,[1]CUENTAS!$A$2:$G$8590,6,FALSE)</f>
        <v>BANCOLOMBIA S.A.</v>
      </c>
      <c r="J451" s="8" t="str">
        <f>VLOOKUP(D451,[1]CUENTAS!$A$2:$G$8590,7,FALSE)</f>
        <v>AHORROS</v>
      </c>
    </row>
    <row r="452" spans="1:10" x14ac:dyDescent="0.25">
      <c r="A452" s="18">
        <v>15</v>
      </c>
      <c r="B452" s="39"/>
      <c r="C452" s="32" t="s">
        <v>426</v>
      </c>
      <c r="D452" s="12">
        <v>26759403</v>
      </c>
      <c r="E452" s="39"/>
      <c r="F452" s="17"/>
      <c r="G452" s="16">
        <f t="shared" si="27"/>
        <v>156250</v>
      </c>
      <c r="H452" s="38">
        <f>VLOOKUP(D452,[1]CUENTAS!$A$2:$G$8590,4,FALSE)</f>
        <v>375211174</v>
      </c>
      <c r="I452" s="8" t="str">
        <f>VLOOKUP(D452,[1]CUENTAS!$A$2:$G$8590,6,FALSE)</f>
        <v>BANCO BILBAO VIZCAYA BBVA COLOMBIA S.A.</v>
      </c>
      <c r="J452" s="8" t="str">
        <f>VLOOKUP(D452,[1]CUENTAS!$A$2:$G$8590,7,FALSE)</f>
        <v>AHORROS</v>
      </c>
    </row>
    <row r="453" spans="1:10" x14ac:dyDescent="0.25">
      <c r="A453" s="18">
        <v>16</v>
      </c>
      <c r="B453" s="39"/>
      <c r="C453" s="32" t="s">
        <v>427</v>
      </c>
      <c r="D453" s="12">
        <v>7141229</v>
      </c>
      <c r="E453" s="39"/>
      <c r="F453" s="17"/>
      <c r="G453" s="16">
        <f t="shared" si="27"/>
        <v>156250</v>
      </c>
      <c r="H453" s="38">
        <f>VLOOKUP(D453,[1]CUENTAS!$A$2:$G$8590,4,FALSE)</f>
        <v>51309463581</v>
      </c>
      <c r="I453" s="8" t="str">
        <f>VLOOKUP(D453,[1]CUENTAS!$A$2:$G$8590,6,FALSE)</f>
        <v>BANCOLOMBIA S.A.</v>
      </c>
      <c r="J453" s="8" t="str">
        <f>VLOOKUP(D453,[1]CUENTAS!$A$2:$G$8590,7,FALSE)</f>
        <v>AHORROS</v>
      </c>
    </row>
    <row r="454" spans="1:10" x14ac:dyDescent="0.25">
      <c r="A454" s="42" t="s">
        <v>7</v>
      </c>
      <c r="B454" s="43"/>
      <c r="C454" s="43"/>
      <c r="D454" s="43"/>
      <c r="E454" s="43"/>
      <c r="F454" s="44"/>
      <c r="G454" s="15">
        <f>SUM(G438:G453)</f>
        <v>2500000</v>
      </c>
      <c r="H454" s="38"/>
      <c r="I454" s="8"/>
      <c r="J454" s="8"/>
    </row>
    <row r="455" spans="1:10" ht="30" x14ac:dyDescent="0.25">
      <c r="A455" s="1" t="s">
        <v>5</v>
      </c>
      <c r="B455" s="1" t="s">
        <v>0</v>
      </c>
      <c r="C455" s="3" t="s">
        <v>3</v>
      </c>
      <c r="D455" s="4" t="s">
        <v>9</v>
      </c>
      <c r="E455" s="1" t="s">
        <v>1</v>
      </c>
      <c r="F455" s="5" t="s">
        <v>2</v>
      </c>
      <c r="G455" s="6" t="s">
        <v>4</v>
      </c>
      <c r="H455" s="38"/>
      <c r="I455" s="8"/>
      <c r="J455" s="8"/>
    </row>
    <row r="456" spans="1:10" x14ac:dyDescent="0.25">
      <c r="A456" s="18">
        <v>1</v>
      </c>
      <c r="B456" s="39" t="s">
        <v>435</v>
      </c>
      <c r="C456" s="32" t="s">
        <v>436</v>
      </c>
      <c r="D456" s="12">
        <v>1084737156</v>
      </c>
      <c r="E456" s="39" t="s">
        <v>438</v>
      </c>
      <c r="F456" s="17"/>
      <c r="G456" s="16">
        <f t="shared" ref="G456:G470" si="28">2500000/15</f>
        <v>166666.66666666666</v>
      </c>
      <c r="H456" s="38">
        <f>VLOOKUP(D456,[1]CUENTAS!$A$2:$G$8590,4,FALSE)</f>
        <v>51613572426</v>
      </c>
      <c r="I456" s="8" t="str">
        <f>VLOOKUP(D456,[1]CUENTAS!$A$2:$G$8590,6,FALSE)</f>
        <v>BANCOLOMBIA S.A.</v>
      </c>
      <c r="J456" s="8" t="str">
        <f>VLOOKUP(D456,[1]CUENTAS!$A$2:$G$8590,7,FALSE)</f>
        <v>AHORROS</v>
      </c>
    </row>
    <row r="457" spans="1:10" x14ac:dyDescent="0.25">
      <c r="A457" s="18">
        <v>2</v>
      </c>
      <c r="B457" s="39"/>
      <c r="C457" s="32" t="s">
        <v>437</v>
      </c>
      <c r="D457" s="12">
        <v>1082916514</v>
      </c>
      <c r="E457" s="39"/>
      <c r="F457" s="17"/>
      <c r="G457" s="16">
        <f t="shared" si="28"/>
        <v>166666.66666666666</v>
      </c>
      <c r="H457" s="38">
        <f>VLOOKUP(D457,[1]CUENTAS!$A$2:$G$8590,4,FALSE)</f>
        <v>564503860</v>
      </c>
      <c r="I457" s="8" t="str">
        <f>VLOOKUP(D457,[1]CUENTAS!$A$2:$G$8590,6,FALSE)</f>
        <v>BANCO DE BOGOTA</v>
      </c>
      <c r="J457" s="8" t="str">
        <f>VLOOKUP(D457,[1]CUENTAS!$A$2:$G$8590,7,FALSE)</f>
        <v>AHORROS</v>
      </c>
    </row>
    <row r="458" spans="1:10" x14ac:dyDescent="0.25">
      <c r="A458" s="18">
        <v>3</v>
      </c>
      <c r="B458" s="39"/>
      <c r="C458" s="32" t="s">
        <v>438</v>
      </c>
      <c r="D458" s="12">
        <v>57448583</v>
      </c>
      <c r="E458" s="39"/>
      <c r="F458" s="17"/>
      <c r="G458" s="16">
        <f t="shared" si="28"/>
        <v>166666.66666666666</v>
      </c>
      <c r="H458" s="38">
        <f>VLOOKUP(D458,[1]CUENTAS!$A$2:$G$8590,4,FALSE)</f>
        <v>375237872</v>
      </c>
      <c r="I458" s="8" t="str">
        <f>VLOOKUP(D458,[1]CUENTAS!$A$2:$G$8590,6,FALSE)</f>
        <v>BANCO BILBAO VIZCAYA BBVA COLOMBIA S.A.</v>
      </c>
      <c r="J458" s="8" t="str">
        <f>VLOOKUP(D458,[1]CUENTAS!$A$2:$G$8590,7,FALSE)</f>
        <v>AHORROS</v>
      </c>
    </row>
    <row r="459" spans="1:10" x14ac:dyDescent="0.25">
      <c r="A459" s="18">
        <v>4</v>
      </c>
      <c r="B459" s="39"/>
      <c r="C459" s="32" t="s">
        <v>439</v>
      </c>
      <c r="D459" s="12">
        <v>57107066</v>
      </c>
      <c r="E459" s="39"/>
      <c r="F459" s="17"/>
      <c r="G459" s="16">
        <f t="shared" si="28"/>
        <v>166666.66666666666</v>
      </c>
      <c r="H459" s="38">
        <f>VLOOKUP(D459,[1]CUENTAS!$A$2:$G$8590,4,FALSE)</f>
        <v>375304078</v>
      </c>
      <c r="I459" s="8" t="str">
        <f>VLOOKUP(D459,[1]CUENTAS!$A$2:$G$8590,6,FALSE)</f>
        <v>BANCO BILBAO VIZCAYA BBVA COLOMBIA S.A.</v>
      </c>
      <c r="J459" s="8" t="str">
        <f>VLOOKUP(D459,[1]CUENTAS!$A$2:$G$8590,7,FALSE)</f>
        <v>AHORROS</v>
      </c>
    </row>
    <row r="460" spans="1:10" x14ac:dyDescent="0.25">
      <c r="A460" s="18">
        <v>5</v>
      </c>
      <c r="B460" s="39"/>
      <c r="C460" s="32" t="s">
        <v>440</v>
      </c>
      <c r="D460" s="12">
        <v>1082949610</v>
      </c>
      <c r="E460" s="39"/>
      <c r="F460" s="17"/>
      <c r="G460" s="16">
        <f t="shared" si="28"/>
        <v>166666.66666666666</v>
      </c>
      <c r="H460" s="38">
        <f>VLOOKUP(D460,[1]CUENTAS!$A$2:$G$8590,4,FALSE)</f>
        <v>77950669708</v>
      </c>
      <c r="I460" s="8" t="str">
        <f>VLOOKUP(D460,[1]CUENTAS!$A$2:$G$8590,6,FALSE)</f>
        <v>BANCOLOMBIA S.A.</v>
      </c>
      <c r="J460" s="8" t="str">
        <f>VLOOKUP(D460,[1]CUENTAS!$A$2:$G$8590,7,FALSE)</f>
        <v>AHORROS</v>
      </c>
    </row>
    <row r="461" spans="1:10" x14ac:dyDescent="0.25">
      <c r="A461" s="18">
        <v>6</v>
      </c>
      <c r="B461" s="39"/>
      <c r="C461" s="32" t="s">
        <v>441</v>
      </c>
      <c r="D461" s="12">
        <v>36553615</v>
      </c>
      <c r="E461" s="39"/>
      <c r="F461" s="17"/>
      <c r="G461" s="16">
        <f t="shared" si="28"/>
        <v>166666.66666666666</v>
      </c>
      <c r="H461" s="38">
        <f>VLOOKUP(D461,[1]CUENTAS!$A$2:$G$8590,4,FALSE)</f>
        <v>375213576</v>
      </c>
      <c r="I461" s="8" t="str">
        <f>VLOOKUP(D461,[1]CUENTAS!$A$2:$G$8590,6,FALSE)</f>
        <v>BANCO BILBAO VIZCAYA BBVA COLOMBIA S.A.</v>
      </c>
      <c r="J461" s="8" t="str">
        <f>VLOOKUP(D461,[1]CUENTAS!$A$2:$G$8590,7,FALSE)</f>
        <v>AHORROS</v>
      </c>
    </row>
    <row r="462" spans="1:10" x14ac:dyDescent="0.25">
      <c r="A462" s="18">
        <v>7</v>
      </c>
      <c r="B462" s="39"/>
      <c r="C462" s="32" t="s">
        <v>442</v>
      </c>
      <c r="D462" s="12">
        <v>56082449</v>
      </c>
      <c r="E462" s="39"/>
      <c r="F462" s="17"/>
      <c r="G462" s="16">
        <f t="shared" si="28"/>
        <v>166666.66666666666</v>
      </c>
      <c r="H462" s="38">
        <f>VLOOKUP(D462,[1]CUENTAS!$A$2:$G$8590,4,FALSE)</f>
        <v>375269313</v>
      </c>
      <c r="I462" s="8" t="str">
        <f>VLOOKUP(D462,[1]CUENTAS!$A$2:$G$8590,6,FALSE)</f>
        <v>BANCO BILBAO VIZCAYA BBVA COLOMBIA S.A.</v>
      </c>
      <c r="J462" s="8" t="str">
        <f>VLOOKUP(D462,[1]CUENTAS!$A$2:$G$8590,7,FALSE)</f>
        <v>AHORROS</v>
      </c>
    </row>
    <row r="463" spans="1:10" x14ac:dyDescent="0.25">
      <c r="A463" s="18">
        <v>8</v>
      </c>
      <c r="B463" s="39"/>
      <c r="C463" s="32" t="s">
        <v>443</v>
      </c>
      <c r="D463" s="12">
        <v>57421259</v>
      </c>
      <c r="E463" s="39"/>
      <c r="F463" s="17"/>
      <c r="G463" s="16">
        <f t="shared" si="28"/>
        <v>166666.66666666666</v>
      </c>
      <c r="H463" s="38">
        <f>VLOOKUP(D463,[1]CUENTAS!$A$2:$G$8590,4,FALSE)</f>
        <v>51631320922</v>
      </c>
      <c r="I463" s="8" t="str">
        <f>VLOOKUP(D463,[1]CUENTAS!$A$2:$G$8590,6,FALSE)</f>
        <v>BANCOLOMBIA S.A.</v>
      </c>
      <c r="J463" s="8" t="str">
        <f>VLOOKUP(D463,[1]CUENTAS!$A$2:$G$8590,7,FALSE)</f>
        <v>AHORROS</v>
      </c>
    </row>
    <row r="464" spans="1:10" x14ac:dyDescent="0.25">
      <c r="A464" s="18">
        <v>9</v>
      </c>
      <c r="B464" s="39"/>
      <c r="C464" s="32" t="s">
        <v>444</v>
      </c>
      <c r="D464" s="12">
        <v>72021822</v>
      </c>
      <c r="E464" s="39"/>
      <c r="F464" s="17"/>
      <c r="G464" s="16">
        <f t="shared" si="28"/>
        <v>166666.66666666666</v>
      </c>
      <c r="H464" s="38">
        <f>VLOOKUP(D464,[1]CUENTAS!$A$2:$G$8590,4,FALSE)</f>
        <v>375211414</v>
      </c>
      <c r="I464" s="8" t="str">
        <f>VLOOKUP(D464,[1]CUENTAS!$A$2:$G$8590,6,FALSE)</f>
        <v>BANCO BILBAO VIZCAYA BBVA COLOMBIA S.A.</v>
      </c>
      <c r="J464" s="8" t="str">
        <f>VLOOKUP(D464,[1]CUENTAS!$A$2:$G$8590,7,FALSE)</f>
        <v>AHORROS</v>
      </c>
    </row>
    <row r="465" spans="1:10" x14ac:dyDescent="0.25">
      <c r="A465" s="18">
        <v>10</v>
      </c>
      <c r="B465" s="39"/>
      <c r="C465" s="32" t="s">
        <v>445</v>
      </c>
      <c r="D465" s="12">
        <v>57290712</v>
      </c>
      <c r="E465" s="39"/>
      <c r="F465" s="17"/>
      <c r="G465" s="16">
        <f t="shared" si="28"/>
        <v>166666.66666666666</v>
      </c>
      <c r="H465" s="38">
        <f>VLOOKUP(D465,[1]CUENTAS!$A$2:$G$8590,4,FALSE)</f>
        <v>518106117</v>
      </c>
      <c r="I465" s="8" t="str">
        <f>VLOOKUP(D465,[1]CUENTAS!$A$2:$G$8590,6,FALSE)</f>
        <v>BANCO BILBAO VIZCAYA BBVA COLOMBIA S.A.</v>
      </c>
      <c r="J465" s="8" t="str">
        <f>VLOOKUP(D465,[1]CUENTAS!$A$2:$G$8590,7,FALSE)</f>
        <v>AHORROS</v>
      </c>
    </row>
    <row r="466" spans="1:10" x14ac:dyDescent="0.25">
      <c r="A466" s="18">
        <v>11</v>
      </c>
      <c r="B466" s="39"/>
      <c r="C466" s="32" t="s">
        <v>446</v>
      </c>
      <c r="D466" s="12">
        <v>32750716</v>
      </c>
      <c r="E466" s="39"/>
      <c r="F466" s="17"/>
      <c r="G466" s="16">
        <f t="shared" si="28"/>
        <v>166666.66666666666</v>
      </c>
      <c r="H466" s="38">
        <f>VLOOKUP(D466,[1]CUENTAS!$A$2:$G$8590,4,FALSE)</f>
        <v>375229440</v>
      </c>
      <c r="I466" s="8" t="str">
        <f>VLOOKUP(D466,[1]CUENTAS!$A$2:$G$8590,6,FALSE)</f>
        <v>BANCO BILBAO VIZCAYA BBVA COLOMBIA S.A.</v>
      </c>
      <c r="J466" s="8" t="str">
        <f>VLOOKUP(D466,[1]CUENTAS!$A$2:$G$8590,7,FALSE)</f>
        <v>AHORROS</v>
      </c>
    </row>
    <row r="467" spans="1:10" x14ac:dyDescent="0.25">
      <c r="A467" s="18">
        <v>12</v>
      </c>
      <c r="B467" s="39"/>
      <c r="C467" s="32" t="s">
        <v>447</v>
      </c>
      <c r="D467" s="12">
        <v>22641521</v>
      </c>
      <c r="E467" s="39"/>
      <c r="F467" s="17"/>
      <c r="G467" s="16">
        <f t="shared" si="28"/>
        <v>166666.66666666666</v>
      </c>
      <c r="H467" s="38">
        <f>VLOOKUP(D467,[1]CUENTAS!$A$2:$G$8590,4,FALSE)</f>
        <v>51319306831</v>
      </c>
      <c r="I467" s="8" t="str">
        <f>VLOOKUP(D467,[1]CUENTAS!$A$2:$G$8590,6,FALSE)</f>
        <v>BANCOLOMBIA S.A.</v>
      </c>
      <c r="J467" s="8" t="str">
        <f>VLOOKUP(D467,[1]CUENTAS!$A$2:$G$8590,7,FALSE)</f>
        <v>AHORROS</v>
      </c>
    </row>
    <row r="468" spans="1:10" x14ac:dyDescent="0.25">
      <c r="A468" s="18">
        <v>13</v>
      </c>
      <c r="B468" s="39"/>
      <c r="C468" s="32" t="s">
        <v>448</v>
      </c>
      <c r="D468" s="12">
        <v>36551578</v>
      </c>
      <c r="E468" s="39"/>
      <c r="F468" s="17"/>
      <c r="G468" s="16">
        <f t="shared" si="28"/>
        <v>166666.66666666666</v>
      </c>
      <c r="H468" s="38">
        <f>VLOOKUP(D468,[1]CUENTAS!$A$2:$G$8590,4,FALSE)</f>
        <v>375188372</v>
      </c>
      <c r="I468" s="8" t="str">
        <f>VLOOKUP(D468,[1]CUENTAS!$A$2:$G$8590,6,FALSE)</f>
        <v>BANCO BILBAO VIZCAYA BBVA COLOMBIA S.A.</v>
      </c>
      <c r="J468" s="8" t="str">
        <f>VLOOKUP(D468,[1]CUENTAS!$A$2:$G$8590,7,FALSE)</f>
        <v>AHORROS</v>
      </c>
    </row>
    <row r="469" spans="1:10" x14ac:dyDescent="0.25">
      <c r="A469" s="18">
        <v>14</v>
      </c>
      <c r="B469" s="39"/>
      <c r="C469" s="32" t="s">
        <v>449</v>
      </c>
      <c r="D469" s="12">
        <v>57447307</v>
      </c>
      <c r="E469" s="39"/>
      <c r="F469" s="17"/>
      <c r="G469" s="16">
        <f t="shared" si="28"/>
        <v>166666.66666666666</v>
      </c>
      <c r="H469" s="38">
        <f>VLOOKUP(D469,[1]CUENTAS!$A$2:$G$8590,4,FALSE)</f>
        <v>375212560</v>
      </c>
      <c r="I469" s="8" t="str">
        <f>VLOOKUP(D469,[1]CUENTAS!$A$2:$G$8590,6,FALSE)</f>
        <v>BANCO BILBAO VIZCAYA BBVA COLOMBIA S.A.</v>
      </c>
      <c r="J469" s="8" t="str">
        <f>VLOOKUP(D469,[1]CUENTAS!$A$2:$G$8590,7,FALSE)</f>
        <v>AHORROS</v>
      </c>
    </row>
    <row r="470" spans="1:10" x14ac:dyDescent="0.25">
      <c r="A470" s="18">
        <v>15</v>
      </c>
      <c r="B470" s="39"/>
      <c r="C470" s="32" t="s">
        <v>450</v>
      </c>
      <c r="D470" s="12">
        <v>1082924817</v>
      </c>
      <c r="E470" s="39"/>
      <c r="F470" s="17"/>
      <c r="G470" s="16">
        <f t="shared" si="28"/>
        <v>166666.66666666666</v>
      </c>
      <c r="H470" s="38">
        <f>VLOOKUP(D470,[1]CUENTAS!$A$2:$G$8590,4,FALSE)</f>
        <v>518254958</v>
      </c>
      <c r="I470" s="8" t="str">
        <f>VLOOKUP(D470,[1]CUENTAS!$A$2:$G$8590,6,FALSE)</f>
        <v>BANCO BILBAO VIZCAYA BBVA COLOMBIA S.A.</v>
      </c>
      <c r="J470" s="8" t="str">
        <f>VLOOKUP(D470,[1]CUENTAS!$A$2:$G$8590,7,FALSE)</f>
        <v>AHORROS</v>
      </c>
    </row>
    <row r="471" spans="1:10" x14ac:dyDescent="0.25">
      <c r="A471" s="42" t="s">
        <v>7</v>
      </c>
      <c r="B471" s="43"/>
      <c r="C471" s="43"/>
      <c r="D471" s="43"/>
      <c r="E471" s="43"/>
      <c r="F471" s="44"/>
      <c r="G471" s="15">
        <f>SUM(G456:G470)</f>
        <v>2500000</v>
      </c>
      <c r="H471" s="38"/>
      <c r="I471" s="8"/>
      <c r="J471" s="8"/>
    </row>
    <row r="472" spans="1:10" ht="30" x14ac:dyDescent="0.25">
      <c r="A472" s="1" t="s">
        <v>5</v>
      </c>
      <c r="B472" s="1" t="s">
        <v>0</v>
      </c>
      <c r="C472" s="3" t="s">
        <v>3</v>
      </c>
      <c r="D472" s="4" t="s">
        <v>9</v>
      </c>
      <c r="E472" s="1" t="s">
        <v>1</v>
      </c>
      <c r="F472" s="5" t="s">
        <v>2</v>
      </c>
      <c r="G472" s="6" t="s">
        <v>4</v>
      </c>
      <c r="H472" s="38"/>
      <c r="I472" s="8"/>
      <c r="J472" s="8"/>
    </row>
    <row r="473" spans="1:10" x14ac:dyDescent="0.25">
      <c r="A473" s="18">
        <v>1</v>
      </c>
      <c r="B473" s="39" t="s">
        <v>451</v>
      </c>
      <c r="C473" s="32" t="s">
        <v>452</v>
      </c>
      <c r="D473" s="12">
        <v>57291710</v>
      </c>
      <c r="E473" s="39" t="s">
        <v>454</v>
      </c>
      <c r="F473" s="17"/>
      <c r="G473" s="16">
        <f t="shared" ref="G473:G484" si="29">2500000/12</f>
        <v>208333.33333333334</v>
      </c>
      <c r="H473" s="38">
        <f>VLOOKUP(D473,[1]CUENTAS!$A$2:$G$8590,4,FALSE)</f>
        <v>518246210</v>
      </c>
      <c r="I473" s="8" t="str">
        <f>VLOOKUP(D473,[1]CUENTAS!$A$2:$G$8590,6,FALSE)</f>
        <v>BANCO BILBAO VIZCAYA BBVA COLOMBIA S.A.</v>
      </c>
      <c r="J473" s="8" t="str">
        <f>VLOOKUP(D473,[1]CUENTAS!$A$2:$G$8590,7,FALSE)</f>
        <v>AHORROS</v>
      </c>
    </row>
    <row r="474" spans="1:10" x14ac:dyDescent="0.25">
      <c r="A474" s="18">
        <v>2</v>
      </c>
      <c r="B474" s="39"/>
      <c r="C474" s="32" t="s">
        <v>453</v>
      </c>
      <c r="D474" s="12">
        <v>22494759</v>
      </c>
      <c r="E474" s="39"/>
      <c r="F474" s="17"/>
      <c r="G474" s="16">
        <f t="shared" si="29"/>
        <v>208333.33333333334</v>
      </c>
      <c r="H474" s="38">
        <f>VLOOKUP(D474,[1]CUENTAS!$A$2:$G$8590,4,FALSE)</f>
        <v>442120047054</v>
      </c>
      <c r="I474" s="8" t="str">
        <f>VLOOKUP(D474,[1]CUENTAS!$A$2:$G$8590,6,FALSE)</f>
        <v>BANCO AGRARIO DE COLOMBIA S.A.</v>
      </c>
      <c r="J474" s="8" t="str">
        <f>VLOOKUP(D474,[1]CUENTAS!$A$2:$G$8590,7,FALSE)</f>
        <v>AHORROS</v>
      </c>
    </row>
    <row r="475" spans="1:10" x14ac:dyDescent="0.25">
      <c r="A475" s="18">
        <v>3</v>
      </c>
      <c r="B475" s="39"/>
      <c r="C475" s="32" t="s">
        <v>454</v>
      </c>
      <c r="D475" s="12">
        <v>57421794</v>
      </c>
      <c r="E475" s="39"/>
      <c r="F475" s="17"/>
      <c r="G475" s="16">
        <f t="shared" si="29"/>
        <v>208333.33333333334</v>
      </c>
      <c r="H475" s="38">
        <f>VLOOKUP(D475,[1]CUENTAS!$A$2:$G$8590,4,FALSE)</f>
        <v>375244787</v>
      </c>
      <c r="I475" s="8" t="str">
        <f>VLOOKUP(D475,[1]CUENTAS!$A$2:$G$8590,6,FALSE)</f>
        <v>BANCO BILBAO VIZCAYA BBVA COLOMBIA S.A.</v>
      </c>
      <c r="J475" s="8" t="str">
        <f>VLOOKUP(D475,[1]CUENTAS!$A$2:$G$8590,7,FALSE)</f>
        <v>AHORROS</v>
      </c>
    </row>
    <row r="476" spans="1:10" x14ac:dyDescent="0.25">
      <c r="A476" s="18">
        <v>4</v>
      </c>
      <c r="B476" s="39"/>
      <c r="C476" s="32" t="s">
        <v>455</v>
      </c>
      <c r="D476" s="12">
        <v>22454042</v>
      </c>
      <c r="E476" s="39"/>
      <c r="F476" s="17"/>
      <c r="G476" s="16">
        <f t="shared" si="29"/>
        <v>208333.33333333334</v>
      </c>
      <c r="H476" s="38">
        <f>VLOOKUP(D476,[1]CUENTAS!$A$2:$G$8590,4,FALSE)</f>
        <v>44212</v>
      </c>
      <c r="I476" s="8" t="str">
        <f>VLOOKUP(D476,[1]CUENTAS!$A$2:$G$8590,6,FALSE)</f>
        <v>BANCO AGRARIO DE COLOMBIA S.A.</v>
      </c>
      <c r="J476" s="8" t="str">
        <f>VLOOKUP(D476,[1]CUENTAS!$A$2:$G$8590,7,FALSE)</f>
        <v>GIRO</v>
      </c>
    </row>
    <row r="477" spans="1:10" x14ac:dyDescent="0.25">
      <c r="A477" s="18">
        <v>5</v>
      </c>
      <c r="B477" s="39"/>
      <c r="C477" s="32" t="s">
        <v>456</v>
      </c>
      <c r="D477" s="12">
        <v>85473190</v>
      </c>
      <c r="E477" s="39"/>
      <c r="F477" s="17"/>
      <c r="G477" s="16">
        <f t="shared" si="29"/>
        <v>208333.33333333334</v>
      </c>
      <c r="H477" s="38">
        <f>VLOOKUP(D477,[1]CUENTAS!$A$2:$G$8590,4,FALSE)</f>
        <v>45015243444</v>
      </c>
      <c r="I477" s="8" t="str">
        <f>VLOOKUP(D477,[1]CUENTAS!$A$2:$G$8590,6,FALSE)</f>
        <v>BANCOLOMBIA S.A.</v>
      </c>
      <c r="J477" s="8" t="str">
        <f>VLOOKUP(D477,[1]CUENTAS!$A$2:$G$8590,7,FALSE)</f>
        <v>AHORROS</v>
      </c>
    </row>
    <row r="478" spans="1:10" x14ac:dyDescent="0.25">
      <c r="A478" s="18">
        <v>6</v>
      </c>
      <c r="B478" s="39"/>
      <c r="C478" s="32" t="s">
        <v>457</v>
      </c>
      <c r="D478" s="12">
        <v>57446541</v>
      </c>
      <c r="E478" s="39"/>
      <c r="F478" s="17"/>
      <c r="G478" s="16">
        <f t="shared" si="29"/>
        <v>208333.33333333334</v>
      </c>
      <c r="H478" s="38">
        <f>VLOOKUP(D478,[1]CUENTAS!$A$2:$G$8590,4,FALSE)</f>
        <v>375212776</v>
      </c>
      <c r="I478" s="8" t="str">
        <f>VLOOKUP(D478,[1]CUENTAS!$A$2:$G$8590,6,FALSE)</f>
        <v>BANCO BILBAO VIZCAYA BBVA COLOMBIA S.A.</v>
      </c>
      <c r="J478" s="8" t="str">
        <f>VLOOKUP(D478,[1]CUENTAS!$A$2:$G$8590,7,FALSE)</f>
        <v>AHORROS</v>
      </c>
    </row>
    <row r="479" spans="1:10" x14ac:dyDescent="0.25">
      <c r="A479" s="18">
        <v>7</v>
      </c>
      <c r="B479" s="39"/>
      <c r="C479" s="32" t="s">
        <v>458</v>
      </c>
      <c r="D479" s="12">
        <v>14249244</v>
      </c>
      <c r="E479" s="39"/>
      <c r="F479" s="17"/>
      <c r="G479" s="16">
        <f t="shared" si="29"/>
        <v>208333.33333333334</v>
      </c>
      <c r="H479" s="38">
        <f>VLOOKUP(D479,[1]CUENTAS!$A$2:$G$8590,4,FALSE)</f>
        <v>375212099</v>
      </c>
      <c r="I479" s="8" t="str">
        <f>VLOOKUP(D479,[1]CUENTAS!$A$2:$G$8590,6,FALSE)</f>
        <v>BANCO BILBAO VIZCAYA BBVA COLOMBIA S.A.</v>
      </c>
      <c r="J479" s="8" t="str">
        <f>VLOOKUP(D479,[1]CUENTAS!$A$2:$G$8590,7,FALSE)</f>
        <v>AHORROS</v>
      </c>
    </row>
    <row r="480" spans="1:10" x14ac:dyDescent="0.25">
      <c r="A480" s="18">
        <v>8</v>
      </c>
      <c r="B480" s="39"/>
      <c r="C480" s="32" t="s">
        <v>459</v>
      </c>
      <c r="D480" s="12">
        <v>26688824</v>
      </c>
      <c r="E480" s="39"/>
      <c r="F480" s="17"/>
      <c r="G480" s="16">
        <f t="shared" si="29"/>
        <v>208333.33333333334</v>
      </c>
      <c r="H480" s="38">
        <f>VLOOKUP(D480,[1]CUENTAS!$A$2:$G$8590,4,FALSE)</f>
        <v>44212</v>
      </c>
      <c r="I480" s="8" t="str">
        <f>VLOOKUP(D480,[1]CUENTAS!$A$2:$G$8590,6,FALSE)</f>
        <v>BANCO AGRARIO DE COLOMBIA S.A.</v>
      </c>
      <c r="J480" s="8" t="str">
        <f>VLOOKUP(D480,[1]CUENTAS!$A$2:$G$8590,7,FALSE)</f>
        <v>GIRO</v>
      </c>
    </row>
    <row r="481" spans="1:10" x14ac:dyDescent="0.25">
      <c r="A481" s="18">
        <v>9</v>
      </c>
      <c r="B481" s="39"/>
      <c r="C481" s="32" t="s">
        <v>460</v>
      </c>
      <c r="D481" s="12">
        <v>57425559</v>
      </c>
      <c r="E481" s="39"/>
      <c r="F481" s="17"/>
      <c r="G481" s="16">
        <f t="shared" si="29"/>
        <v>208333.33333333334</v>
      </c>
      <c r="H481" s="38">
        <f>VLOOKUP(D481,[1]CUENTAS!$A$2:$G$8590,4,FALSE)</f>
        <v>375212628</v>
      </c>
      <c r="I481" s="8" t="str">
        <f>VLOOKUP(D481,[1]CUENTAS!$A$2:$G$8590,6,FALSE)</f>
        <v>BANCO BILBAO VIZCAYA BBVA COLOMBIA S.A.</v>
      </c>
      <c r="J481" s="8" t="str">
        <f>VLOOKUP(D481,[1]CUENTAS!$A$2:$G$8590,7,FALSE)</f>
        <v>AHORROS</v>
      </c>
    </row>
    <row r="482" spans="1:10" x14ac:dyDescent="0.25">
      <c r="A482" s="18">
        <v>10</v>
      </c>
      <c r="B482" s="39"/>
      <c r="C482" s="32" t="s">
        <v>461</v>
      </c>
      <c r="D482" s="12">
        <v>26689266</v>
      </c>
      <c r="E482" s="39"/>
      <c r="F482" s="17"/>
      <c r="G482" s="16">
        <f t="shared" si="29"/>
        <v>208333.33333333334</v>
      </c>
      <c r="H482" s="38">
        <f>VLOOKUP(D482,[1]CUENTAS!$A$2:$G$8590,4,FALSE)</f>
        <v>44212</v>
      </c>
      <c r="I482" s="8" t="str">
        <f>VLOOKUP(D482,[1]CUENTAS!$A$2:$G$8590,6,FALSE)</f>
        <v>BANCO AGRARIO DE COLOMBIA S.A.</v>
      </c>
      <c r="J482" s="8" t="str">
        <f>VLOOKUP(D482,[1]CUENTAS!$A$2:$G$8590,7,FALSE)</f>
        <v>GIRO</v>
      </c>
    </row>
    <row r="483" spans="1:10" x14ac:dyDescent="0.25">
      <c r="A483" s="18">
        <v>11</v>
      </c>
      <c r="B483" s="39"/>
      <c r="C483" s="32" t="s">
        <v>462</v>
      </c>
      <c r="D483" s="12">
        <v>32816994</v>
      </c>
      <c r="E483" s="39"/>
      <c r="F483" s="17"/>
      <c r="G483" s="16">
        <f t="shared" si="29"/>
        <v>208333.33333333334</v>
      </c>
      <c r="H483" s="38">
        <f>VLOOKUP(D483,[1]CUENTAS!$A$2:$G$8590,4,FALSE)</f>
        <v>44212</v>
      </c>
      <c r="I483" s="8" t="str">
        <f>VLOOKUP(D483,[1]CUENTAS!$A$2:$G$8590,6,FALSE)</f>
        <v>BANCO AGRARIO DE COLOMBIA S.A.</v>
      </c>
      <c r="J483" s="8" t="str">
        <f>VLOOKUP(D483,[1]CUENTAS!$A$2:$G$8590,7,FALSE)</f>
        <v>GIRO</v>
      </c>
    </row>
    <row r="484" spans="1:10" x14ac:dyDescent="0.25">
      <c r="A484" s="18">
        <v>12</v>
      </c>
      <c r="B484" s="39"/>
      <c r="C484" s="32" t="s">
        <v>463</v>
      </c>
      <c r="D484" s="12">
        <v>26688134</v>
      </c>
      <c r="E484" s="39"/>
      <c r="F484" s="17"/>
      <c r="G484" s="16">
        <f t="shared" si="29"/>
        <v>208333.33333333334</v>
      </c>
      <c r="H484" s="38">
        <f>VLOOKUP(D484,[1]CUENTAS!$A$2:$G$8590,4,FALSE)</f>
        <v>44212</v>
      </c>
      <c r="I484" s="8" t="str">
        <f>VLOOKUP(D484,[1]CUENTAS!$A$2:$G$8590,6,FALSE)</f>
        <v>BANCO AGRARIO DE COLOMBIA S.A.</v>
      </c>
      <c r="J484" s="8" t="str">
        <f>VLOOKUP(D484,[1]CUENTAS!$A$2:$G$8590,7,FALSE)</f>
        <v>GIRO</v>
      </c>
    </row>
    <row r="485" spans="1:10" x14ac:dyDescent="0.25">
      <c r="A485" s="42" t="s">
        <v>7</v>
      </c>
      <c r="B485" s="43"/>
      <c r="C485" s="43"/>
      <c r="D485" s="43"/>
      <c r="E485" s="43"/>
      <c r="F485" s="44"/>
      <c r="G485" s="15">
        <f>SUM(G473:G484)</f>
        <v>2500000</v>
      </c>
      <c r="H485" s="38"/>
      <c r="I485" s="8"/>
      <c r="J485" s="8"/>
    </row>
    <row r="486" spans="1:10" ht="30" x14ac:dyDescent="0.25">
      <c r="A486" s="1" t="s">
        <v>5</v>
      </c>
      <c r="B486" s="1" t="s">
        <v>0</v>
      </c>
      <c r="C486" s="3" t="s">
        <v>3</v>
      </c>
      <c r="D486" s="4" t="s">
        <v>9</v>
      </c>
      <c r="E486" s="1" t="s">
        <v>1</v>
      </c>
      <c r="F486" s="5" t="s">
        <v>2</v>
      </c>
      <c r="G486" s="6" t="s">
        <v>4</v>
      </c>
      <c r="H486" s="38"/>
      <c r="I486" s="8"/>
      <c r="J486" s="8"/>
    </row>
    <row r="487" spans="1:10" ht="15" customHeight="1" x14ac:dyDescent="0.25">
      <c r="A487" s="18">
        <v>1</v>
      </c>
      <c r="B487" s="31" t="s">
        <v>465</v>
      </c>
      <c r="C487" s="32" t="s">
        <v>464</v>
      </c>
      <c r="D487" s="12">
        <v>34974243</v>
      </c>
      <c r="E487" s="31" t="s">
        <v>464</v>
      </c>
      <c r="F487" s="17"/>
      <c r="G487" s="16">
        <f>2500000</f>
        <v>2500000</v>
      </c>
      <c r="H487" s="38">
        <f>VLOOKUP(D487,[1]CUENTAS!$A$2:$G$8590,4,FALSE)</f>
        <v>48149757581</v>
      </c>
      <c r="I487" s="8" t="str">
        <f>VLOOKUP(D487,[1]CUENTAS!$A$2:$G$8590,6,FALSE)</f>
        <v>BANCOLOMBIA S.A.</v>
      </c>
      <c r="J487" s="8" t="str">
        <f>VLOOKUP(D487,[1]CUENTAS!$A$2:$G$8590,7,FALSE)</f>
        <v>AHORROS</v>
      </c>
    </row>
    <row r="488" spans="1:10" x14ac:dyDescent="0.25">
      <c r="A488" s="42" t="s">
        <v>7</v>
      </c>
      <c r="B488" s="43"/>
      <c r="C488" s="43"/>
      <c r="D488" s="43"/>
      <c r="E488" s="43"/>
      <c r="F488" s="44"/>
      <c r="G488" s="15">
        <f>SUM(G487:G487)</f>
        <v>2500000</v>
      </c>
      <c r="H488" s="38"/>
      <c r="I488" s="8"/>
      <c r="J488" s="8"/>
    </row>
    <row r="489" spans="1:10" ht="30" x14ac:dyDescent="0.25">
      <c r="A489" s="1" t="s">
        <v>5</v>
      </c>
      <c r="B489" s="1" t="s">
        <v>0</v>
      </c>
      <c r="C489" s="3" t="s">
        <v>3</v>
      </c>
      <c r="D489" s="4" t="s">
        <v>9</v>
      </c>
      <c r="E489" s="1" t="s">
        <v>1</v>
      </c>
      <c r="F489" s="5" t="s">
        <v>2</v>
      </c>
      <c r="G489" s="6" t="s">
        <v>4</v>
      </c>
      <c r="H489" s="38"/>
      <c r="I489" s="8"/>
      <c r="J489" s="8"/>
    </row>
    <row r="490" spans="1:10" x14ac:dyDescent="0.25">
      <c r="A490" s="18">
        <v>1</v>
      </c>
      <c r="B490" s="39" t="s">
        <v>466</v>
      </c>
      <c r="C490" s="32" t="s">
        <v>467</v>
      </c>
      <c r="D490" s="12">
        <v>85444284</v>
      </c>
      <c r="E490" s="39" t="s">
        <v>476</v>
      </c>
      <c r="F490" s="17"/>
      <c r="G490" s="16">
        <f t="shared" ref="G490:G501" si="30">2500000/12</f>
        <v>208333.33333333334</v>
      </c>
      <c r="H490" s="38">
        <f>VLOOKUP(D490,[1]CUENTAS!$A$2:$G$8590,4,FALSE)</f>
        <v>51306128608</v>
      </c>
      <c r="I490" s="8" t="str">
        <f>VLOOKUP(D490,[1]CUENTAS!$A$2:$G$8590,6,FALSE)</f>
        <v>BANCOLOMBIA S.A.</v>
      </c>
      <c r="J490" s="8" t="str">
        <f>VLOOKUP(D490,[1]CUENTAS!$A$2:$G$8590,7,FALSE)</f>
        <v>AHORROS</v>
      </c>
    </row>
    <row r="491" spans="1:10" x14ac:dyDescent="0.25">
      <c r="A491" s="18">
        <v>2</v>
      </c>
      <c r="B491" s="39"/>
      <c r="C491" s="32" t="s">
        <v>468</v>
      </c>
      <c r="D491" s="12">
        <v>39067593</v>
      </c>
      <c r="E491" s="39"/>
      <c r="F491" s="17"/>
      <c r="G491" s="16">
        <f t="shared" si="30"/>
        <v>208333.33333333334</v>
      </c>
      <c r="H491" s="38">
        <f>VLOOKUP(D491,[1]CUENTAS!$A$2:$G$8590,4,FALSE)</f>
        <v>51376017705</v>
      </c>
      <c r="I491" s="8" t="str">
        <f>VLOOKUP(D491,[1]CUENTAS!$A$2:$G$8590,6,FALSE)</f>
        <v>BANCOLOMBIA S.A.</v>
      </c>
      <c r="J491" s="8" t="str">
        <f>VLOOKUP(D491,[1]CUENTAS!$A$2:$G$8590,7,FALSE)</f>
        <v>AHORROS</v>
      </c>
    </row>
    <row r="492" spans="1:10" x14ac:dyDescent="0.25">
      <c r="A492" s="18">
        <v>3</v>
      </c>
      <c r="B492" s="39"/>
      <c r="C492" s="32" t="s">
        <v>469</v>
      </c>
      <c r="D492" s="12">
        <v>39067903</v>
      </c>
      <c r="E492" s="39"/>
      <c r="F492" s="17"/>
      <c r="G492" s="16">
        <f t="shared" si="30"/>
        <v>208333.33333333334</v>
      </c>
      <c r="H492" s="38">
        <f>VLOOKUP(D492,[1]CUENTAS!$A$2:$G$8590,4,FALSE)</f>
        <v>51376016803</v>
      </c>
      <c r="I492" s="8" t="str">
        <f>VLOOKUP(D492,[1]CUENTAS!$A$2:$G$8590,6,FALSE)</f>
        <v>BANCOLOMBIA S.A.</v>
      </c>
      <c r="J492" s="8" t="str">
        <f>VLOOKUP(D492,[1]CUENTAS!$A$2:$G$8590,7,FALSE)</f>
        <v>AHORROS</v>
      </c>
    </row>
    <row r="493" spans="1:10" x14ac:dyDescent="0.25">
      <c r="A493" s="18">
        <v>4</v>
      </c>
      <c r="B493" s="39"/>
      <c r="C493" s="32" t="s">
        <v>470</v>
      </c>
      <c r="D493" s="12">
        <v>30348619</v>
      </c>
      <c r="E493" s="39"/>
      <c r="F493" s="17"/>
      <c r="G493" s="16">
        <f t="shared" si="30"/>
        <v>208333.33333333334</v>
      </c>
      <c r="H493" s="38">
        <f>VLOOKUP(D493,[1]CUENTAS!$A$2:$G$8590,4,FALSE)</f>
        <v>39702380905</v>
      </c>
      <c r="I493" s="8" t="str">
        <f>VLOOKUP(D493,[1]CUENTAS!$A$2:$G$8590,6,FALSE)</f>
        <v>BANCOLOMBIA S.A.</v>
      </c>
      <c r="J493" s="8" t="str">
        <f>VLOOKUP(D493,[1]CUENTAS!$A$2:$G$8590,7,FALSE)</f>
        <v>AHORROS</v>
      </c>
    </row>
    <row r="494" spans="1:10" x14ac:dyDescent="0.25">
      <c r="A494" s="18">
        <v>5</v>
      </c>
      <c r="B494" s="39"/>
      <c r="C494" s="32" t="s">
        <v>471</v>
      </c>
      <c r="D494" s="12">
        <v>22606118</v>
      </c>
      <c r="E494" s="39"/>
      <c r="F494" s="17"/>
      <c r="G494" s="16">
        <f t="shared" si="30"/>
        <v>208333.33333333334</v>
      </c>
      <c r="H494" s="38">
        <f>VLOOKUP(D494,[1]CUENTAS!$A$2:$G$8590,4,FALSE)</f>
        <v>51343814520</v>
      </c>
      <c r="I494" s="8" t="str">
        <f>VLOOKUP(D494,[1]CUENTAS!$A$2:$G$8590,6,FALSE)</f>
        <v>BANCOLOMBIA S.A.</v>
      </c>
      <c r="J494" s="8" t="str">
        <f>VLOOKUP(D494,[1]CUENTAS!$A$2:$G$8590,7,FALSE)</f>
        <v>AHORROS</v>
      </c>
    </row>
    <row r="495" spans="1:10" x14ac:dyDescent="0.25">
      <c r="A495" s="18">
        <v>6</v>
      </c>
      <c r="B495" s="39"/>
      <c r="C495" s="32" t="s">
        <v>472</v>
      </c>
      <c r="D495" s="12">
        <v>39067214</v>
      </c>
      <c r="E495" s="39"/>
      <c r="F495" s="17"/>
      <c r="G495" s="16">
        <f t="shared" si="30"/>
        <v>208333.33333333334</v>
      </c>
      <c r="H495" s="38">
        <f>VLOOKUP(D495,[1]CUENTAS!$A$2:$G$8590,4,FALSE)</f>
        <v>220240618</v>
      </c>
      <c r="I495" s="8" t="str">
        <f>VLOOKUP(D495,[1]CUENTAS!$A$2:$G$8590,6,FALSE)</f>
        <v>BANCO DE BOGOTA</v>
      </c>
      <c r="J495" s="8" t="str">
        <f>VLOOKUP(D495,[1]CUENTAS!$A$2:$G$8590,7,FALSE)</f>
        <v>AHORROS</v>
      </c>
    </row>
    <row r="496" spans="1:10" x14ac:dyDescent="0.25">
      <c r="A496" s="18">
        <v>7</v>
      </c>
      <c r="B496" s="39"/>
      <c r="C496" s="32" t="s">
        <v>473</v>
      </c>
      <c r="D496" s="12">
        <v>39069554</v>
      </c>
      <c r="E496" s="39"/>
      <c r="F496" s="17"/>
      <c r="G496" s="16">
        <f t="shared" si="30"/>
        <v>208333.33333333334</v>
      </c>
      <c r="H496" s="38">
        <f>VLOOKUP(D496,[1]CUENTAS!$A$2:$G$8590,4,FALSE)</f>
        <v>51306679256</v>
      </c>
      <c r="I496" s="8" t="str">
        <f>VLOOKUP(D496,[1]CUENTAS!$A$2:$G$8590,6,FALSE)</f>
        <v>BANCOLOMBIA S.A.</v>
      </c>
      <c r="J496" s="8" t="str">
        <f>VLOOKUP(D496,[1]CUENTAS!$A$2:$G$8590,7,FALSE)</f>
        <v>AHORROS</v>
      </c>
    </row>
    <row r="497" spans="1:10" x14ac:dyDescent="0.25">
      <c r="A497" s="18">
        <v>8</v>
      </c>
      <c r="B497" s="39"/>
      <c r="C497" s="32" t="s">
        <v>474</v>
      </c>
      <c r="D497" s="12">
        <v>39068414</v>
      </c>
      <c r="E497" s="39"/>
      <c r="F497" s="17"/>
      <c r="G497" s="16">
        <f t="shared" si="30"/>
        <v>208333.33333333334</v>
      </c>
      <c r="H497" s="38">
        <f>VLOOKUP(D497,[1]CUENTAS!$A$2:$G$8590,4,FALSE)</f>
        <v>51306238632</v>
      </c>
      <c r="I497" s="8" t="str">
        <f>VLOOKUP(D497,[1]CUENTAS!$A$2:$G$8590,6,FALSE)</f>
        <v>BANCOLOMBIA S.A.</v>
      </c>
      <c r="J497" s="8" t="str">
        <f>VLOOKUP(D497,[1]CUENTAS!$A$2:$G$8590,7,FALSE)</f>
        <v>AHORROS</v>
      </c>
    </row>
    <row r="498" spans="1:10" x14ac:dyDescent="0.25">
      <c r="A498" s="18">
        <v>9</v>
      </c>
      <c r="B498" s="39"/>
      <c r="C498" s="32" t="s">
        <v>475</v>
      </c>
      <c r="D498" s="12">
        <v>57463905</v>
      </c>
      <c r="E498" s="39"/>
      <c r="F498" s="17"/>
      <c r="G498" s="16">
        <f t="shared" si="30"/>
        <v>208333.33333333334</v>
      </c>
      <c r="H498" s="38">
        <f>VLOOKUP(D498,[1]CUENTAS!$A$2:$G$8590,4,FALSE)</f>
        <v>51304500631</v>
      </c>
      <c r="I498" s="8" t="str">
        <f>VLOOKUP(D498,[1]CUENTAS!$A$2:$G$8590,6,FALSE)</f>
        <v>BANCOLOMBIA S.A.</v>
      </c>
      <c r="J498" s="8" t="str">
        <f>VLOOKUP(D498,[1]CUENTAS!$A$2:$G$8590,7,FALSE)</f>
        <v>AHORROS</v>
      </c>
    </row>
    <row r="499" spans="1:10" x14ac:dyDescent="0.25">
      <c r="A499" s="18">
        <v>10</v>
      </c>
      <c r="B499" s="39"/>
      <c r="C499" s="32" t="s">
        <v>476</v>
      </c>
      <c r="D499" s="12">
        <v>39069801</v>
      </c>
      <c r="E499" s="39"/>
      <c r="F499" s="17"/>
      <c r="G499" s="16">
        <f t="shared" si="30"/>
        <v>208333.33333333334</v>
      </c>
      <c r="H499" s="38">
        <f>VLOOKUP(D499,[1]CUENTAS!$A$2:$G$8590,4,FALSE)</f>
        <v>51313612868</v>
      </c>
      <c r="I499" s="8" t="str">
        <f>VLOOKUP(D499,[1]CUENTAS!$A$2:$G$8590,6,FALSE)</f>
        <v>BANCOLOMBIA S.A.</v>
      </c>
      <c r="J499" s="8" t="str">
        <f>VLOOKUP(D499,[1]CUENTAS!$A$2:$G$8590,7,FALSE)</f>
        <v>AHORROS</v>
      </c>
    </row>
    <row r="500" spans="1:10" x14ac:dyDescent="0.25">
      <c r="A500" s="18">
        <v>11</v>
      </c>
      <c r="B500" s="39"/>
      <c r="C500" s="32" t="s">
        <v>477</v>
      </c>
      <c r="D500" s="12">
        <v>39068519</v>
      </c>
      <c r="E500" s="39"/>
      <c r="F500" s="17"/>
      <c r="G500" s="16">
        <f t="shared" si="30"/>
        <v>208333.33333333334</v>
      </c>
      <c r="H500" s="38">
        <f>VLOOKUP(D500,[1]CUENTAS!$A$2:$G$8590,4,FALSE)</f>
        <v>51306230771</v>
      </c>
      <c r="I500" s="8" t="str">
        <f>VLOOKUP(D500,[1]CUENTAS!$A$2:$G$8590,6,FALSE)</f>
        <v>BANCOLOMBIA S.A.</v>
      </c>
      <c r="J500" s="8" t="str">
        <f>VLOOKUP(D500,[1]CUENTAS!$A$2:$G$8590,7,FALSE)</f>
        <v>AHORROS</v>
      </c>
    </row>
    <row r="501" spans="1:10" x14ac:dyDescent="0.25">
      <c r="A501" s="18">
        <v>12</v>
      </c>
      <c r="B501" s="39"/>
      <c r="C501" s="32" t="s">
        <v>478</v>
      </c>
      <c r="D501" s="12">
        <v>39067405</v>
      </c>
      <c r="E501" s="39"/>
      <c r="F501" s="17"/>
      <c r="G501" s="16">
        <f t="shared" si="30"/>
        <v>208333.33333333334</v>
      </c>
      <c r="H501" s="38">
        <f>VLOOKUP(D501,[1]CUENTAS!$A$2:$G$8590,4,FALSE)</f>
        <v>51302513060</v>
      </c>
      <c r="I501" s="8" t="str">
        <f>VLOOKUP(D501,[1]CUENTAS!$A$2:$G$8590,6,FALSE)</f>
        <v>BANCOLOMBIA S.A.</v>
      </c>
      <c r="J501" s="8" t="str">
        <f>VLOOKUP(D501,[1]CUENTAS!$A$2:$G$8590,7,FALSE)</f>
        <v>AHORROS</v>
      </c>
    </row>
    <row r="502" spans="1:10" x14ac:dyDescent="0.25">
      <c r="A502" s="42" t="s">
        <v>7</v>
      </c>
      <c r="B502" s="43"/>
      <c r="C502" s="43"/>
      <c r="D502" s="43"/>
      <c r="E502" s="43"/>
      <c r="F502" s="44"/>
      <c r="G502" s="15">
        <f>SUM(G490:G501)</f>
        <v>2500000</v>
      </c>
      <c r="H502" s="38"/>
      <c r="I502" s="8"/>
      <c r="J502" s="8"/>
    </row>
    <row r="503" spans="1:10" ht="30" x14ac:dyDescent="0.25">
      <c r="A503" s="1" t="s">
        <v>5</v>
      </c>
      <c r="B503" s="1" t="s">
        <v>0</v>
      </c>
      <c r="C503" s="3" t="s">
        <v>3</v>
      </c>
      <c r="D503" s="4" t="s">
        <v>9</v>
      </c>
      <c r="E503" s="1" t="s">
        <v>1</v>
      </c>
      <c r="F503" s="5" t="s">
        <v>2</v>
      </c>
      <c r="G503" s="6" t="s">
        <v>4</v>
      </c>
      <c r="H503" s="38"/>
      <c r="I503" s="8"/>
      <c r="J503" s="8"/>
    </row>
    <row r="504" spans="1:10" x14ac:dyDescent="0.25">
      <c r="A504" s="18">
        <v>1</v>
      </c>
      <c r="B504" s="39" t="s">
        <v>479</v>
      </c>
      <c r="C504" s="32" t="s">
        <v>480</v>
      </c>
      <c r="D504" s="12">
        <v>36555642</v>
      </c>
      <c r="E504" s="39" t="s">
        <v>484</v>
      </c>
      <c r="F504" s="17"/>
      <c r="G504" s="16">
        <f t="shared" ref="G504:G509" si="31">2500000/6</f>
        <v>416666.66666666669</v>
      </c>
      <c r="H504" s="38">
        <f>VLOOKUP(D504,[1]CUENTAS!$A$2:$G$8590,4,FALSE)</f>
        <v>375174190</v>
      </c>
      <c r="I504" s="8" t="str">
        <f>VLOOKUP(D504,[1]CUENTAS!$A$2:$G$8590,6,FALSE)</f>
        <v>BANCO BILBAO VIZCAYA BBVA COLOMBIA S.A.</v>
      </c>
      <c r="J504" s="8" t="str">
        <f>VLOOKUP(D504,[1]CUENTAS!$A$2:$G$8590,7,FALSE)</f>
        <v>AHORROS</v>
      </c>
    </row>
    <row r="505" spans="1:10" x14ac:dyDescent="0.25">
      <c r="A505" s="18">
        <v>2</v>
      </c>
      <c r="B505" s="39"/>
      <c r="C505" s="32" t="s">
        <v>481</v>
      </c>
      <c r="D505" s="12">
        <v>49689258</v>
      </c>
      <c r="E505" s="39"/>
      <c r="F505" s="17"/>
      <c r="G505" s="16">
        <f t="shared" si="31"/>
        <v>416666.66666666669</v>
      </c>
      <c r="H505" s="38">
        <f>VLOOKUP(D505,[1]CUENTAS!$A$2:$G$8590,4,FALSE)</f>
        <v>375174216</v>
      </c>
      <c r="I505" s="8" t="str">
        <f>VLOOKUP(D505,[1]CUENTAS!$A$2:$G$8590,6,FALSE)</f>
        <v>BANCO BILBAO VIZCAYA BBVA COLOMBIA S.A.</v>
      </c>
      <c r="J505" s="8" t="str">
        <f>VLOOKUP(D505,[1]CUENTAS!$A$2:$G$8590,7,FALSE)</f>
        <v>AHORROS</v>
      </c>
    </row>
    <row r="506" spans="1:10" x14ac:dyDescent="0.25">
      <c r="A506" s="18">
        <v>3</v>
      </c>
      <c r="B506" s="39"/>
      <c r="C506" s="32" t="s">
        <v>482</v>
      </c>
      <c r="D506" s="12">
        <v>57403870</v>
      </c>
      <c r="E506" s="39"/>
      <c r="F506" s="17"/>
      <c r="G506" s="16">
        <f t="shared" si="31"/>
        <v>416666.66666666669</v>
      </c>
      <c r="H506" s="38">
        <f>VLOOKUP(D506,[1]CUENTAS!$A$2:$G$8590,4,FALSE)</f>
        <v>375227600</v>
      </c>
      <c r="I506" s="8" t="str">
        <f>VLOOKUP(D506,[1]CUENTAS!$A$2:$G$8590,6,FALSE)</f>
        <v>BANCO BILBAO VIZCAYA BBVA COLOMBIA S.A.</v>
      </c>
      <c r="J506" s="8" t="str">
        <f>VLOOKUP(D506,[1]CUENTAS!$A$2:$G$8590,7,FALSE)</f>
        <v>AHORROS</v>
      </c>
    </row>
    <row r="507" spans="1:10" x14ac:dyDescent="0.25">
      <c r="A507" s="18">
        <v>4</v>
      </c>
      <c r="B507" s="39"/>
      <c r="C507" s="32" t="s">
        <v>483</v>
      </c>
      <c r="D507" s="12">
        <v>19588059</v>
      </c>
      <c r="E507" s="39"/>
      <c r="F507" s="17"/>
      <c r="G507" s="16">
        <f t="shared" si="31"/>
        <v>416666.66666666669</v>
      </c>
      <c r="H507" s="38">
        <f>VLOOKUP(D507,[1]CUENTAS!$A$2:$G$8590,4,FALSE)</f>
        <v>375177748</v>
      </c>
      <c r="I507" s="8" t="str">
        <f>VLOOKUP(D507,[1]CUENTAS!$A$2:$G$8590,6,FALSE)</f>
        <v>BANCO BILBAO VIZCAYA BBVA COLOMBIA S.A.</v>
      </c>
      <c r="J507" s="8" t="str">
        <f>VLOOKUP(D507,[1]CUENTAS!$A$2:$G$8590,7,FALSE)</f>
        <v>AHORROS</v>
      </c>
    </row>
    <row r="508" spans="1:10" x14ac:dyDescent="0.25">
      <c r="A508" s="18">
        <v>5</v>
      </c>
      <c r="B508" s="39"/>
      <c r="C508" s="32" t="s">
        <v>484</v>
      </c>
      <c r="D508" s="12">
        <v>57446907</v>
      </c>
      <c r="E508" s="39"/>
      <c r="F508" s="17"/>
      <c r="G508" s="16">
        <f t="shared" si="31"/>
        <v>416666.66666666669</v>
      </c>
      <c r="H508" s="38">
        <f>VLOOKUP(D508,[1]CUENTAS!$A$2:$G$8590,4,FALSE)</f>
        <v>375176476</v>
      </c>
      <c r="I508" s="8" t="str">
        <f>VLOOKUP(D508,[1]CUENTAS!$A$2:$G$8590,6,FALSE)</f>
        <v>BANCO BILBAO VIZCAYA BBVA COLOMBIA S.A.</v>
      </c>
      <c r="J508" s="8" t="str">
        <f>VLOOKUP(D508,[1]CUENTAS!$A$2:$G$8590,7,FALSE)</f>
        <v>AHORROS</v>
      </c>
    </row>
    <row r="509" spans="1:10" x14ac:dyDescent="0.25">
      <c r="A509" s="18">
        <v>6</v>
      </c>
      <c r="B509" s="39"/>
      <c r="C509" s="32" t="s">
        <v>485</v>
      </c>
      <c r="D509" s="12">
        <v>57402942</v>
      </c>
      <c r="E509" s="39"/>
      <c r="F509" s="17"/>
      <c r="G509" s="16">
        <f t="shared" si="31"/>
        <v>416666.66666666669</v>
      </c>
      <c r="H509" s="38">
        <f>VLOOKUP(D509,[1]CUENTAS!$A$2:$G$8590,4,FALSE)</f>
        <v>375174612</v>
      </c>
      <c r="I509" s="8" t="str">
        <f>VLOOKUP(D509,[1]CUENTAS!$A$2:$G$8590,6,FALSE)</f>
        <v>BANCO BILBAO VIZCAYA BBVA COLOMBIA S.A.</v>
      </c>
      <c r="J509" s="8" t="str">
        <f>VLOOKUP(D509,[1]CUENTAS!$A$2:$G$8590,7,FALSE)</f>
        <v>AHORROS</v>
      </c>
    </row>
    <row r="510" spans="1:10" x14ac:dyDescent="0.25">
      <c r="A510" s="42" t="s">
        <v>7</v>
      </c>
      <c r="B510" s="43"/>
      <c r="C510" s="43"/>
      <c r="D510" s="43"/>
      <c r="E510" s="43"/>
      <c r="F510" s="44"/>
      <c r="G510" s="15">
        <f>SUM(G504:G509)</f>
        <v>2500000</v>
      </c>
      <c r="H510" s="38"/>
      <c r="I510" s="8"/>
      <c r="J510" s="8"/>
    </row>
    <row r="511" spans="1:10" ht="30" x14ac:dyDescent="0.25">
      <c r="A511" s="1" t="s">
        <v>5</v>
      </c>
      <c r="B511" s="1" t="s">
        <v>0</v>
      </c>
      <c r="C511" s="3" t="s">
        <v>3</v>
      </c>
      <c r="D511" s="4" t="s">
        <v>9</v>
      </c>
      <c r="E511" s="1" t="s">
        <v>1</v>
      </c>
      <c r="F511" s="5" t="s">
        <v>2</v>
      </c>
      <c r="G511" s="6" t="s">
        <v>4</v>
      </c>
      <c r="H511" s="38"/>
      <c r="I511" s="8"/>
      <c r="J511" s="8"/>
    </row>
    <row r="512" spans="1:10" x14ac:dyDescent="0.25">
      <c r="A512" s="18">
        <v>1</v>
      </c>
      <c r="B512" s="39" t="s">
        <v>486</v>
      </c>
      <c r="C512" s="32" t="s">
        <v>487</v>
      </c>
      <c r="D512" s="12">
        <v>9268991</v>
      </c>
      <c r="E512" s="39" t="s">
        <v>487</v>
      </c>
      <c r="F512" s="17"/>
      <c r="G512" s="16">
        <f t="shared" ref="G512:G521" si="32">2500000/10</f>
        <v>250000</v>
      </c>
      <c r="H512" s="38">
        <f>VLOOKUP(D512,[1]CUENTAS!$A$2:$G$8590,4,FALSE)</f>
        <v>604202622</v>
      </c>
      <c r="I512" s="8" t="str">
        <f>VLOOKUP(D512,[1]CUENTAS!$A$2:$G$8590,6,FALSE)</f>
        <v>BANCO BILBAO VIZCAYA BBVA COLOMBIA S.A.</v>
      </c>
      <c r="J512" s="8" t="str">
        <f>VLOOKUP(D512,[1]CUENTAS!$A$2:$G$8590,7,FALSE)</f>
        <v>AHORROS</v>
      </c>
    </row>
    <row r="513" spans="1:10" x14ac:dyDescent="0.25">
      <c r="A513" s="18">
        <v>2</v>
      </c>
      <c r="B513" s="39"/>
      <c r="C513" s="32" t="s">
        <v>488</v>
      </c>
      <c r="D513" s="12">
        <v>36710358</v>
      </c>
      <c r="E513" s="39"/>
      <c r="F513" s="17"/>
      <c r="G513" s="16">
        <f t="shared" si="32"/>
        <v>250000</v>
      </c>
      <c r="H513" s="38">
        <f>VLOOKUP(D513,[1]CUENTAS!$A$2:$G$8590,4,FALSE)</f>
        <v>330205766</v>
      </c>
      <c r="I513" s="8" t="str">
        <f>VLOOKUP(D513,[1]CUENTAS!$A$2:$G$8590,6,FALSE)</f>
        <v>BANCO BILBAO VIZCAYA BBVA COLOMBIA S.A.</v>
      </c>
      <c r="J513" s="8" t="str">
        <f>VLOOKUP(D513,[1]CUENTAS!$A$2:$G$8590,7,FALSE)</f>
        <v>AHORROS</v>
      </c>
    </row>
    <row r="514" spans="1:10" x14ac:dyDescent="0.25">
      <c r="A514" s="18">
        <v>3</v>
      </c>
      <c r="B514" s="39"/>
      <c r="C514" s="32" t="s">
        <v>489</v>
      </c>
      <c r="D514" s="12">
        <v>12601796</v>
      </c>
      <c r="E514" s="39"/>
      <c r="F514" s="17"/>
      <c r="G514" s="16">
        <f t="shared" si="32"/>
        <v>250000</v>
      </c>
      <c r="H514" s="38">
        <f>VLOOKUP(D514,[1]CUENTAS!$A$2:$G$8590,4,FALSE)</f>
        <v>74837937471</v>
      </c>
      <c r="I514" s="8" t="str">
        <f>VLOOKUP(D514,[1]CUENTAS!$A$2:$G$8590,6,FALSE)</f>
        <v>BANCOLOMBIA S.A.</v>
      </c>
      <c r="J514" s="8" t="str">
        <f>VLOOKUP(D514,[1]CUENTAS!$A$2:$G$8590,7,FALSE)</f>
        <v>AHORROS</v>
      </c>
    </row>
    <row r="515" spans="1:10" x14ac:dyDescent="0.25">
      <c r="A515" s="18">
        <v>4</v>
      </c>
      <c r="B515" s="39"/>
      <c r="C515" s="32" t="s">
        <v>490</v>
      </c>
      <c r="D515" s="12">
        <v>40798648</v>
      </c>
      <c r="E515" s="39"/>
      <c r="F515" s="17"/>
      <c r="G515" s="16">
        <f t="shared" si="32"/>
        <v>250000</v>
      </c>
      <c r="H515" s="38">
        <f>VLOOKUP(D515,[1]CUENTAS!$A$2:$G$8590,4,FALSE)</f>
        <v>24020002790</v>
      </c>
      <c r="I515" s="8" t="str">
        <f>VLOOKUP(D515,[1]CUENTAS!$A$2:$G$8590,6,FALSE)</f>
        <v>BANCO AGRARIO DE COLOMBIA S.A.</v>
      </c>
      <c r="J515" s="8" t="str">
        <f>VLOOKUP(D515,[1]CUENTAS!$A$2:$G$8590,7,FALSE)</f>
        <v>AHORROS</v>
      </c>
    </row>
    <row r="516" spans="1:10" x14ac:dyDescent="0.25">
      <c r="A516" s="18">
        <v>5</v>
      </c>
      <c r="B516" s="39"/>
      <c r="C516" s="32" t="s">
        <v>491</v>
      </c>
      <c r="D516" s="12">
        <v>12601560</v>
      </c>
      <c r="E516" s="39"/>
      <c r="F516" s="17"/>
      <c r="G516" s="16">
        <f t="shared" si="32"/>
        <v>250000</v>
      </c>
      <c r="H516" s="38">
        <f>VLOOKUP(D516,[1]CUENTAS!$A$2:$G$8590,4,FALSE)</f>
        <v>240125914</v>
      </c>
      <c r="I516" s="8" t="str">
        <f>VLOOKUP(D516,[1]CUENTAS!$A$2:$G$8590,6,FALSE)</f>
        <v>BANCO POPULAR S.A.</v>
      </c>
      <c r="J516" s="8" t="str">
        <f>VLOOKUP(D516,[1]CUENTAS!$A$2:$G$8590,7,FALSE)</f>
        <v>AHORROS</v>
      </c>
    </row>
    <row r="517" spans="1:10" x14ac:dyDescent="0.25">
      <c r="A517" s="18">
        <v>6</v>
      </c>
      <c r="B517" s="39"/>
      <c r="C517" s="32" t="s">
        <v>492</v>
      </c>
      <c r="D517" s="12">
        <v>12646241</v>
      </c>
      <c r="E517" s="39"/>
      <c r="F517" s="17"/>
      <c r="G517" s="16">
        <f t="shared" si="32"/>
        <v>250000</v>
      </c>
      <c r="H517" s="38">
        <f>VLOOKUP(D517,[1]CUENTAS!$A$2:$G$8590,4,FALSE)</f>
        <v>300116183</v>
      </c>
      <c r="I517" s="8" t="str">
        <f>VLOOKUP(D517,[1]CUENTAS!$A$2:$G$8590,6,FALSE)</f>
        <v>BANCO POPULAR S.A.</v>
      </c>
      <c r="J517" s="8" t="str">
        <f>VLOOKUP(D517,[1]CUENTAS!$A$2:$G$8590,7,FALSE)</f>
        <v>AHORROS</v>
      </c>
    </row>
    <row r="518" spans="1:10" x14ac:dyDescent="0.25">
      <c r="A518" s="18">
        <v>7</v>
      </c>
      <c r="B518" s="39"/>
      <c r="C518" s="32" t="s">
        <v>493</v>
      </c>
      <c r="D518" s="12">
        <v>49722736</v>
      </c>
      <c r="E518" s="39"/>
      <c r="F518" s="17"/>
      <c r="G518" s="16">
        <f t="shared" si="32"/>
        <v>250000</v>
      </c>
      <c r="H518" s="38">
        <f>VLOOKUP(D518,[1]CUENTAS!$A$2:$G$8590,4,FALSE)</f>
        <v>51654435026</v>
      </c>
      <c r="I518" s="8" t="str">
        <f>VLOOKUP(D518,[1]CUENTAS!$A$2:$G$8590,6,FALSE)</f>
        <v>BANCOLOMBIA S.A.</v>
      </c>
      <c r="J518" s="8" t="str">
        <f>VLOOKUP(D518,[1]CUENTAS!$A$2:$G$8590,7,FALSE)</f>
        <v>AHORROS</v>
      </c>
    </row>
    <row r="519" spans="1:10" x14ac:dyDescent="0.25">
      <c r="A519" s="18">
        <v>8</v>
      </c>
      <c r="B519" s="39"/>
      <c r="C519" s="32" t="s">
        <v>494</v>
      </c>
      <c r="D519" s="12">
        <v>7617190</v>
      </c>
      <c r="E519" s="39"/>
      <c r="F519" s="17"/>
      <c r="G519" s="16">
        <f t="shared" si="32"/>
        <v>250000</v>
      </c>
      <c r="H519" s="38">
        <f>VLOOKUP(D519,[1]CUENTAS!$A$2:$G$8590,4,FALSE)</f>
        <v>44260</v>
      </c>
      <c r="I519" s="8" t="str">
        <f>VLOOKUP(D519,[1]CUENTAS!$A$2:$G$8590,6,FALSE)</f>
        <v>BANCO AGRARIO DE COLOMBIA S.A.</v>
      </c>
      <c r="J519" s="8" t="str">
        <f>VLOOKUP(D519,[1]CUENTAS!$A$2:$G$8590,7,FALSE)</f>
        <v>GIRO</v>
      </c>
    </row>
    <row r="520" spans="1:10" x14ac:dyDescent="0.25">
      <c r="A520" s="18">
        <v>9</v>
      </c>
      <c r="B520" s="39"/>
      <c r="C520" s="32" t="s">
        <v>495</v>
      </c>
      <c r="D520" s="12">
        <v>8885152</v>
      </c>
      <c r="E520" s="39"/>
      <c r="F520" s="17"/>
      <c r="G520" s="16">
        <f t="shared" si="32"/>
        <v>250000</v>
      </c>
      <c r="H520" s="38">
        <f>VLOOKUP(D520,[1]CUENTAS!$A$2:$G$8590,4,FALSE)</f>
        <v>604110023</v>
      </c>
      <c r="I520" s="8" t="str">
        <f>VLOOKUP(D520,[1]CUENTAS!$A$2:$G$8590,6,FALSE)</f>
        <v>BANCO BILBAO VIZCAYA BBVA COLOMBIA S.A.</v>
      </c>
      <c r="J520" s="8" t="str">
        <f>VLOOKUP(D520,[1]CUENTAS!$A$2:$G$8590,7,FALSE)</f>
        <v>AHORROS</v>
      </c>
    </row>
    <row r="521" spans="1:10" x14ac:dyDescent="0.25">
      <c r="A521" s="18">
        <v>10</v>
      </c>
      <c r="B521" s="39"/>
      <c r="C521" s="32" t="s">
        <v>496</v>
      </c>
      <c r="D521" s="12">
        <v>9270544</v>
      </c>
      <c r="E521" s="39"/>
      <c r="F521" s="17"/>
      <c r="G521" s="16">
        <f t="shared" si="32"/>
        <v>250000</v>
      </c>
      <c r="H521" s="38">
        <f>VLOOKUP(D521,[1]CUENTAS!$A$2:$G$8590,4,FALSE)</f>
        <v>230240168138</v>
      </c>
      <c r="I521" s="8" t="str">
        <f>VLOOKUP(D521,[1]CUENTAS!$A$2:$G$8590,6,FALSE)</f>
        <v>BANCO POPULAR S.A.</v>
      </c>
      <c r="J521" s="8" t="str">
        <f>VLOOKUP(D521,[1]CUENTAS!$A$2:$G$8590,7,FALSE)</f>
        <v>AHORROS</v>
      </c>
    </row>
    <row r="522" spans="1:10" x14ac:dyDescent="0.25">
      <c r="A522" s="42" t="s">
        <v>7</v>
      </c>
      <c r="B522" s="43"/>
      <c r="C522" s="43"/>
      <c r="D522" s="43"/>
      <c r="E522" s="43"/>
      <c r="F522" s="44"/>
      <c r="G522" s="15">
        <f>SUM(G512:G521)</f>
        <v>2500000</v>
      </c>
      <c r="H522" s="38"/>
      <c r="I522" s="8"/>
      <c r="J522" s="8"/>
    </row>
    <row r="523" spans="1:10" ht="30" x14ac:dyDescent="0.25">
      <c r="A523" s="1" t="s">
        <v>5</v>
      </c>
      <c r="B523" s="1" t="s">
        <v>0</v>
      </c>
      <c r="C523" s="3" t="s">
        <v>3</v>
      </c>
      <c r="D523" s="4" t="s">
        <v>9</v>
      </c>
      <c r="E523" s="1" t="s">
        <v>1</v>
      </c>
      <c r="F523" s="5" t="s">
        <v>2</v>
      </c>
      <c r="G523" s="6" t="s">
        <v>4</v>
      </c>
      <c r="H523" s="38"/>
      <c r="I523" s="8"/>
      <c r="J523" s="8"/>
    </row>
    <row r="524" spans="1:10" x14ac:dyDescent="0.25">
      <c r="A524" s="18">
        <v>1</v>
      </c>
      <c r="B524" s="39" t="s">
        <v>497</v>
      </c>
      <c r="C524" s="32" t="s">
        <v>498</v>
      </c>
      <c r="D524" s="12">
        <v>7591158</v>
      </c>
      <c r="E524" s="39" t="s">
        <v>506</v>
      </c>
      <c r="F524" s="17"/>
      <c r="G524" s="16">
        <f t="shared" ref="G524:G536" si="33">2500000/13</f>
        <v>192307.69230769231</v>
      </c>
      <c r="H524" s="38">
        <f>VLOOKUP(D524,[1]CUENTAS!$A$2:$G$8590,4,FALSE)</f>
        <v>400149837</v>
      </c>
      <c r="I524" s="8" t="str">
        <f>VLOOKUP(D524,[1]CUENTAS!$A$2:$G$8590,6,FALSE)</f>
        <v>BANCO POPULAR S.A.</v>
      </c>
      <c r="J524" s="8" t="str">
        <f>VLOOKUP(D524,[1]CUENTAS!$A$2:$G$8590,7,FALSE)</f>
        <v>AHORROS</v>
      </c>
    </row>
    <row r="525" spans="1:10" x14ac:dyDescent="0.25">
      <c r="A525" s="18">
        <v>2</v>
      </c>
      <c r="B525" s="39"/>
      <c r="C525" s="32" t="s">
        <v>499</v>
      </c>
      <c r="D525" s="12">
        <v>7595075</v>
      </c>
      <c r="E525" s="39"/>
      <c r="F525" s="17"/>
      <c r="G525" s="16">
        <f t="shared" si="33"/>
        <v>192307.69230769231</v>
      </c>
      <c r="H525" s="38">
        <f>VLOOKUP(D525,[1]CUENTAS!$A$2:$G$8590,4,FALSE)</f>
        <v>471092148</v>
      </c>
      <c r="I525" s="8" t="str">
        <f>VLOOKUP(D525,[1]CUENTAS!$A$2:$G$8590,6,FALSE)</f>
        <v>BANCO DE BOGOTA</v>
      </c>
      <c r="J525" s="8" t="str">
        <f>VLOOKUP(D525,[1]CUENTAS!$A$2:$G$8590,7,FALSE)</f>
        <v>AHORROS</v>
      </c>
    </row>
    <row r="526" spans="1:10" x14ac:dyDescent="0.25">
      <c r="A526" s="18">
        <v>3</v>
      </c>
      <c r="B526" s="39"/>
      <c r="C526" s="32" t="s">
        <v>500</v>
      </c>
      <c r="D526" s="12">
        <v>8664540</v>
      </c>
      <c r="E526" s="39"/>
      <c r="F526" s="17"/>
      <c r="G526" s="16">
        <f t="shared" si="33"/>
        <v>192307.69230769231</v>
      </c>
      <c r="H526" s="38">
        <f>VLOOKUP(D526,[1]CUENTAS!$A$2:$G$8590,4,FALSE)</f>
        <v>471092478</v>
      </c>
      <c r="I526" s="8" t="str">
        <f>VLOOKUP(D526,[1]CUENTAS!$A$2:$G$8590,6,FALSE)</f>
        <v>BANCO DE BOGOTA</v>
      </c>
      <c r="J526" s="8" t="str">
        <f>VLOOKUP(D526,[1]CUENTAS!$A$2:$G$8590,7,FALSE)</f>
        <v>AHORROS</v>
      </c>
    </row>
    <row r="527" spans="1:10" x14ac:dyDescent="0.25">
      <c r="A527" s="18">
        <v>4</v>
      </c>
      <c r="B527" s="39"/>
      <c r="C527" s="32" t="s">
        <v>501</v>
      </c>
      <c r="D527" s="12">
        <v>57302001</v>
      </c>
      <c r="E527" s="39"/>
      <c r="F527" s="17"/>
      <c r="G527" s="16">
        <f t="shared" si="33"/>
        <v>192307.69230769231</v>
      </c>
      <c r="H527" s="38">
        <f>VLOOKUP(D527,[1]CUENTAS!$A$2:$G$8590,4,FALSE)</f>
        <v>471092254</v>
      </c>
      <c r="I527" s="8" t="str">
        <f>VLOOKUP(D527,[1]CUENTAS!$A$2:$G$8590,6,FALSE)</f>
        <v>BANCO DE BOGOTA</v>
      </c>
      <c r="J527" s="8" t="str">
        <f>VLOOKUP(D527,[1]CUENTAS!$A$2:$G$8590,7,FALSE)</f>
        <v>AHORROS</v>
      </c>
    </row>
    <row r="528" spans="1:10" x14ac:dyDescent="0.25">
      <c r="A528" s="18">
        <v>5</v>
      </c>
      <c r="B528" s="39"/>
      <c r="C528" s="32" t="s">
        <v>502</v>
      </c>
      <c r="D528" s="12">
        <v>36562077</v>
      </c>
      <c r="E528" s="39"/>
      <c r="F528" s="17"/>
      <c r="G528" s="16">
        <f t="shared" si="33"/>
        <v>192307.69230769231</v>
      </c>
      <c r="H528" s="38">
        <f>VLOOKUP(D528,[1]CUENTAS!$A$2:$G$8590,4,FALSE)</f>
        <v>471092205</v>
      </c>
      <c r="I528" s="8" t="str">
        <f>VLOOKUP(D528,[1]CUENTAS!$A$2:$G$8590,6,FALSE)</f>
        <v>BANCO DE BOGOTA</v>
      </c>
      <c r="J528" s="8" t="str">
        <f>VLOOKUP(D528,[1]CUENTAS!$A$2:$G$8590,7,FALSE)</f>
        <v>AHORROS</v>
      </c>
    </row>
    <row r="529" spans="1:10" x14ac:dyDescent="0.25">
      <c r="A529" s="18">
        <v>6</v>
      </c>
      <c r="B529" s="39"/>
      <c r="C529" s="32" t="s">
        <v>503</v>
      </c>
      <c r="D529" s="12">
        <v>57306607</v>
      </c>
      <c r="E529" s="39"/>
      <c r="F529" s="17"/>
      <c r="G529" s="16">
        <f t="shared" si="33"/>
        <v>192307.69230769231</v>
      </c>
      <c r="H529" s="38">
        <f>VLOOKUP(D529,[1]CUENTAS!$A$2:$G$8590,4,FALSE)</f>
        <v>471088633</v>
      </c>
      <c r="I529" s="8" t="str">
        <f>VLOOKUP(D529,[1]CUENTAS!$A$2:$G$8590,6,FALSE)</f>
        <v>BANCO DE BOGOTA</v>
      </c>
      <c r="J529" s="8" t="str">
        <f>VLOOKUP(D529,[1]CUENTAS!$A$2:$G$8590,7,FALSE)</f>
        <v>AHORROS</v>
      </c>
    </row>
    <row r="530" spans="1:10" x14ac:dyDescent="0.25">
      <c r="A530" s="18">
        <v>7</v>
      </c>
      <c r="B530" s="39"/>
      <c r="C530" s="32" t="s">
        <v>504</v>
      </c>
      <c r="D530" s="12">
        <v>55227147</v>
      </c>
      <c r="E530" s="39"/>
      <c r="F530" s="17"/>
      <c r="G530" s="16">
        <f t="shared" si="33"/>
        <v>192307.69230769231</v>
      </c>
      <c r="H530" s="38">
        <f>VLOOKUP(D530,[1]CUENTAS!$A$2:$G$8590,4,FALSE)</f>
        <v>95168000953</v>
      </c>
      <c r="I530" s="8" t="str">
        <f>VLOOKUP(D530,[1]CUENTAS!$A$2:$G$8590,6,FALSE)</f>
        <v>BANCOLOMBIA S.A.</v>
      </c>
      <c r="J530" s="8" t="str">
        <f>VLOOKUP(D530,[1]CUENTAS!$A$2:$G$8590,7,FALSE)</f>
        <v>AHORROS</v>
      </c>
    </row>
    <row r="531" spans="1:10" x14ac:dyDescent="0.25">
      <c r="A531" s="18">
        <v>8</v>
      </c>
      <c r="B531" s="39"/>
      <c r="C531" s="32" t="s">
        <v>505</v>
      </c>
      <c r="D531" s="12">
        <v>57302508</v>
      </c>
      <c r="E531" s="39"/>
      <c r="F531" s="17"/>
      <c r="G531" s="16">
        <f t="shared" si="33"/>
        <v>192307.69230769231</v>
      </c>
      <c r="H531" s="38">
        <f>VLOOKUP(D531,[1]CUENTAS!$A$2:$G$8590,4,FALSE)</f>
        <v>471075606</v>
      </c>
      <c r="I531" s="8" t="str">
        <f>VLOOKUP(D531,[1]CUENTAS!$A$2:$G$8590,6,FALSE)</f>
        <v>BANCO DE BOGOTA</v>
      </c>
      <c r="J531" s="8" t="str">
        <f>VLOOKUP(D531,[1]CUENTAS!$A$2:$G$8590,7,FALSE)</f>
        <v>AHORROS</v>
      </c>
    </row>
    <row r="532" spans="1:10" x14ac:dyDescent="0.25">
      <c r="A532" s="18">
        <v>9</v>
      </c>
      <c r="B532" s="39"/>
      <c r="C532" s="32" t="s">
        <v>506</v>
      </c>
      <c r="D532" s="12">
        <v>57308506</v>
      </c>
      <c r="E532" s="39"/>
      <c r="F532" s="17"/>
      <c r="G532" s="16">
        <f t="shared" si="33"/>
        <v>192307.69230769231</v>
      </c>
      <c r="H532" s="38">
        <f>VLOOKUP(D532,[1]CUENTAS!$A$2:$G$8590,4,FALSE)</f>
        <v>48160993408</v>
      </c>
      <c r="I532" s="8" t="str">
        <f>VLOOKUP(D532,[1]CUENTAS!$A$2:$G$8590,6,FALSE)</f>
        <v>BANCOLOMBIA S.A.</v>
      </c>
      <c r="J532" s="8" t="str">
        <f>VLOOKUP(D532,[1]CUENTAS!$A$2:$G$8590,7,FALSE)</f>
        <v>AHORROS</v>
      </c>
    </row>
    <row r="533" spans="1:10" x14ac:dyDescent="0.25">
      <c r="A533" s="18">
        <v>10</v>
      </c>
      <c r="B533" s="39"/>
      <c r="C533" s="32" t="s">
        <v>507</v>
      </c>
      <c r="D533" s="12">
        <v>1045688208</v>
      </c>
      <c r="E533" s="39"/>
      <c r="F533" s="17"/>
      <c r="G533" s="16">
        <f t="shared" si="33"/>
        <v>192307.69230769231</v>
      </c>
      <c r="H533" s="38">
        <f>VLOOKUP(D533,[1]CUENTAS!$A$2:$G$8590,4,FALSE)</f>
        <v>48346153477</v>
      </c>
      <c r="I533" s="8" t="str">
        <f>VLOOKUP(D533,[1]CUENTAS!$A$2:$G$8590,6,FALSE)</f>
        <v>BANCOLOMBIA S.A.</v>
      </c>
      <c r="J533" s="8" t="str">
        <f>VLOOKUP(D533,[1]CUENTAS!$A$2:$G$8590,7,FALSE)</f>
        <v>AHORROS</v>
      </c>
    </row>
    <row r="534" spans="1:10" x14ac:dyDescent="0.25">
      <c r="A534" s="18">
        <v>11</v>
      </c>
      <c r="B534" s="39"/>
      <c r="C534" s="32" t="s">
        <v>508</v>
      </c>
      <c r="D534" s="12">
        <v>57304317</v>
      </c>
      <c r="E534" s="39"/>
      <c r="F534" s="17"/>
      <c r="G534" s="16">
        <f t="shared" si="33"/>
        <v>192307.69230769231</v>
      </c>
      <c r="H534" s="38">
        <f>VLOOKUP(D534,[1]CUENTAS!$A$2:$G$8590,4,FALSE)</f>
        <v>471115741</v>
      </c>
      <c r="I534" s="8" t="str">
        <f>VLOOKUP(D534,[1]CUENTAS!$A$2:$G$8590,6,FALSE)</f>
        <v>BANCO DE BOGOTA</v>
      </c>
      <c r="J534" s="8" t="str">
        <f>VLOOKUP(D534,[1]CUENTAS!$A$2:$G$8590,7,FALSE)</f>
        <v>AHORROS</v>
      </c>
    </row>
    <row r="535" spans="1:10" x14ac:dyDescent="0.25">
      <c r="A535" s="18">
        <v>12</v>
      </c>
      <c r="B535" s="39"/>
      <c r="C535" s="32" t="s">
        <v>509</v>
      </c>
      <c r="D535" s="12">
        <v>57301861</v>
      </c>
      <c r="E535" s="39"/>
      <c r="F535" s="17"/>
      <c r="G535" s="16">
        <f t="shared" si="33"/>
        <v>192307.69230769231</v>
      </c>
      <c r="H535" s="38">
        <f>VLOOKUP(D535,[1]CUENTAS!$A$2:$G$8590,4,FALSE)</f>
        <v>471091009</v>
      </c>
      <c r="I535" s="8" t="str">
        <f>VLOOKUP(D535,[1]CUENTAS!$A$2:$G$8590,6,FALSE)</f>
        <v>BANCO DE BOGOTA</v>
      </c>
      <c r="J535" s="8" t="str">
        <f>VLOOKUP(D535,[1]CUENTAS!$A$2:$G$8590,7,FALSE)</f>
        <v>AHORROS</v>
      </c>
    </row>
    <row r="536" spans="1:10" x14ac:dyDescent="0.25">
      <c r="A536" s="18">
        <v>13</v>
      </c>
      <c r="B536" s="39"/>
      <c r="C536" s="32" t="s">
        <v>510</v>
      </c>
      <c r="D536" s="12">
        <v>5057915</v>
      </c>
      <c r="E536" s="39"/>
      <c r="F536" s="17"/>
      <c r="G536" s="16">
        <f t="shared" si="33"/>
        <v>192307.69230769231</v>
      </c>
      <c r="H536" s="38">
        <f>VLOOKUP(D536,[1]CUENTAS!$A$2:$G$8590,4,FALSE)</f>
        <v>471046862</v>
      </c>
      <c r="I536" s="8" t="str">
        <f>VLOOKUP(D536,[1]CUENTAS!$A$2:$G$8590,6,FALSE)</f>
        <v>BANCO DE BOGOTA</v>
      </c>
      <c r="J536" s="8" t="str">
        <f>VLOOKUP(D536,[1]CUENTAS!$A$2:$G$8590,7,FALSE)</f>
        <v>AHORROS</v>
      </c>
    </row>
    <row r="537" spans="1:10" x14ac:dyDescent="0.25">
      <c r="A537" s="42" t="s">
        <v>7</v>
      </c>
      <c r="B537" s="43"/>
      <c r="C537" s="43"/>
      <c r="D537" s="43"/>
      <c r="E537" s="43"/>
      <c r="F537" s="44"/>
      <c r="G537" s="15">
        <f>SUM(G524:G536)</f>
        <v>2500000</v>
      </c>
      <c r="H537" s="38"/>
      <c r="I537" s="8"/>
      <c r="J537" s="8"/>
    </row>
    <row r="538" spans="1:10" ht="30" x14ac:dyDescent="0.25">
      <c r="A538" s="1" t="s">
        <v>5</v>
      </c>
      <c r="B538" s="1" t="s">
        <v>0</v>
      </c>
      <c r="C538" s="3" t="s">
        <v>3</v>
      </c>
      <c r="D538" s="4" t="s">
        <v>9</v>
      </c>
      <c r="E538" s="1" t="s">
        <v>1</v>
      </c>
      <c r="F538" s="5" t="s">
        <v>2</v>
      </c>
      <c r="G538" s="6" t="s">
        <v>4</v>
      </c>
      <c r="H538" s="38"/>
      <c r="I538" s="8"/>
      <c r="J538" s="8"/>
    </row>
    <row r="539" spans="1:10" x14ac:dyDescent="0.25">
      <c r="A539" s="18">
        <v>1</v>
      </c>
      <c r="B539" s="39" t="s">
        <v>511</v>
      </c>
      <c r="C539" s="32" t="s">
        <v>512</v>
      </c>
      <c r="D539" s="12">
        <v>85163240</v>
      </c>
      <c r="E539" s="39" t="s">
        <v>512</v>
      </c>
      <c r="F539" s="17"/>
      <c r="G539" s="16">
        <f t="shared" ref="G539:G545" si="34">2500000/7</f>
        <v>357142.85714285716</v>
      </c>
      <c r="H539" s="38">
        <f>VLOOKUP(D539,[1]CUENTAS!$A$2:$G$8590,4,FALSE)</f>
        <v>604235226</v>
      </c>
      <c r="I539" s="8" t="str">
        <f>VLOOKUP(D539,[1]CUENTAS!$A$2:$G$8590,6,FALSE)</f>
        <v>BANCO BILBAO VIZCAYA BBVA COLOMBIA S.A.</v>
      </c>
      <c r="J539" s="8" t="str">
        <f>VLOOKUP(D539,[1]CUENTAS!$A$2:$G$8590,7,FALSE)</f>
        <v>AHORROS</v>
      </c>
    </row>
    <row r="540" spans="1:10" x14ac:dyDescent="0.25">
      <c r="A540" s="18">
        <v>2</v>
      </c>
      <c r="B540" s="39"/>
      <c r="C540" s="32" t="s">
        <v>513</v>
      </c>
      <c r="D540" s="12">
        <v>26783768</v>
      </c>
      <c r="E540" s="39"/>
      <c r="F540" s="17"/>
      <c r="G540" s="16">
        <f t="shared" si="34"/>
        <v>357142.85714285716</v>
      </c>
      <c r="H540" s="38">
        <f>VLOOKUP(D540,[1]CUENTAS!$A$2:$G$8590,4,FALSE)</f>
        <v>44230</v>
      </c>
      <c r="I540" s="8" t="str">
        <f>VLOOKUP(D540,[1]CUENTAS!$A$2:$G$8590,6,FALSE)</f>
        <v>BANCO AGRARIO DE COLOMBIA S.A.</v>
      </c>
      <c r="J540" s="8" t="str">
        <f>VLOOKUP(D540,[1]CUENTAS!$A$2:$G$8590,7,FALSE)</f>
        <v>GIRO</v>
      </c>
    </row>
    <row r="541" spans="1:10" x14ac:dyDescent="0.25">
      <c r="A541" s="18">
        <v>3</v>
      </c>
      <c r="B541" s="39"/>
      <c r="C541" s="32" t="s">
        <v>514</v>
      </c>
      <c r="D541" s="12">
        <v>26785095</v>
      </c>
      <c r="E541" s="39"/>
      <c r="F541" s="17"/>
      <c r="G541" s="16">
        <f t="shared" si="34"/>
        <v>357142.85714285716</v>
      </c>
      <c r="H541" s="38">
        <f>VLOOKUP(D541,[1]CUENTAS!$A$2:$G$8590,4,FALSE)</f>
        <v>442302072501</v>
      </c>
      <c r="I541" s="8" t="str">
        <f>VLOOKUP(D541,[1]CUENTAS!$A$2:$G$8590,6,FALSE)</f>
        <v>BANCO AGRARIO DE COLOMBIA S.A.</v>
      </c>
      <c r="J541" s="8" t="str">
        <f>VLOOKUP(D541,[1]CUENTAS!$A$2:$G$8590,7,FALSE)</f>
        <v>AHORROS</v>
      </c>
    </row>
    <row r="542" spans="1:10" x14ac:dyDescent="0.25">
      <c r="A542" s="18">
        <v>4</v>
      </c>
      <c r="B542" s="39"/>
      <c r="C542" s="32" t="s">
        <v>515</v>
      </c>
      <c r="D542" s="12">
        <v>57406928</v>
      </c>
      <c r="E542" s="39"/>
      <c r="F542" s="17"/>
      <c r="G542" s="16">
        <f t="shared" si="34"/>
        <v>357142.85714285716</v>
      </c>
      <c r="H542" s="38">
        <f>VLOOKUP(D542,[1]CUENTAS!$A$2:$G$8590,4,FALSE)</f>
        <v>604183285</v>
      </c>
      <c r="I542" s="8" t="str">
        <f>VLOOKUP(D542,[1]CUENTAS!$A$2:$G$8590,6,FALSE)</f>
        <v>BANCO BILBAO VIZCAYA BBVA COLOMBIA S.A.</v>
      </c>
      <c r="J542" s="8" t="str">
        <f>VLOOKUP(D542,[1]CUENTAS!$A$2:$G$8590,7,FALSE)</f>
        <v>AHORROS</v>
      </c>
    </row>
    <row r="543" spans="1:10" x14ac:dyDescent="0.25">
      <c r="A543" s="18">
        <v>5</v>
      </c>
      <c r="B543" s="39"/>
      <c r="C543" s="32" t="s">
        <v>516</v>
      </c>
      <c r="D543" s="12">
        <v>26784021</v>
      </c>
      <c r="E543" s="39"/>
      <c r="F543" s="17"/>
      <c r="G543" s="16">
        <f t="shared" si="34"/>
        <v>357142.85714285716</v>
      </c>
      <c r="H543" s="38">
        <f>VLOOKUP(D543,[1]CUENTAS!$A$2:$G$8590,4,FALSE)</f>
        <v>44230</v>
      </c>
      <c r="I543" s="8" t="str">
        <f>VLOOKUP(D543,[1]CUENTAS!$A$2:$G$8590,6,FALSE)</f>
        <v>BANCO AGRARIO DE COLOMBIA S.A.</v>
      </c>
      <c r="J543" s="8" t="str">
        <f>VLOOKUP(D543,[1]CUENTAS!$A$2:$G$8590,7,FALSE)</f>
        <v>GIRO</v>
      </c>
    </row>
    <row r="544" spans="1:10" x14ac:dyDescent="0.25">
      <c r="A544" s="18">
        <v>6</v>
      </c>
      <c r="B544" s="39"/>
      <c r="C544" s="32" t="s">
        <v>517</v>
      </c>
      <c r="D544" s="12">
        <v>26784624</v>
      </c>
      <c r="E544" s="39"/>
      <c r="F544" s="17"/>
      <c r="G544" s="16">
        <f t="shared" si="34"/>
        <v>357142.85714285716</v>
      </c>
      <c r="H544" s="38">
        <f>VLOOKUP(D544,[1]CUENTAS!$A$2:$G$8590,4,FALSE)</f>
        <v>44230</v>
      </c>
      <c r="I544" s="8" t="str">
        <f>VLOOKUP(D544,[1]CUENTAS!$A$2:$G$8590,6,FALSE)</f>
        <v>BANCO AGRARIO DE COLOMBIA S.A.</v>
      </c>
      <c r="J544" s="8" t="str">
        <f>VLOOKUP(D544,[1]CUENTAS!$A$2:$G$8590,7,FALSE)</f>
        <v>GIRO</v>
      </c>
    </row>
    <row r="545" spans="1:10" x14ac:dyDescent="0.25">
      <c r="A545" s="18">
        <v>7</v>
      </c>
      <c r="B545" s="39"/>
      <c r="C545" s="32" t="s">
        <v>518</v>
      </c>
      <c r="D545" s="12">
        <v>26785225</v>
      </c>
      <c r="E545" s="39"/>
      <c r="F545" s="17"/>
      <c r="G545" s="16">
        <f t="shared" si="34"/>
        <v>357142.85714285716</v>
      </c>
      <c r="H545" s="38">
        <f>VLOOKUP(D545,[1]CUENTAS!$A$2:$G$8590,4,FALSE)</f>
        <v>44230</v>
      </c>
      <c r="I545" s="8" t="str">
        <f>VLOOKUP(D545,[1]CUENTAS!$A$2:$G$8590,6,FALSE)</f>
        <v>BANCO AGRARIO DE COLOMBIA S.A.</v>
      </c>
      <c r="J545" s="8" t="str">
        <f>VLOOKUP(D545,[1]CUENTAS!$A$2:$G$8590,7,FALSE)</f>
        <v>GIRO</v>
      </c>
    </row>
    <row r="546" spans="1:10" x14ac:dyDescent="0.25">
      <c r="A546" s="42" t="s">
        <v>7</v>
      </c>
      <c r="B546" s="43"/>
      <c r="C546" s="43"/>
      <c r="D546" s="43"/>
      <c r="E546" s="43"/>
      <c r="F546" s="44"/>
      <c r="G546" s="15">
        <f>SUM(G539:G545)</f>
        <v>2500000.0000000005</v>
      </c>
      <c r="H546" s="38"/>
      <c r="I546" s="8"/>
      <c r="J546" s="8"/>
    </row>
    <row r="547" spans="1:10" ht="30" x14ac:dyDescent="0.25">
      <c r="A547" s="1" t="s">
        <v>5</v>
      </c>
      <c r="B547" s="1" t="s">
        <v>0</v>
      </c>
      <c r="C547" s="3" t="s">
        <v>3</v>
      </c>
      <c r="D547" s="4" t="s">
        <v>9</v>
      </c>
      <c r="E547" s="1" t="s">
        <v>1</v>
      </c>
      <c r="F547" s="5" t="s">
        <v>2</v>
      </c>
      <c r="G547" s="6" t="s">
        <v>4</v>
      </c>
      <c r="H547" s="38"/>
      <c r="I547" s="8"/>
      <c r="J547" s="8"/>
    </row>
    <row r="548" spans="1:10" x14ac:dyDescent="0.25">
      <c r="A548" s="18">
        <v>1</v>
      </c>
      <c r="B548" s="39" t="s">
        <v>1646</v>
      </c>
      <c r="C548" s="32" t="s">
        <v>519</v>
      </c>
      <c r="D548" s="12">
        <v>15019827</v>
      </c>
      <c r="E548" s="39" t="s">
        <v>521</v>
      </c>
      <c r="F548" s="17"/>
      <c r="G548" s="16">
        <f t="shared" ref="G548:G553" si="35">2500000/6</f>
        <v>416666.66666666669</v>
      </c>
      <c r="H548" s="38">
        <f>VLOOKUP(D548,[1]CUENTAS!$A$2:$G$8590,4,FALSE)</f>
        <v>220601769</v>
      </c>
      <c r="I548" s="8" t="str">
        <f>VLOOKUP(D548,[1]CUENTAS!$A$2:$G$8590,6,FALSE)</f>
        <v>BANCO POPULAR S.A.</v>
      </c>
      <c r="J548" s="8" t="str">
        <f>VLOOKUP(D548,[1]CUENTAS!$A$2:$G$8590,7,FALSE)</f>
        <v>AHORROS</v>
      </c>
    </row>
    <row r="549" spans="1:10" x14ac:dyDescent="0.25">
      <c r="A549" s="18">
        <v>2</v>
      </c>
      <c r="B549" s="39"/>
      <c r="C549" s="32" t="s">
        <v>520</v>
      </c>
      <c r="D549" s="12">
        <v>22668693</v>
      </c>
      <c r="E549" s="39"/>
      <c r="F549" s="17"/>
      <c r="G549" s="16">
        <f t="shared" si="35"/>
        <v>416666.66666666669</v>
      </c>
      <c r="H549" s="38">
        <f>VLOOKUP(D549,[1]CUENTAS!$A$2:$G$8590,4,FALSE)</f>
        <v>111046769</v>
      </c>
      <c r="I549" s="8" t="str">
        <f>VLOOKUP(D549,[1]CUENTAS!$A$2:$G$8590,6,FALSE)</f>
        <v>BANCO BILBAO VIZCAYA BBVA COLOMBIA S.A.</v>
      </c>
      <c r="J549" s="8" t="str">
        <f>VLOOKUP(D549,[1]CUENTAS!$A$2:$G$8590,7,FALSE)</f>
        <v>AHORROS</v>
      </c>
    </row>
    <row r="550" spans="1:10" x14ac:dyDescent="0.25">
      <c r="A550" s="18">
        <v>3</v>
      </c>
      <c r="B550" s="39"/>
      <c r="C550" s="32" t="s">
        <v>521</v>
      </c>
      <c r="D550" s="12">
        <v>1042346238</v>
      </c>
      <c r="E550" s="39"/>
      <c r="F550" s="17"/>
      <c r="G550" s="16">
        <f t="shared" si="35"/>
        <v>416666.66666666669</v>
      </c>
      <c r="H550" s="38">
        <f>VLOOKUP(D550,[1]CUENTAS!$A$2:$G$8590,4,FALSE)</f>
        <v>517153144</v>
      </c>
      <c r="I550" s="8" t="str">
        <f>VLOOKUP(D550,[1]CUENTAS!$A$2:$G$8590,6,FALSE)</f>
        <v>BANCO BILBAO VIZCAYA BBVA COLOMBIA S.A.</v>
      </c>
      <c r="J550" s="8" t="str">
        <f>VLOOKUP(D550,[1]CUENTAS!$A$2:$G$8590,7,FALSE)</f>
        <v>AHORROS</v>
      </c>
    </row>
    <row r="551" spans="1:10" x14ac:dyDescent="0.25">
      <c r="A551" s="18">
        <v>4</v>
      </c>
      <c r="B551" s="39"/>
      <c r="C551" s="32" t="s">
        <v>522</v>
      </c>
      <c r="D551" s="12">
        <v>32864847</v>
      </c>
      <c r="E551" s="39"/>
      <c r="F551" s="17"/>
      <c r="G551" s="16">
        <f t="shared" si="35"/>
        <v>416666.66666666669</v>
      </c>
      <c r="H551" s="38">
        <f>VLOOKUP(D551,[1]CUENTAS!$A$2:$G$8590,4,FALSE)</f>
        <v>220638357</v>
      </c>
      <c r="I551" s="8" t="str">
        <f>VLOOKUP(D551,[1]CUENTAS!$A$2:$G$8590,6,FALSE)</f>
        <v>BANCO POPULAR S.A.</v>
      </c>
      <c r="J551" s="8" t="str">
        <f>VLOOKUP(D551,[1]CUENTAS!$A$2:$G$8590,7,FALSE)</f>
        <v>AHORROS</v>
      </c>
    </row>
    <row r="552" spans="1:10" x14ac:dyDescent="0.25">
      <c r="A552" s="18">
        <v>5</v>
      </c>
      <c r="B552" s="39"/>
      <c r="C552" s="32" t="s">
        <v>523</v>
      </c>
      <c r="D552" s="12">
        <v>22675889</v>
      </c>
      <c r="E552" s="39"/>
      <c r="F552" s="17"/>
      <c r="G552" s="16">
        <f t="shared" si="35"/>
        <v>416666.66666666669</v>
      </c>
      <c r="H552" s="38">
        <f>VLOOKUP(D552,[1]CUENTAS!$A$2:$G$8590,4,FALSE)</f>
        <v>220047047</v>
      </c>
      <c r="I552" s="8" t="str">
        <f>VLOOKUP(D552,[1]CUENTAS!$A$2:$G$8590,6,FALSE)</f>
        <v>BANCO POPULAR S.A.</v>
      </c>
      <c r="J552" s="8" t="str">
        <f>VLOOKUP(D552,[1]CUENTAS!$A$2:$G$8590,7,FALSE)</f>
        <v>AHORROS</v>
      </c>
    </row>
    <row r="553" spans="1:10" x14ac:dyDescent="0.25">
      <c r="A553" s="18">
        <v>6</v>
      </c>
      <c r="B553" s="39"/>
      <c r="C553" s="32" t="s">
        <v>524</v>
      </c>
      <c r="D553" s="12">
        <v>22635032</v>
      </c>
      <c r="E553" s="39"/>
      <c r="F553" s="17"/>
      <c r="G553" s="16">
        <f t="shared" si="35"/>
        <v>416666.66666666669</v>
      </c>
      <c r="H553" s="38">
        <f>VLOOKUP(D553,[1]CUENTAS!$A$2:$G$8590,4,FALSE)</f>
        <v>348171364</v>
      </c>
      <c r="I553" s="8" t="str">
        <f>VLOOKUP(D553,[1]CUENTAS!$A$2:$G$8590,6,FALSE)</f>
        <v>BANCO BILBAO VIZCAYA BBVA COLOMBIA S.A.</v>
      </c>
      <c r="J553" s="8" t="str">
        <f>VLOOKUP(D553,[1]CUENTAS!$A$2:$G$8590,7,FALSE)</f>
        <v>AHORROS</v>
      </c>
    </row>
    <row r="554" spans="1:10" x14ac:dyDescent="0.25">
      <c r="A554" s="42" t="s">
        <v>7</v>
      </c>
      <c r="B554" s="43"/>
      <c r="C554" s="43"/>
      <c r="D554" s="43"/>
      <c r="E554" s="43"/>
      <c r="F554" s="44"/>
      <c r="G554" s="15">
        <f>SUM(G548:G553)</f>
        <v>2500000</v>
      </c>
      <c r="H554" s="38"/>
      <c r="I554" s="8"/>
      <c r="J554" s="8"/>
    </row>
    <row r="555" spans="1:10" ht="30" x14ac:dyDescent="0.25">
      <c r="A555" s="1" t="s">
        <v>5</v>
      </c>
      <c r="B555" s="1" t="s">
        <v>0</v>
      </c>
      <c r="C555" s="3" t="s">
        <v>3</v>
      </c>
      <c r="D555" s="4" t="s">
        <v>9</v>
      </c>
      <c r="E555" s="1" t="s">
        <v>1</v>
      </c>
      <c r="F555" s="5" t="s">
        <v>2</v>
      </c>
      <c r="G555" s="6" t="s">
        <v>4</v>
      </c>
      <c r="H555" s="38"/>
      <c r="I555" s="8"/>
      <c r="J555" s="8"/>
    </row>
    <row r="556" spans="1:10" x14ac:dyDescent="0.25">
      <c r="A556" s="18">
        <v>1</v>
      </c>
      <c r="B556" s="39" t="s">
        <v>525</v>
      </c>
      <c r="C556" s="32" t="s">
        <v>526</v>
      </c>
      <c r="D556" s="12">
        <v>57404109</v>
      </c>
      <c r="E556" s="39" t="s">
        <v>527</v>
      </c>
      <c r="F556" s="17"/>
      <c r="G556" s="16">
        <f>2500000/2</f>
        <v>1250000</v>
      </c>
      <c r="H556" s="38">
        <f>VLOOKUP(D556,[1]CUENTAS!$A$2:$G$8590,4,FALSE)</f>
        <v>220604979</v>
      </c>
      <c r="I556" s="8" t="str">
        <f>VLOOKUP(D556,[1]CUENTAS!$A$2:$G$8590,6,FALSE)</f>
        <v>BANCO POPULAR S.A.</v>
      </c>
      <c r="J556" s="8" t="str">
        <f>VLOOKUP(D556,[1]CUENTAS!$A$2:$G$8590,7,FALSE)</f>
        <v>AHORROS</v>
      </c>
    </row>
    <row r="557" spans="1:10" x14ac:dyDescent="0.25">
      <c r="A557" s="18">
        <v>2</v>
      </c>
      <c r="B557" s="39"/>
      <c r="C557" s="32" t="s">
        <v>527</v>
      </c>
      <c r="D557" s="12">
        <v>57427871</v>
      </c>
      <c r="E557" s="39"/>
      <c r="F557" s="17"/>
      <c r="G557" s="16">
        <f>2500000/2</f>
        <v>1250000</v>
      </c>
      <c r="H557" s="38">
        <f>VLOOKUP(D557,[1]CUENTAS!$A$2:$G$8590,4,FALSE)</f>
        <v>220636468</v>
      </c>
      <c r="I557" s="8" t="str">
        <f>VLOOKUP(D557,[1]CUENTAS!$A$2:$G$8590,6,FALSE)</f>
        <v>BANCO POPULAR S.A.</v>
      </c>
      <c r="J557" s="8" t="str">
        <f>VLOOKUP(D557,[1]CUENTAS!$A$2:$G$8590,7,FALSE)</f>
        <v>AHORROS</v>
      </c>
    </row>
    <row r="558" spans="1:10" x14ac:dyDescent="0.25">
      <c r="A558" s="42" t="s">
        <v>7</v>
      </c>
      <c r="B558" s="43"/>
      <c r="C558" s="43"/>
      <c r="D558" s="43"/>
      <c r="E558" s="43"/>
      <c r="F558" s="44"/>
      <c r="G558" s="15">
        <f>SUM(G556:G557)</f>
        <v>2500000</v>
      </c>
      <c r="H558" s="38"/>
      <c r="I558" s="8"/>
      <c r="J558" s="8"/>
    </row>
    <row r="559" spans="1:10" ht="30" x14ac:dyDescent="0.25">
      <c r="A559" s="1" t="s">
        <v>5</v>
      </c>
      <c r="B559" s="1" t="s">
        <v>0</v>
      </c>
      <c r="C559" s="3" t="s">
        <v>3</v>
      </c>
      <c r="D559" s="4" t="s">
        <v>9</v>
      </c>
      <c r="E559" s="1" t="s">
        <v>1</v>
      </c>
      <c r="F559" s="5" t="s">
        <v>2</v>
      </c>
      <c r="G559" s="6" t="s">
        <v>4</v>
      </c>
      <c r="H559" s="38"/>
      <c r="I559" s="8"/>
      <c r="J559" s="8"/>
    </row>
    <row r="560" spans="1:10" x14ac:dyDescent="0.25">
      <c r="A560" s="18">
        <v>1</v>
      </c>
      <c r="B560" s="39" t="s">
        <v>528</v>
      </c>
      <c r="C560" s="32" t="s">
        <v>529</v>
      </c>
      <c r="D560" s="12">
        <v>22439866</v>
      </c>
      <c r="E560" s="39" t="s">
        <v>529</v>
      </c>
      <c r="F560" s="17"/>
      <c r="G560" s="16">
        <f>2500000/2</f>
        <v>1250000</v>
      </c>
      <c r="H560" s="38">
        <f>VLOOKUP(D560,[1]CUENTAS!$A$2:$G$8590,4,FALSE)</f>
        <v>220605943</v>
      </c>
      <c r="I560" s="8" t="str">
        <f>VLOOKUP(D560,[1]CUENTAS!$A$2:$G$8590,6,FALSE)</f>
        <v>BANCO POPULAR S.A.</v>
      </c>
      <c r="J560" s="8" t="str">
        <f>VLOOKUP(D560,[1]CUENTAS!$A$2:$G$8590,7,FALSE)</f>
        <v>AHORROS</v>
      </c>
    </row>
    <row r="561" spans="1:10" x14ac:dyDescent="0.25">
      <c r="A561" s="18">
        <v>2</v>
      </c>
      <c r="B561" s="39"/>
      <c r="C561" s="32" t="s">
        <v>530</v>
      </c>
      <c r="D561" s="12">
        <v>26853127</v>
      </c>
      <c r="E561" s="39"/>
      <c r="F561" s="17"/>
      <c r="G561" s="16">
        <f>2500000/2</f>
        <v>1250000</v>
      </c>
      <c r="H561" s="38">
        <f>VLOOKUP(D561,[1]CUENTAS!$A$2:$G$8590,4,FALSE)</f>
        <v>220636880</v>
      </c>
      <c r="I561" s="8" t="str">
        <f>VLOOKUP(D561,[1]CUENTAS!$A$2:$G$8590,6,FALSE)</f>
        <v>BANCO POPULAR S.A.</v>
      </c>
      <c r="J561" s="8" t="str">
        <f>VLOOKUP(D561,[1]CUENTAS!$A$2:$G$8590,7,FALSE)</f>
        <v>AHORROS</v>
      </c>
    </row>
    <row r="562" spans="1:10" x14ac:dyDescent="0.25">
      <c r="A562" s="42" t="s">
        <v>7</v>
      </c>
      <c r="B562" s="43"/>
      <c r="C562" s="43"/>
      <c r="D562" s="43"/>
      <c r="E562" s="43"/>
      <c r="F562" s="44"/>
      <c r="G562" s="15">
        <f>SUM(G560:G561)</f>
        <v>2500000</v>
      </c>
      <c r="H562" s="38"/>
      <c r="I562" s="8"/>
      <c r="J562" s="8"/>
    </row>
    <row r="563" spans="1:10" ht="30" x14ac:dyDescent="0.25">
      <c r="A563" s="1" t="s">
        <v>5</v>
      </c>
      <c r="B563" s="1" t="s">
        <v>0</v>
      </c>
      <c r="C563" s="3" t="s">
        <v>3</v>
      </c>
      <c r="D563" s="4" t="s">
        <v>9</v>
      </c>
      <c r="E563" s="1" t="s">
        <v>1</v>
      </c>
      <c r="F563" s="5" t="s">
        <v>2</v>
      </c>
      <c r="G563" s="6" t="s">
        <v>4</v>
      </c>
      <c r="H563" s="38"/>
      <c r="I563" s="8"/>
      <c r="J563" s="8"/>
    </row>
    <row r="564" spans="1:10" x14ac:dyDescent="0.25">
      <c r="A564" s="18">
        <v>1</v>
      </c>
      <c r="B564" s="39" t="s">
        <v>531</v>
      </c>
      <c r="C564" s="32" t="s">
        <v>532</v>
      </c>
      <c r="D564" s="12">
        <v>1082064451</v>
      </c>
      <c r="E564" s="39" t="s">
        <v>532</v>
      </c>
      <c r="F564" s="17"/>
      <c r="G564" s="16">
        <f>2500000/3</f>
        <v>833333.33333333337</v>
      </c>
      <c r="H564" s="38">
        <f>VLOOKUP(D564,[1]CUENTAS!$A$2:$G$8590,4,FALSE)</f>
        <v>719169518</v>
      </c>
      <c r="I564" s="8" t="str">
        <f>VLOOKUP(D564,[1]CUENTAS!$A$2:$G$8590,6,FALSE)</f>
        <v>BANCO BILBAO VIZCAYA BBVA COLOMBIA S.A.</v>
      </c>
      <c r="J564" s="8" t="str">
        <f>VLOOKUP(D564,[1]CUENTAS!$A$2:$G$8590,7,FALSE)</f>
        <v>AHORROS</v>
      </c>
    </row>
    <row r="565" spans="1:10" x14ac:dyDescent="0.25">
      <c r="A565" s="18">
        <v>2</v>
      </c>
      <c r="B565" s="39"/>
      <c r="C565" s="32" t="s">
        <v>533</v>
      </c>
      <c r="D565" s="12">
        <v>5123433</v>
      </c>
      <c r="E565" s="39"/>
      <c r="F565" s="17"/>
      <c r="G565" s="16">
        <f>2500000/3</f>
        <v>833333.33333333337</v>
      </c>
      <c r="H565" s="38">
        <f>VLOOKUP(D565,[1]CUENTAS!$A$2:$G$8590,4,FALSE)</f>
        <v>51313196112</v>
      </c>
      <c r="I565" s="8" t="str">
        <f>VLOOKUP(D565,[1]CUENTAS!$A$2:$G$8590,6,FALSE)</f>
        <v>BANCOLOMBIA S.A.</v>
      </c>
      <c r="J565" s="8" t="str">
        <f>VLOOKUP(D565,[1]CUENTAS!$A$2:$G$8590,7,FALSE)</f>
        <v>AHORROS</v>
      </c>
    </row>
    <row r="566" spans="1:10" x14ac:dyDescent="0.25">
      <c r="A566" s="18">
        <v>3</v>
      </c>
      <c r="B566" s="39"/>
      <c r="C566" s="32" t="s">
        <v>534</v>
      </c>
      <c r="D566" s="12">
        <v>5123020</v>
      </c>
      <c r="E566" s="39"/>
      <c r="F566" s="17"/>
      <c r="G566" s="16">
        <f>2500000/3</f>
        <v>833333.33333333337</v>
      </c>
      <c r="H566" s="38">
        <f>VLOOKUP(D566,[1]CUENTAS!$A$2:$G$8590,4,FALSE)</f>
        <v>51313195477</v>
      </c>
      <c r="I566" s="8" t="str">
        <f>VLOOKUP(D566,[1]CUENTAS!$A$2:$G$8590,6,FALSE)</f>
        <v>BANCOLOMBIA S.A.</v>
      </c>
      <c r="J566" s="8" t="str">
        <f>VLOOKUP(D566,[1]CUENTAS!$A$2:$G$8590,7,FALSE)</f>
        <v>AHORROS</v>
      </c>
    </row>
    <row r="567" spans="1:10" x14ac:dyDescent="0.25">
      <c r="A567" s="42" t="s">
        <v>7</v>
      </c>
      <c r="B567" s="43"/>
      <c r="C567" s="43"/>
      <c r="D567" s="43"/>
      <c r="E567" s="43"/>
      <c r="F567" s="44"/>
      <c r="G567" s="15">
        <f>SUM(G564:G566)</f>
        <v>2500000</v>
      </c>
      <c r="H567" s="38"/>
      <c r="I567" s="8"/>
      <c r="J567" s="8"/>
    </row>
    <row r="568" spans="1:10" ht="30" x14ac:dyDescent="0.25">
      <c r="A568" s="1" t="s">
        <v>5</v>
      </c>
      <c r="B568" s="1" t="s">
        <v>0</v>
      </c>
      <c r="C568" s="3" t="s">
        <v>3</v>
      </c>
      <c r="D568" s="4" t="s">
        <v>9</v>
      </c>
      <c r="E568" s="1" t="s">
        <v>1</v>
      </c>
      <c r="F568" s="5" t="s">
        <v>2</v>
      </c>
      <c r="G568" s="6" t="s">
        <v>4</v>
      </c>
      <c r="H568" s="38"/>
      <c r="I568" s="8"/>
      <c r="J568" s="8"/>
    </row>
    <row r="569" spans="1:10" x14ac:dyDescent="0.25">
      <c r="A569" s="18">
        <v>1</v>
      </c>
      <c r="B569" s="39" t="s">
        <v>535</v>
      </c>
      <c r="C569" s="33" t="s">
        <v>536</v>
      </c>
      <c r="D569" s="12">
        <v>19460572</v>
      </c>
      <c r="E569" s="39" t="s">
        <v>536</v>
      </c>
      <c r="F569" s="17"/>
      <c r="G569" s="16">
        <f>2500000/4</f>
        <v>625000</v>
      </c>
      <c r="H569" s="38">
        <f>VLOOKUP(D569,[1]CUENTAS!$A$2:$G$8590,4,FALSE)</f>
        <v>48206034147</v>
      </c>
      <c r="I569" s="8" t="str">
        <f>VLOOKUP(D569,[1]CUENTAS!$A$2:$G$8590,6,FALSE)</f>
        <v>BANCOLOMBIA S.A.</v>
      </c>
      <c r="J569" s="8" t="str">
        <f>VLOOKUP(D569,[1]CUENTAS!$A$2:$G$8590,7,FALSE)</f>
        <v>AHORROS</v>
      </c>
    </row>
    <row r="570" spans="1:10" x14ac:dyDescent="0.25">
      <c r="A570" s="18">
        <v>2</v>
      </c>
      <c r="B570" s="39"/>
      <c r="C570" s="33" t="s">
        <v>537</v>
      </c>
      <c r="D570" s="12">
        <v>32628784</v>
      </c>
      <c r="E570" s="39"/>
      <c r="F570" s="17"/>
      <c r="G570" s="16">
        <f>2500000/4</f>
        <v>625000</v>
      </c>
      <c r="H570" s="38">
        <f>VLOOKUP(D570,[1]CUENTAS!$A$2:$G$8590,4,FALSE)</f>
        <v>48206053306</v>
      </c>
      <c r="I570" s="8" t="str">
        <f>VLOOKUP(D570,[1]CUENTAS!$A$2:$G$8590,6,FALSE)</f>
        <v>BANCOLOMBIA S.A.</v>
      </c>
      <c r="J570" s="8" t="str">
        <f>VLOOKUP(D570,[1]CUENTAS!$A$2:$G$8590,7,FALSE)</f>
        <v>AHORROS</v>
      </c>
    </row>
    <row r="571" spans="1:10" x14ac:dyDescent="0.25">
      <c r="A571" s="18">
        <v>3</v>
      </c>
      <c r="B571" s="39"/>
      <c r="C571" s="33" t="s">
        <v>538</v>
      </c>
      <c r="D571" s="12">
        <v>26845708</v>
      </c>
      <c r="E571" s="39"/>
      <c r="F571" s="17"/>
      <c r="G571" s="16">
        <f>2500000/4</f>
        <v>625000</v>
      </c>
      <c r="H571" s="38">
        <f>VLOOKUP(D571,[1]CUENTAS!$A$2:$G$8590,4,FALSE)</f>
        <v>48227726574</v>
      </c>
      <c r="I571" s="8" t="str">
        <f>VLOOKUP(D571,[1]CUENTAS!$A$2:$G$8590,6,FALSE)</f>
        <v>BANCOLOMBIA S.A.</v>
      </c>
      <c r="J571" s="8" t="str">
        <f>VLOOKUP(D571,[1]CUENTAS!$A$2:$G$8590,7,FALSE)</f>
        <v>AHORROS</v>
      </c>
    </row>
    <row r="572" spans="1:10" x14ac:dyDescent="0.25">
      <c r="A572" s="18">
        <v>4</v>
      </c>
      <c r="B572" s="39"/>
      <c r="C572" s="33" t="s">
        <v>539</v>
      </c>
      <c r="D572" s="12">
        <v>12615798</v>
      </c>
      <c r="E572" s="39"/>
      <c r="F572" s="17"/>
      <c r="G572" s="16">
        <f>2500000/4</f>
        <v>625000</v>
      </c>
      <c r="H572" s="38">
        <f>VLOOKUP(D572,[1]CUENTAS!$A$2:$G$8590,4,FALSE)</f>
        <v>48224468426</v>
      </c>
      <c r="I572" s="8" t="str">
        <f>VLOOKUP(D572,[1]CUENTAS!$A$2:$G$8590,6,FALSE)</f>
        <v>BANCOLOMBIA S.A.</v>
      </c>
      <c r="J572" s="8" t="str">
        <f>VLOOKUP(D572,[1]CUENTAS!$A$2:$G$8590,7,FALSE)</f>
        <v>AHORROS</v>
      </c>
    </row>
    <row r="573" spans="1:10" x14ac:dyDescent="0.25">
      <c r="A573" s="42" t="s">
        <v>7</v>
      </c>
      <c r="B573" s="43"/>
      <c r="C573" s="43"/>
      <c r="D573" s="43"/>
      <c r="E573" s="43"/>
      <c r="F573" s="44"/>
      <c r="G573" s="15">
        <f>SUM(G569:G572)</f>
        <v>2500000</v>
      </c>
      <c r="H573" s="38"/>
      <c r="I573" s="8"/>
      <c r="J573" s="8"/>
    </row>
    <row r="574" spans="1:10" ht="30" x14ac:dyDescent="0.25">
      <c r="A574" s="1" t="s">
        <v>5</v>
      </c>
      <c r="B574" s="1" t="s">
        <v>0</v>
      </c>
      <c r="C574" s="3" t="s">
        <v>3</v>
      </c>
      <c r="D574" s="4" t="s">
        <v>9</v>
      </c>
      <c r="E574" s="1" t="s">
        <v>1</v>
      </c>
      <c r="F574" s="5" t="s">
        <v>2</v>
      </c>
      <c r="G574" s="6" t="s">
        <v>4</v>
      </c>
      <c r="H574" s="38"/>
      <c r="I574" s="8"/>
      <c r="J574" s="8"/>
    </row>
    <row r="575" spans="1:10" x14ac:dyDescent="0.25">
      <c r="A575" s="18">
        <v>1</v>
      </c>
      <c r="B575" s="39" t="s">
        <v>540</v>
      </c>
      <c r="C575" s="32" t="s">
        <v>541</v>
      </c>
      <c r="D575" s="12">
        <v>57141011</v>
      </c>
      <c r="E575" s="39" t="s">
        <v>547</v>
      </c>
      <c r="F575" s="17"/>
      <c r="G575" s="16">
        <f t="shared" ref="G575:G588" si="36">2500000/14</f>
        <v>178571.42857142858</v>
      </c>
      <c r="H575" s="38">
        <f>VLOOKUP(D575,[1]CUENTAS!$A$2:$G$8590,4,FALSE)</f>
        <v>220230437</v>
      </c>
      <c r="I575" s="8" t="str">
        <f>VLOOKUP(D575,[1]CUENTAS!$A$2:$G$8590,6,FALSE)</f>
        <v>BANCO DE BOGOTA</v>
      </c>
      <c r="J575" s="8" t="str">
        <f>VLOOKUP(D575,[1]CUENTAS!$A$2:$G$8590,7,FALSE)</f>
        <v>AHORROS</v>
      </c>
    </row>
    <row r="576" spans="1:10" x14ac:dyDescent="0.25">
      <c r="A576" s="18">
        <v>2</v>
      </c>
      <c r="B576" s="39"/>
      <c r="C576" s="32" t="s">
        <v>542</v>
      </c>
      <c r="D576" s="12">
        <v>12629016</v>
      </c>
      <c r="E576" s="39"/>
      <c r="F576" s="17"/>
      <c r="G576" s="16">
        <f t="shared" si="36"/>
        <v>178571.42857142858</v>
      </c>
      <c r="H576" s="38">
        <f>VLOOKUP(D576,[1]CUENTAS!$A$2:$G$8590,4,FALSE)</f>
        <v>48227726337</v>
      </c>
      <c r="I576" s="8" t="str">
        <f>VLOOKUP(D576,[1]CUENTAS!$A$2:$G$8590,6,FALSE)</f>
        <v>BANCOLOMBIA S.A.</v>
      </c>
      <c r="J576" s="8" t="str">
        <f>VLOOKUP(D576,[1]CUENTAS!$A$2:$G$8590,7,FALSE)</f>
        <v>AHORROS</v>
      </c>
    </row>
    <row r="577" spans="1:10" x14ac:dyDescent="0.25">
      <c r="A577" s="18">
        <v>3</v>
      </c>
      <c r="B577" s="39"/>
      <c r="C577" s="32" t="s">
        <v>543</v>
      </c>
      <c r="D577" s="12">
        <v>12621376</v>
      </c>
      <c r="E577" s="39"/>
      <c r="F577" s="17"/>
      <c r="G577" s="16">
        <f t="shared" si="36"/>
        <v>178571.42857142858</v>
      </c>
      <c r="H577" s="38">
        <f>VLOOKUP(D577,[1]CUENTAS!$A$2:$G$8590,4,FALSE)</f>
        <v>48217977846</v>
      </c>
      <c r="I577" s="8" t="str">
        <f>VLOOKUP(D577,[1]CUENTAS!$A$2:$G$8590,6,FALSE)</f>
        <v>BANCOLOMBIA S.A.</v>
      </c>
      <c r="J577" s="8" t="str">
        <f>VLOOKUP(D577,[1]CUENTAS!$A$2:$G$8590,7,FALSE)</f>
        <v>AHORROS</v>
      </c>
    </row>
    <row r="578" spans="1:10" x14ac:dyDescent="0.25">
      <c r="A578" s="18">
        <v>4</v>
      </c>
      <c r="B578" s="39"/>
      <c r="C578" s="32" t="s">
        <v>544</v>
      </c>
      <c r="D578" s="12">
        <v>39059432</v>
      </c>
      <c r="E578" s="39"/>
      <c r="F578" s="17"/>
      <c r="G578" s="16">
        <f t="shared" si="36"/>
        <v>178571.42857142858</v>
      </c>
      <c r="H578" s="38">
        <f>VLOOKUP(D578,[1]CUENTAS!$A$2:$G$8590,4,FALSE)</f>
        <v>51624373492</v>
      </c>
      <c r="I578" s="8" t="str">
        <f>VLOOKUP(D578,[1]CUENTAS!$A$2:$G$8590,6,FALSE)</f>
        <v>BANCOLOMBIA S.A.</v>
      </c>
      <c r="J578" s="8" t="str">
        <f>VLOOKUP(D578,[1]CUENTAS!$A$2:$G$8590,7,FALSE)</f>
        <v>AHORROS</v>
      </c>
    </row>
    <row r="579" spans="1:10" x14ac:dyDescent="0.25">
      <c r="A579" s="18">
        <v>5</v>
      </c>
      <c r="B579" s="39"/>
      <c r="C579" s="32" t="s">
        <v>545</v>
      </c>
      <c r="D579" s="12">
        <v>36560024</v>
      </c>
      <c r="E579" s="39"/>
      <c r="F579" s="17"/>
      <c r="G579" s="16">
        <f t="shared" si="36"/>
        <v>178571.42857142858</v>
      </c>
      <c r="H579" s="38">
        <f>VLOOKUP(D579,[1]CUENTAS!$A$2:$G$8590,4,FALSE)</f>
        <v>51627753172</v>
      </c>
      <c r="I579" s="8" t="str">
        <f>VLOOKUP(D579,[1]CUENTAS!$A$2:$G$8590,6,FALSE)</f>
        <v>BANCOLOMBIA S.A.</v>
      </c>
      <c r="J579" s="8" t="str">
        <f>VLOOKUP(D579,[1]CUENTAS!$A$2:$G$8590,7,FALSE)</f>
        <v>AHORROS</v>
      </c>
    </row>
    <row r="580" spans="1:10" x14ac:dyDescent="0.25">
      <c r="A580" s="18">
        <v>6</v>
      </c>
      <c r="B580" s="39"/>
      <c r="C580" s="32" t="s">
        <v>546</v>
      </c>
      <c r="D580" s="12">
        <v>22530286</v>
      </c>
      <c r="E580" s="39"/>
      <c r="F580" s="17"/>
      <c r="G580" s="16">
        <f t="shared" si="36"/>
        <v>178571.42857142858</v>
      </c>
      <c r="H580" s="38">
        <f>VLOOKUP(D580,[1]CUENTAS!$A$2:$G$8590,4,FALSE)</f>
        <v>51628919937</v>
      </c>
      <c r="I580" s="8" t="str">
        <f>VLOOKUP(D580,[1]CUENTAS!$A$2:$G$8590,6,FALSE)</f>
        <v>BANCOLOMBIA S.A.</v>
      </c>
      <c r="J580" s="8" t="str">
        <f>VLOOKUP(D580,[1]CUENTAS!$A$2:$G$8590,7,FALSE)</f>
        <v>AHORROS</v>
      </c>
    </row>
    <row r="581" spans="1:10" x14ac:dyDescent="0.25">
      <c r="A581" s="18">
        <v>7</v>
      </c>
      <c r="B581" s="39"/>
      <c r="C581" s="32" t="s">
        <v>547</v>
      </c>
      <c r="D581" s="12">
        <v>32709178</v>
      </c>
      <c r="E581" s="39"/>
      <c r="F581" s="17"/>
      <c r="G581" s="16">
        <f t="shared" si="36"/>
        <v>178571.42857142858</v>
      </c>
      <c r="H581" s="38">
        <f>VLOOKUP(D581,[1]CUENTAS!$A$2:$G$8590,4,FALSE)</f>
        <v>48227882207</v>
      </c>
      <c r="I581" s="8" t="str">
        <f>VLOOKUP(D581,[1]CUENTAS!$A$2:$G$8590,6,FALSE)</f>
        <v>BANCOLOMBIA S.A.</v>
      </c>
      <c r="J581" s="8" t="str">
        <f>VLOOKUP(D581,[1]CUENTAS!$A$2:$G$8590,7,FALSE)</f>
        <v>AHORROS</v>
      </c>
    </row>
    <row r="582" spans="1:10" x14ac:dyDescent="0.25">
      <c r="A582" s="18">
        <v>8</v>
      </c>
      <c r="B582" s="39"/>
      <c r="C582" s="32" t="s">
        <v>548</v>
      </c>
      <c r="D582" s="12">
        <v>39045893</v>
      </c>
      <c r="E582" s="39"/>
      <c r="F582" s="17"/>
      <c r="G582" s="16">
        <f t="shared" si="36"/>
        <v>178571.42857142858</v>
      </c>
      <c r="H582" s="38">
        <f>VLOOKUP(D582,[1]CUENTAS!$A$2:$G$8590,4,FALSE)</f>
        <v>51625331301</v>
      </c>
      <c r="I582" s="8" t="str">
        <f>VLOOKUP(D582,[1]CUENTAS!$A$2:$G$8590,6,FALSE)</f>
        <v>BANCOLOMBIA S.A.</v>
      </c>
      <c r="J582" s="8" t="str">
        <f>VLOOKUP(D582,[1]CUENTAS!$A$2:$G$8590,7,FALSE)</f>
        <v>AHORROS</v>
      </c>
    </row>
    <row r="583" spans="1:10" x14ac:dyDescent="0.25">
      <c r="A583" s="18">
        <v>9</v>
      </c>
      <c r="B583" s="39"/>
      <c r="C583" s="32" t="s">
        <v>549</v>
      </c>
      <c r="D583" s="12">
        <v>12446670</v>
      </c>
      <c r="E583" s="39"/>
      <c r="F583" s="17"/>
      <c r="G583" s="16">
        <f t="shared" si="36"/>
        <v>178571.42857142858</v>
      </c>
      <c r="H583" s="38" t="e">
        <f>VLOOKUP(D583,[1]CUENTAS!$A$2:$G$8590,4,FALSE)</f>
        <v>#N/A</v>
      </c>
      <c r="I583" s="8" t="e">
        <f>VLOOKUP(D583,[1]CUENTAS!$A$2:$G$8590,6,FALSE)</f>
        <v>#N/A</v>
      </c>
      <c r="J583" s="8" t="e">
        <f>VLOOKUP(D583,[1]CUENTAS!$A$2:$G$8590,7,FALSE)</f>
        <v>#N/A</v>
      </c>
    </row>
    <row r="584" spans="1:10" x14ac:dyDescent="0.25">
      <c r="A584" s="18">
        <v>10</v>
      </c>
      <c r="B584" s="39"/>
      <c r="C584" s="32" t="s">
        <v>550</v>
      </c>
      <c r="D584" s="12">
        <v>57420460</v>
      </c>
      <c r="E584" s="39"/>
      <c r="F584" s="17"/>
      <c r="G584" s="16">
        <f t="shared" si="36"/>
        <v>178571.42857142858</v>
      </c>
      <c r="H584" s="38">
        <f>VLOOKUP(D584,[1]CUENTAS!$A$2:$G$8590,4,FALSE)</f>
        <v>48206318671</v>
      </c>
      <c r="I584" s="8" t="str">
        <f>VLOOKUP(D584,[1]CUENTAS!$A$2:$G$8590,6,FALSE)</f>
        <v>BANCOLOMBIA S.A.</v>
      </c>
      <c r="J584" s="8" t="str">
        <f>VLOOKUP(D584,[1]CUENTAS!$A$2:$G$8590,7,FALSE)</f>
        <v>AHORROS</v>
      </c>
    </row>
    <row r="585" spans="1:10" x14ac:dyDescent="0.25">
      <c r="A585" s="18">
        <v>11</v>
      </c>
      <c r="B585" s="39"/>
      <c r="C585" s="32" t="s">
        <v>551</v>
      </c>
      <c r="D585" s="12">
        <v>12542141</v>
      </c>
      <c r="E585" s="39"/>
      <c r="F585" s="17"/>
      <c r="G585" s="16">
        <f t="shared" si="36"/>
        <v>178571.42857142858</v>
      </c>
      <c r="H585" s="38">
        <f>VLOOKUP(D585,[1]CUENTAS!$A$2:$G$8590,4,FALSE)</f>
        <v>400217592</v>
      </c>
      <c r="I585" s="8" t="str">
        <f>VLOOKUP(D585,[1]CUENTAS!$A$2:$G$8590,6,FALSE)</f>
        <v>BANCO POPULAR S.A.</v>
      </c>
      <c r="J585" s="8" t="str">
        <f>VLOOKUP(D585,[1]CUENTAS!$A$2:$G$8590,7,FALSE)</f>
        <v>AHORROS</v>
      </c>
    </row>
    <row r="586" spans="1:10" x14ac:dyDescent="0.25">
      <c r="A586" s="18">
        <v>12</v>
      </c>
      <c r="B586" s="39"/>
      <c r="C586" s="32" t="s">
        <v>552</v>
      </c>
      <c r="D586" s="12">
        <v>8770922</v>
      </c>
      <c r="E586" s="39"/>
      <c r="F586" s="17"/>
      <c r="G586" s="16">
        <f t="shared" si="36"/>
        <v>178571.42857142858</v>
      </c>
      <c r="H586" s="38">
        <f>VLOOKUP(D586,[1]CUENTAS!$A$2:$G$8590,4,FALSE)</f>
        <v>48224035325</v>
      </c>
      <c r="I586" s="8" t="str">
        <f>VLOOKUP(D586,[1]CUENTAS!$A$2:$G$8590,6,FALSE)</f>
        <v>BANCOLOMBIA S.A.</v>
      </c>
      <c r="J586" s="8" t="str">
        <f>VLOOKUP(D586,[1]CUENTAS!$A$2:$G$8590,7,FALSE)</f>
        <v>AHORROS</v>
      </c>
    </row>
    <row r="587" spans="1:10" x14ac:dyDescent="0.25">
      <c r="A587" s="18">
        <v>13</v>
      </c>
      <c r="B587" s="39"/>
      <c r="C587" s="32" t="s">
        <v>553</v>
      </c>
      <c r="D587" s="12">
        <v>5107647</v>
      </c>
      <c r="E587" s="39"/>
      <c r="F587" s="17"/>
      <c r="G587" s="16">
        <f t="shared" si="36"/>
        <v>178571.42857142858</v>
      </c>
      <c r="H587" s="38">
        <f>VLOOKUP(D587,[1]CUENTAS!$A$2:$G$8590,4,FALSE)</f>
        <v>51668859945</v>
      </c>
      <c r="I587" s="8" t="str">
        <f>VLOOKUP(D587,[1]CUENTAS!$A$2:$G$8590,6,FALSE)</f>
        <v>BANCOLOMBIA S.A.</v>
      </c>
      <c r="J587" s="8" t="str">
        <f>VLOOKUP(D587,[1]CUENTAS!$A$2:$G$8590,7,FALSE)</f>
        <v>AHORROS</v>
      </c>
    </row>
    <row r="588" spans="1:10" x14ac:dyDescent="0.25">
      <c r="A588" s="18">
        <v>14</v>
      </c>
      <c r="B588" s="39"/>
      <c r="C588" s="32" t="s">
        <v>554</v>
      </c>
      <c r="D588" s="12">
        <v>39058140</v>
      </c>
      <c r="E588" s="39"/>
      <c r="F588" s="17"/>
      <c r="G588" s="16">
        <f t="shared" si="36"/>
        <v>178571.42857142858</v>
      </c>
      <c r="H588" s="38">
        <f>VLOOKUP(D588,[1]CUENTAS!$A$2:$G$8590,4,FALSE)</f>
        <v>805483252</v>
      </c>
      <c r="I588" s="8" t="str">
        <f>VLOOKUP(D588,[1]CUENTAS!$A$2:$G$8590,6,FALSE)</f>
        <v>BANCO BILBAO VIZCAYA BBVA COLOMBIA S.A.</v>
      </c>
      <c r="J588" s="8" t="str">
        <f>VLOOKUP(D588,[1]CUENTAS!$A$2:$G$8590,7,FALSE)</f>
        <v>AHORROS</v>
      </c>
    </row>
    <row r="589" spans="1:10" x14ac:dyDescent="0.25">
      <c r="A589" s="42" t="s">
        <v>7</v>
      </c>
      <c r="B589" s="43"/>
      <c r="C589" s="43"/>
      <c r="D589" s="43"/>
      <c r="E589" s="43"/>
      <c r="F589" s="44"/>
      <c r="G589" s="15">
        <f>SUM(G575:G588)</f>
        <v>2500000.0000000005</v>
      </c>
      <c r="H589" s="38"/>
      <c r="I589" s="8"/>
      <c r="J589" s="8"/>
    </row>
    <row r="590" spans="1:10" ht="30" x14ac:dyDescent="0.25">
      <c r="A590" s="1" t="s">
        <v>5</v>
      </c>
      <c r="B590" s="1" t="s">
        <v>0</v>
      </c>
      <c r="C590" s="3" t="s">
        <v>3</v>
      </c>
      <c r="D590" s="4" t="s">
        <v>9</v>
      </c>
      <c r="E590" s="1" t="s">
        <v>1</v>
      </c>
      <c r="F590" s="5" t="s">
        <v>2</v>
      </c>
      <c r="G590" s="6" t="s">
        <v>4</v>
      </c>
      <c r="H590" s="38"/>
      <c r="I590" s="8"/>
      <c r="J590" s="8"/>
    </row>
    <row r="591" spans="1:10" x14ac:dyDescent="0.25">
      <c r="A591" s="18">
        <v>1</v>
      </c>
      <c r="B591" s="39" t="s">
        <v>555</v>
      </c>
      <c r="C591" s="32" t="s">
        <v>556</v>
      </c>
      <c r="D591" s="12">
        <v>12631325</v>
      </c>
      <c r="E591" s="39" t="s">
        <v>556</v>
      </c>
      <c r="F591" s="17"/>
      <c r="G591" s="16">
        <f t="shared" ref="G591:G597" si="37">2500000/7</f>
        <v>357142.85714285716</v>
      </c>
      <c r="H591" s="38">
        <f>VLOOKUP(D591,[1]CUENTAS!$A$2:$G$8590,4,FALSE)</f>
        <v>400119939</v>
      </c>
      <c r="I591" s="8" t="str">
        <f>VLOOKUP(D591,[1]CUENTAS!$A$2:$G$8590,6,FALSE)</f>
        <v>BANCO POPULAR S.A.</v>
      </c>
      <c r="J591" s="8" t="str">
        <f>VLOOKUP(D591,[1]CUENTAS!$A$2:$G$8590,7,FALSE)</f>
        <v>AHORROS</v>
      </c>
    </row>
    <row r="592" spans="1:10" x14ac:dyDescent="0.25">
      <c r="A592" s="18">
        <v>2</v>
      </c>
      <c r="B592" s="39"/>
      <c r="C592" s="32" t="s">
        <v>557</v>
      </c>
      <c r="D592" s="12">
        <v>19774527</v>
      </c>
      <c r="E592" s="39"/>
      <c r="F592" s="17"/>
      <c r="G592" s="16">
        <f t="shared" si="37"/>
        <v>357142.85714285716</v>
      </c>
      <c r="H592" s="38">
        <f>VLOOKUP(D592,[1]CUENTAS!$A$2:$G$8590,4,FALSE)</f>
        <v>240107409</v>
      </c>
      <c r="I592" s="8" t="str">
        <f>VLOOKUP(D592,[1]CUENTAS!$A$2:$G$8590,6,FALSE)</f>
        <v>BANCO POPULAR S.A.</v>
      </c>
      <c r="J592" s="8" t="str">
        <f>VLOOKUP(D592,[1]CUENTAS!$A$2:$G$8590,7,FALSE)</f>
        <v>AHORROS</v>
      </c>
    </row>
    <row r="593" spans="1:10" x14ac:dyDescent="0.25">
      <c r="A593" s="18">
        <v>3</v>
      </c>
      <c r="B593" s="39"/>
      <c r="C593" s="32" t="s">
        <v>558</v>
      </c>
      <c r="D593" s="12">
        <v>12595478</v>
      </c>
      <c r="E593" s="39"/>
      <c r="F593" s="17"/>
      <c r="G593" s="16">
        <f t="shared" si="37"/>
        <v>357142.85714285716</v>
      </c>
      <c r="H593" s="38">
        <f>VLOOKUP(D593,[1]CUENTAS!$A$2:$G$8590,4,FALSE)</f>
        <v>240104877</v>
      </c>
      <c r="I593" s="8" t="str">
        <f>VLOOKUP(D593,[1]CUENTAS!$A$2:$G$8590,6,FALSE)</f>
        <v>BANCO POPULAR S.A.</v>
      </c>
      <c r="J593" s="8" t="str">
        <f>VLOOKUP(D593,[1]CUENTAS!$A$2:$G$8590,7,FALSE)</f>
        <v>AHORROS</v>
      </c>
    </row>
    <row r="594" spans="1:10" x14ac:dyDescent="0.25">
      <c r="A594" s="18">
        <v>4</v>
      </c>
      <c r="B594" s="39"/>
      <c r="C594" s="32" t="s">
        <v>559</v>
      </c>
      <c r="D594" s="12">
        <v>36505690</v>
      </c>
      <c r="E594" s="39"/>
      <c r="F594" s="17"/>
      <c r="G594" s="16">
        <f t="shared" si="37"/>
        <v>357142.85714285716</v>
      </c>
      <c r="H594" s="38">
        <f>VLOOKUP(D594,[1]CUENTAS!$A$2:$G$8590,4,FALSE)</f>
        <v>240106666</v>
      </c>
      <c r="I594" s="8" t="str">
        <f>VLOOKUP(D594,[1]CUENTAS!$A$2:$G$8590,6,FALSE)</f>
        <v>BANCO POPULAR S.A.</v>
      </c>
      <c r="J594" s="8" t="str">
        <f>VLOOKUP(D594,[1]CUENTAS!$A$2:$G$8590,7,FALSE)</f>
        <v>AHORROS</v>
      </c>
    </row>
    <row r="595" spans="1:10" x14ac:dyDescent="0.25">
      <c r="A595" s="18">
        <v>5</v>
      </c>
      <c r="B595" s="39"/>
      <c r="C595" s="32" t="s">
        <v>560</v>
      </c>
      <c r="D595" s="12">
        <v>36505835</v>
      </c>
      <c r="E595" s="39"/>
      <c r="F595" s="17"/>
      <c r="G595" s="16">
        <f t="shared" si="37"/>
        <v>357142.85714285716</v>
      </c>
      <c r="H595" s="38">
        <f>VLOOKUP(D595,[1]CUENTAS!$A$2:$G$8590,4,FALSE)</f>
        <v>530223650</v>
      </c>
      <c r="I595" s="8" t="str">
        <f>VLOOKUP(D595,[1]CUENTAS!$A$2:$G$8590,6,FALSE)</f>
        <v>BANCO BILBAO VIZCAYA BBVA COLOMBIA S.A.</v>
      </c>
      <c r="J595" s="8" t="str">
        <f>VLOOKUP(D595,[1]CUENTAS!$A$2:$G$8590,7,FALSE)</f>
        <v>AHORROS</v>
      </c>
    </row>
    <row r="596" spans="1:10" x14ac:dyDescent="0.25">
      <c r="A596" s="18">
        <v>6</v>
      </c>
      <c r="B596" s="39"/>
      <c r="C596" s="32" t="s">
        <v>561</v>
      </c>
      <c r="D596" s="12">
        <v>49609942</v>
      </c>
      <c r="E596" s="39"/>
      <c r="F596" s="17"/>
      <c r="G596" s="16">
        <f t="shared" si="37"/>
        <v>357142.85714285716</v>
      </c>
      <c r="H596" s="38" t="e">
        <f>VLOOKUP(D596,[1]CUENTAS!$A$2:$G$8590,4,FALSE)</f>
        <v>#N/A</v>
      </c>
      <c r="I596" s="8" t="e">
        <f>VLOOKUP(D596,[1]CUENTAS!$A$2:$G$8590,6,FALSE)</f>
        <v>#N/A</v>
      </c>
      <c r="J596" s="8" t="e">
        <f>VLOOKUP(D596,[1]CUENTAS!$A$2:$G$8590,7,FALSE)</f>
        <v>#N/A</v>
      </c>
    </row>
    <row r="597" spans="1:10" x14ac:dyDescent="0.25">
      <c r="A597" s="18">
        <v>7</v>
      </c>
      <c r="B597" s="39"/>
      <c r="C597" s="32" t="s">
        <v>562</v>
      </c>
      <c r="D597" s="12">
        <v>33196976</v>
      </c>
      <c r="E597" s="39"/>
      <c r="F597" s="17"/>
      <c r="G597" s="16">
        <f t="shared" si="37"/>
        <v>357142.85714285716</v>
      </c>
      <c r="H597" s="38">
        <f>VLOOKUP(D597,[1]CUENTAS!$A$2:$G$8590,4,FALSE)</f>
        <v>240100974</v>
      </c>
      <c r="I597" s="8" t="str">
        <f>VLOOKUP(D597,[1]CUENTAS!$A$2:$G$8590,6,FALSE)</f>
        <v>BANCO POPULAR S.A.</v>
      </c>
      <c r="J597" s="8" t="str">
        <f>VLOOKUP(D597,[1]CUENTAS!$A$2:$G$8590,7,FALSE)</f>
        <v>AHORROS</v>
      </c>
    </row>
    <row r="598" spans="1:10" x14ac:dyDescent="0.25">
      <c r="A598" s="42" t="s">
        <v>7</v>
      </c>
      <c r="B598" s="43"/>
      <c r="C598" s="43"/>
      <c r="D598" s="43"/>
      <c r="E598" s="43"/>
      <c r="F598" s="44"/>
      <c r="G598" s="15">
        <f>SUM(G591:G597)</f>
        <v>2500000.0000000005</v>
      </c>
      <c r="H598" s="38"/>
      <c r="I598" s="8"/>
      <c r="J598" s="8"/>
    </row>
    <row r="599" spans="1:10" ht="30" x14ac:dyDescent="0.25">
      <c r="A599" s="1" t="s">
        <v>5</v>
      </c>
      <c r="B599" s="1" t="s">
        <v>0</v>
      </c>
      <c r="C599" s="3" t="s">
        <v>3</v>
      </c>
      <c r="D599" s="4" t="s">
        <v>9</v>
      </c>
      <c r="E599" s="1" t="s">
        <v>1</v>
      </c>
      <c r="F599" s="5" t="s">
        <v>2</v>
      </c>
      <c r="G599" s="6" t="s">
        <v>4</v>
      </c>
      <c r="H599" s="38"/>
      <c r="I599" s="8"/>
      <c r="J599" s="8"/>
    </row>
    <row r="600" spans="1:10" x14ac:dyDescent="0.25">
      <c r="A600" s="18">
        <v>1</v>
      </c>
      <c r="B600" s="39" t="s">
        <v>573</v>
      </c>
      <c r="C600" s="32" t="s">
        <v>563</v>
      </c>
      <c r="D600" s="12">
        <v>64552782</v>
      </c>
      <c r="E600" s="39" t="s">
        <v>563</v>
      </c>
      <c r="F600" s="17"/>
      <c r="G600" s="16">
        <f t="shared" ref="G600:G605" si="38">2500000/6</f>
        <v>416666.66666666669</v>
      </c>
      <c r="H600" s="38">
        <f>VLOOKUP(D600,[1]CUENTAS!$A$2:$G$8590,4,FALSE)</f>
        <v>330117094</v>
      </c>
      <c r="I600" s="8" t="str">
        <f>VLOOKUP(D600,[1]CUENTAS!$A$2:$G$8590,6,FALSE)</f>
        <v>BANCO BILBAO VIZCAYA BBVA COLOMBIA S.A.</v>
      </c>
      <c r="J600" s="8" t="str">
        <f>VLOOKUP(D600,[1]CUENTAS!$A$2:$G$8590,7,FALSE)</f>
        <v>AHORROS</v>
      </c>
    </row>
    <row r="601" spans="1:10" x14ac:dyDescent="0.25">
      <c r="A601" s="18">
        <v>2</v>
      </c>
      <c r="B601" s="39"/>
      <c r="C601" s="32" t="s">
        <v>564</v>
      </c>
      <c r="D601" s="12">
        <v>73548816</v>
      </c>
      <c r="E601" s="39"/>
      <c r="F601" s="17"/>
      <c r="G601" s="16">
        <f t="shared" si="38"/>
        <v>416666.66666666669</v>
      </c>
      <c r="H601" s="38">
        <f>VLOOKUP(D601,[1]CUENTAS!$A$2:$G$8590,4,FALSE)</f>
        <v>330087560</v>
      </c>
      <c r="I601" s="8" t="str">
        <f>VLOOKUP(D601,[1]CUENTAS!$A$2:$G$8590,6,FALSE)</f>
        <v>BANCO BILBAO VIZCAYA BBVA COLOMBIA S.A.</v>
      </c>
      <c r="J601" s="8" t="str">
        <f>VLOOKUP(D601,[1]CUENTAS!$A$2:$G$8590,7,FALSE)</f>
        <v>AHORROS</v>
      </c>
    </row>
    <row r="602" spans="1:10" x14ac:dyDescent="0.25">
      <c r="A602" s="18">
        <v>3</v>
      </c>
      <c r="B602" s="39"/>
      <c r="C602" s="32" t="s">
        <v>565</v>
      </c>
      <c r="D602" s="12">
        <v>12579777</v>
      </c>
      <c r="E602" s="39"/>
      <c r="F602" s="17"/>
      <c r="G602" s="16">
        <f t="shared" si="38"/>
        <v>416666.66666666669</v>
      </c>
      <c r="H602" s="38">
        <f>VLOOKUP(D602,[1]CUENTAS!$A$2:$G$8590,4,FALSE)</f>
        <v>330060179</v>
      </c>
      <c r="I602" s="8" t="str">
        <f>VLOOKUP(D602,[1]CUENTAS!$A$2:$G$8590,6,FALSE)</f>
        <v>BANCO BILBAO VIZCAYA BBVA COLOMBIA S.A.</v>
      </c>
      <c r="J602" s="8" t="str">
        <f>VLOOKUP(D602,[1]CUENTAS!$A$2:$G$8590,7,FALSE)</f>
        <v>AHORROS</v>
      </c>
    </row>
    <row r="603" spans="1:10" x14ac:dyDescent="0.25">
      <c r="A603" s="18">
        <v>4</v>
      </c>
      <c r="B603" s="39"/>
      <c r="C603" s="32" t="s">
        <v>566</v>
      </c>
      <c r="D603" s="12">
        <v>85470534</v>
      </c>
      <c r="E603" s="39"/>
      <c r="F603" s="17"/>
      <c r="G603" s="16">
        <f t="shared" si="38"/>
        <v>416666.66666666669</v>
      </c>
      <c r="H603" s="38">
        <f>VLOOKUP(D603,[1]CUENTAS!$A$2:$G$8590,4,FALSE)</f>
        <v>330169434</v>
      </c>
      <c r="I603" s="8" t="str">
        <f>VLOOKUP(D603,[1]CUENTAS!$A$2:$G$8590,6,FALSE)</f>
        <v>BANCO BILBAO VIZCAYA BBVA COLOMBIA S.A.</v>
      </c>
      <c r="J603" s="8" t="str">
        <f>VLOOKUP(D603,[1]CUENTAS!$A$2:$G$8590,7,FALSE)</f>
        <v>AHORROS</v>
      </c>
    </row>
    <row r="604" spans="1:10" x14ac:dyDescent="0.25">
      <c r="A604" s="18">
        <v>5</v>
      </c>
      <c r="B604" s="39"/>
      <c r="C604" s="32" t="s">
        <v>567</v>
      </c>
      <c r="D604" s="12">
        <v>85438751</v>
      </c>
      <c r="E604" s="39"/>
      <c r="F604" s="17"/>
      <c r="G604" s="16">
        <f t="shared" si="38"/>
        <v>416666.66666666669</v>
      </c>
      <c r="H604" s="38">
        <f>VLOOKUP(D604,[1]CUENTAS!$A$2:$G$8590,4,FALSE)</f>
        <v>330009788</v>
      </c>
      <c r="I604" s="8" t="str">
        <f>VLOOKUP(D604,[1]CUENTAS!$A$2:$G$8590,6,FALSE)</f>
        <v>BANCO BILBAO VIZCAYA BBVA COLOMBIA S.A.</v>
      </c>
      <c r="J604" s="8" t="str">
        <f>VLOOKUP(D604,[1]CUENTAS!$A$2:$G$8590,7,FALSE)</f>
        <v>AHORROS</v>
      </c>
    </row>
    <row r="605" spans="1:10" x14ac:dyDescent="0.25">
      <c r="A605" s="18">
        <v>6</v>
      </c>
      <c r="B605" s="39"/>
      <c r="C605" s="32" t="s">
        <v>568</v>
      </c>
      <c r="D605" s="12">
        <v>57271807</v>
      </c>
      <c r="E605" s="39"/>
      <c r="F605" s="17"/>
      <c r="G605" s="16">
        <f t="shared" si="38"/>
        <v>416666.66666666669</v>
      </c>
      <c r="H605" s="38">
        <f>VLOOKUP(D605,[1]CUENTAS!$A$2:$G$8590,4,FALSE)</f>
        <v>375225984</v>
      </c>
      <c r="I605" s="8" t="str">
        <f>VLOOKUP(D605,[1]CUENTAS!$A$2:$G$8590,6,FALSE)</f>
        <v>BANCO BILBAO VIZCAYA BBVA COLOMBIA S.A.</v>
      </c>
      <c r="J605" s="8" t="str">
        <f>VLOOKUP(D605,[1]CUENTAS!$A$2:$G$8590,7,FALSE)</f>
        <v>AHORROS</v>
      </c>
    </row>
    <row r="606" spans="1:10" x14ac:dyDescent="0.25">
      <c r="A606" s="42" t="s">
        <v>7</v>
      </c>
      <c r="B606" s="43"/>
      <c r="C606" s="43"/>
      <c r="D606" s="43"/>
      <c r="E606" s="43"/>
      <c r="F606" s="44"/>
      <c r="G606" s="15">
        <f>SUM(G600:G605)</f>
        <v>2500000</v>
      </c>
      <c r="H606" s="38"/>
      <c r="I606" s="8"/>
      <c r="J606" s="8"/>
    </row>
    <row r="607" spans="1:10" ht="30" x14ac:dyDescent="0.25">
      <c r="A607" s="1" t="s">
        <v>5</v>
      </c>
      <c r="B607" s="1" t="s">
        <v>0</v>
      </c>
      <c r="C607" s="3" t="s">
        <v>3</v>
      </c>
      <c r="D607" s="4" t="s">
        <v>9</v>
      </c>
      <c r="E607" s="1" t="s">
        <v>1</v>
      </c>
      <c r="F607" s="5" t="s">
        <v>2</v>
      </c>
      <c r="G607" s="6" t="s">
        <v>4</v>
      </c>
      <c r="H607" s="38"/>
      <c r="I607" s="8"/>
      <c r="J607" s="8"/>
    </row>
    <row r="608" spans="1:10" x14ac:dyDescent="0.25">
      <c r="A608" s="18">
        <v>1</v>
      </c>
      <c r="B608" s="39" t="s">
        <v>569</v>
      </c>
      <c r="C608" s="32" t="s">
        <v>570</v>
      </c>
      <c r="D608" s="12">
        <v>26712682</v>
      </c>
      <c r="E608" s="39" t="s">
        <v>570</v>
      </c>
      <c r="F608" s="17"/>
      <c r="G608" s="16">
        <f>2500000/3</f>
        <v>833333.33333333337</v>
      </c>
      <c r="H608" s="38">
        <f>VLOOKUP(D608,[1]CUENTAS!$A$2:$G$8590,4,FALSE)</f>
        <v>220605976</v>
      </c>
      <c r="I608" s="8" t="str">
        <f>VLOOKUP(D608,[1]CUENTAS!$A$2:$G$8590,6,FALSE)</f>
        <v>BANCO POPULAR S.A.</v>
      </c>
      <c r="J608" s="8" t="str">
        <f>VLOOKUP(D608,[1]CUENTAS!$A$2:$G$8590,7,FALSE)</f>
        <v>AHORROS</v>
      </c>
    </row>
    <row r="609" spans="1:10" x14ac:dyDescent="0.25">
      <c r="A609" s="18">
        <v>2</v>
      </c>
      <c r="B609" s="39"/>
      <c r="C609" s="32" t="s">
        <v>571</v>
      </c>
      <c r="D609" s="12">
        <v>5078041</v>
      </c>
      <c r="E609" s="39"/>
      <c r="F609" s="17"/>
      <c r="G609" s="16">
        <f>2500000/3</f>
        <v>833333.33333333337</v>
      </c>
      <c r="H609" s="38">
        <f>VLOOKUP(D609,[1]CUENTAS!$A$2:$G$8590,4,FALSE)</f>
        <v>220636633</v>
      </c>
      <c r="I609" s="8" t="str">
        <f>VLOOKUP(D609,[1]CUENTAS!$A$2:$G$8590,6,FALSE)</f>
        <v>BANCO POPULAR S.A.</v>
      </c>
      <c r="J609" s="8" t="str">
        <f>VLOOKUP(D609,[1]CUENTAS!$A$2:$G$8590,7,FALSE)</f>
        <v>AHORROS</v>
      </c>
    </row>
    <row r="610" spans="1:10" x14ac:dyDescent="0.25">
      <c r="A610" s="18">
        <v>3</v>
      </c>
      <c r="B610" s="39"/>
      <c r="C610" s="32" t="s">
        <v>572</v>
      </c>
      <c r="D610" s="12">
        <v>26852952</v>
      </c>
      <c r="E610" s="39"/>
      <c r="F610" s="17"/>
      <c r="G610" s="16">
        <f>2500000/3</f>
        <v>833333.33333333337</v>
      </c>
      <c r="H610" s="38">
        <f>VLOOKUP(D610,[1]CUENTAS!$A$2:$G$8590,4,FALSE)</f>
        <v>220636807</v>
      </c>
      <c r="I610" s="8" t="str">
        <f>VLOOKUP(D610,[1]CUENTAS!$A$2:$G$8590,6,FALSE)</f>
        <v>BANCO POPULAR S.A.</v>
      </c>
      <c r="J610" s="8" t="str">
        <f>VLOOKUP(D610,[1]CUENTAS!$A$2:$G$8590,7,FALSE)</f>
        <v>AHORROS</v>
      </c>
    </row>
    <row r="611" spans="1:10" x14ac:dyDescent="0.25">
      <c r="A611" s="42" t="s">
        <v>7</v>
      </c>
      <c r="B611" s="43"/>
      <c r="C611" s="43"/>
      <c r="D611" s="43"/>
      <c r="E611" s="43"/>
      <c r="F611" s="44"/>
      <c r="G611" s="15">
        <f>SUM(G608:G610)</f>
        <v>2500000</v>
      </c>
      <c r="H611" s="38"/>
      <c r="I611" s="8"/>
      <c r="J611" s="8"/>
    </row>
    <row r="612" spans="1:10" ht="30" x14ac:dyDescent="0.25">
      <c r="A612" s="1" t="s">
        <v>5</v>
      </c>
      <c r="B612" s="1" t="s">
        <v>0</v>
      </c>
      <c r="C612" s="3" t="s">
        <v>3</v>
      </c>
      <c r="D612" s="4" t="s">
        <v>9</v>
      </c>
      <c r="E612" s="1" t="s">
        <v>1</v>
      </c>
      <c r="F612" s="5" t="s">
        <v>2</v>
      </c>
      <c r="G612" s="6" t="s">
        <v>4</v>
      </c>
      <c r="H612" s="38"/>
      <c r="I612" s="8"/>
      <c r="J612" s="8"/>
    </row>
    <row r="613" spans="1:10" x14ac:dyDescent="0.25">
      <c r="A613" s="18">
        <v>1</v>
      </c>
      <c r="B613" s="39" t="s">
        <v>574</v>
      </c>
      <c r="C613" s="32" t="s">
        <v>575</v>
      </c>
      <c r="D613" s="12">
        <v>77195336</v>
      </c>
      <c r="E613" s="39" t="s">
        <v>575</v>
      </c>
      <c r="F613" s="17"/>
      <c r="G613" s="16">
        <f>2500000/5</f>
        <v>500000</v>
      </c>
      <c r="H613" s="38">
        <f>VLOOKUP(D613,[1]CUENTAS!$A$2:$G$8590,4,FALSE)</f>
        <v>44260</v>
      </c>
      <c r="I613" s="8" t="str">
        <f>VLOOKUP(D613,[1]CUENTAS!$A$2:$G$8590,6,FALSE)</f>
        <v>BANCO AGRARIO DE COLOMBIA S.A.</v>
      </c>
      <c r="J613" s="8" t="str">
        <f>VLOOKUP(D613,[1]CUENTAS!$A$2:$G$8590,7,FALSE)</f>
        <v>GIRO</v>
      </c>
    </row>
    <row r="614" spans="1:10" x14ac:dyDescent="0.25">
      <c r="A614" s="18">
        <v>2</v>
      </c>
      <c r="B614" s="39"/>
      <c r="C614" s="32" t="s">
        <v>576</v>
      </c>
      <c r="D614" s="12">
        <v>36575513</v>
      </c>
      <c r="E614" s="39"/>
      <c r="F614" s="17"/>
      <c r="G614" s="16">
        <f>2500000/5</f>
        <v>500000</v>
      </c>
      <c r="H614" s="38">
        <f>VLOOKUP(D614,[1]CUENTAS!$A$2:$G$8590,4,FALSE)</f>
        <v>604186817</v>
      </c>
      <c r="I614" s="8" t="str">
        <f>VLOOKUP(D614,[1]CUENTAS!$A$2:$G$8590,6,FALSE)</f>
        <v>BANCO BILBAO VIZCAYA BBVA COLOMBIA S.A.</v>
      </c>
      <c r="J614" s="8" t="str">
        <f>VLOOKUP(D614,[1]CUENTAS!$A$2:$G$8590,7,FALSE)</f>
        <v>AHORROS</v>
      </c>
    </row>
    <row r="615" spans="1:10" x14ac:dyDescent="0.25">
      <c r="A615" s="18">
        <v>3</v>
      </c>
      <c r="B615" s="39"/>
      <c r="C615" s="32" t="s">
        <v>577</v>
      </c>
      <c r="D615" s="12">
        <v>36575486</v>
      </c>
      <c r="E615" s="39"/>
      <c r="F615" s="17"/>
      <c r="G615" s="16">
        <f>2500000/5</f>
        <v>500000</v>
      </c>
      <c r="H615" s="38">
        <f>VLOOKUP(D615,[1]CUENTAS!$A$2:$G$8590,4,FALSE)</f>
        <v>4426020227768</v>
      </c>
      <c r="I615" s="8" t="str">
        <f>VLOOKUP(D615,[1]CUENTAS!$A$2:$G$8590,6,FALSE)</f>
        <v>BANCO AGRARIO DE COLOMBIA S.A.</v>
      </c>
      <c r="J615" s="8" t="str">
        <f>VLOOKUP(D615,[1]CUENTAS!$A$2:$G$8590,7,FALSE)</f>
        <v>AHORROS</v>
      </c>
    </row>
    <row r="616" spans="1:10" x14ac:dyDescent="0.25">
      <c r="A616" s="18">
        <v>4</v>
      </c>
      <c r="B616" s="39"/>
      <c r="C616" s="32" t="s">
        <v>578</v>
      </c>
      <c r="D616" s="12">
        <v>12601879</v>
      </c>
      <c r="E616" s="39"/>
      <c r="F616" s="17"/>
      <c r="G616" s="16">
        <f>2500000/5</f>
        <v>500000</v>
      </c>
      <c r="H616" s="38">
        <f>VLOOKUP(D616,[1]CUENTAS!$A$2:$G$8590,4,FALSE)</f>
        <v>44260</v>
      </c>
      <c r="I616" s="8" t="str">
        <f>VLOOKUP(D616,[1]CUENTAS!$A$2:$G$8590,6,FALSE)</f>
        <v>BANCO AGRARIO DE COLOMBIA S.A.</v>
      </c>
      <c r="J616" s="8" t="str">
        <f>VLOOKUP(D616,[1]CUENTAS!$A$2:$G$8590,7,FALSE)</f>
        <v>GIRO</v>
      </c>
    </row>
    <row r="617" spans="1:10" x14ac:dyDescent="0.25">
      <c r="A617" s="18">
        <v>5</v>
      </c>
      <c r="B617" s="39"/>
      <c r="C617" s="32" t="s">
        <v>579</v>
      </c>
      <c r="D617" s="12">
        <v>12601764</v>
      </c>
      <c r="E617" s="39"/>
      <c r="F617" s="17"/>
      <c r="G617" s="16">
        <f>2500000/5</f>
        <v>500000</v>
      </c>
      <c r="H617" s="38">
        <f>VLOOKUP(D617,[1]CUENTAS!$A$2:$G$8590,4,FALSE)</f>
        <v>604188771</v>
      </c>
      <c r="I617" s="8" t="str">
        <f>VLOOKUP(D617,[1]CUENTAS!$A$2:$G$8590,6,FALSE)</f>
        <v>BANCO BILBAO VIZCAYA BBVA COLOMBIA S.A.</v>
      </c>
      <c r="J617" s="8" t="str">
        <f>VLOOKUP(D617,[1]CUENTAS!$A$2:$G$8590,7,FALSE)</f>
        <v>AHORROS</v>
      </c>
    </row>
    <row r="618" spans="1:10" x14ac:dyDescent="0.25">
      <c r="A618" s="42" t="s">
        <v>7</v>
      </c>
      <c r="B618" s="43"/>
      <c r="C618" s="43"/>
      <c r="D618" s="43"/>
      <c r="E618" s="43"/>
      <c r="F618" s="44"/>
      <c r="G618" s="15">
        <f>SUM(G613:G617)</f>
        <v>2500000</v>
      </c>
      <c r="H618" s="38"/>
      <c r="I618" s="8"/>
      <c r="J618" s="8"/>
    </row>
    <row r="619" spans="1:10" ht="30" x14ac:dyDescent="0.25">
      <c r="A619" s="1" t="s">
        <v>5</v>
      </c>
      <c r="B619" s="1" t="s">
        <v>0</v>
      </c>
      <c r="C619" s="3" t="s">
        <v>3</v>
      </c>
      <c r="D619" s="4" t="s">
        <v>9</v>
      </c>
      <c r="E619" s="1" t="s">
        <v>1</v>
      </c>
      <c r="F619" s="5" t="s">
        <v>2</v>
      </c>
      <c r="G619" s="6" t="s">
        <v>4</v>
      </c>
      <c r="H619" s="38"/>
      <c r="I619" s="8"/>
      <c r="J619" s="8"/>
    </row>
    <row r="620" spans="1:10" x14ac:dyDescent="0.25">
      <c r="A620" s="18">
        <v>1</v>
      </c>
      <c r="B620" s="39" t="s">
        <v>580</v>
      </c>
      <c r="C620" s="32" t="s">
        <v>581</v>
      </c>
      <c r="D620" s="12">
        <v>85164688</v>
      </c>
      <c r="E620" s="39" t="s">
        <v>584</v>
      </c>
      <c r="F620" s="17"/>
      <c r="G620" s="16">
        <f t="shared" ref="G620:G640" si="39">2500000/21</f>
        <v>119047.61904761905</v>
      </c>
      <c r="H620" s="38">
        <f>VLOOKUP(D620,[1]CUENTAS!$A$2:$G$8590,4,FALSE)</f>
        <v>604197665</v>
      </c>
      <c r="I620" s="8" t="str">
        <f>VLOOKUP(D620,[1]CUENTAS!$A$2:$G$8590,6,FALSE)</f>
        <v>BANCO BILBAO VIZCAYA BBVA COLOMBIA S.A.</v>
      </c>
      <c r="J620" s="8" t="str">
        <f>VLOOKUP(D620,[1]CUENTAS!$A$2:$G$8590,7,FALSE)</f>
        <v>AHORROS</v>
      </c>
    </row>
    <row r="621" spans="1:10" x14ac:dyDescent="0.25">
      <c r="A621" s="18">
        <v>2</v>
      </c>
      <c r="B621" s="39"/>
      <c r="C621" s="32" t="s">
        <v>582</v>
      </c>
      <c r="D621" s="12">
        <v>85163857</v>
      </c>
      <c r="E621" s="39"/>
      <c r="F621" s="17"/>
      <c r="G621" s="16">
        <f t="shared" si="39"/>
        <v>119047.61904761905</v>
      </c>
      <c r="H621" s="38">
        <f>VLOOKUP(D621,[1]CUENTAS!$A$2:$G$8590,4,FALSE)</f>
        <v>604183244</v>
      </c>
      <c r="I621" s="8" t="str">
        <f>VLOOKUP(D621,[1]CUENTAS!$A$2:$G$8590,6,FALSE)</f>
        <v>BANCO BILBAO VIZCAYA BBVA COLOMBIA S.A.</v>
      </c>
      <c r="J621" s="8" t="str">
        <f>VLOOKUP(D621,[1]CUENTAS!$A$2:$G$8590,7,FALSE)</f>
        <v>AHORROS</v>
      </c>
    </row>
    <row r="622" spans="1:10" x14ac:dyDescent="0.25">
      <c r="A622" s="18">
        <v>3</v>
      </c>
      <c r="B622" s="39"/>
      <c r="C622" s="32" t="s">
        <v>583</v>
      </c>
      <c r="D622" s="12">
        <v>85164795</v>
      </c>
      <c r="E622" s="39"/>
      <c r="F622" s="17"/>
      <c r="G622" s="16">
        <f t="shared" si="39"/>
        <v>119047.61904761905</v>
      </c>
      <c r="H622" s="38">
        <f>VLOOKUP(D622,[1]CUENTAS!$A$2:$G$8590,4,FALSE)</f>
        <v>44230</v>
      </c>
      <c r="I622" s="8" t="str">
        <f>VLOOKUP(D622,[1]CUENTAS!$A$2:$G$8590,6,FALSE)</f>
        <v>BANCO AGRARIO DE COLOMBIA S.A.</v>
      </c>
      <c r="J622" s="8" t="str">
        <f>VLOOKUP(D622,[1]CUENTAS!$A$2:$G$8590,7,FALSE)</f>
        <v>GIRO</v>
      </c>
    </row>
    <row r="623" spans="1:10" x14ac:dyDescent="0.25">
      <c r="A623" s="18">
        <v>4</v>
      </c>
      <c r="B623" s="39"/>
      <c r="C623" s="32" t="s">
        <v>584</v>
      </c>
      <c r="D623" s="12">
        <v>85163816</v>
      </c>
      <c r="E623" s="39"/>
      <c r="F623" s="17"/>
      <c r="G623" s="16">
        <f t="shared" si="39"/>
        <v>119047.61904761905</v>
      </c>
      <c r="H623" s="38">
        <f>VLOOKUP(D623,[1]CUENTAS!$A$2:$G$8590,4,FALSE)</f>
        <v>604192138</v>
      </c>
      <c r="I623" s="8" t="str">
        <f>VLOOKUP(D623,[1]CUENTAS!$A$2:$G$8590,6,FALSE)</f>
        <v>BANCO BILBAO VIZCAYA BBVA COLOMBIA S.A.</v>
      </c>
      <c r="J623" s="8" t="str">
        <f>VLOOKUP(D623,[1]CUENTAS!$A$2:$G$8590,7,FALSE)</f>
        <v>AHORROS</v>
      </c>
    </row>
    <row r="624" spans="1:10" x14ac:dyDescent="0.25">
      <c r="A624" s="18">
        <v>5</v>
      </c>
      <c r="B624" s="39"/>
      <c r="C624" s="32" t="s">
        <v>585</v>
      </c>
      <c r="D624" s="12">
        <v>57406802</v>
      </c>
      <c r="E624" s="39"/>
      <c r="F624" s="17"/>
      <c r="G624" s="16">
        <f t="shared" si="39"/>
        <v>119047.61904761905</v>
      </c>
      <c r="H624" s="38">
        <f>VLOOKUP(D624,[1]CUENTAS!$A$2:$G$8590,4,FALSE)</f>
        <v>44230</v>
      </c>
      <c r="I624" s="8" t="str">
        <f>VLOOKUP(D624,[1]CUENTAS!$A$2:$G$8590,6,FALSE)</f>
        <v>BANCO AGRARIO DE COLOMBIA S.A.</v>
      </c>
      <c r="J624" s="8" t="str">
        <f>VLOOKUP(D624,[1]CUENTAS!$A$2:$G$8590,7,FALSE)</f>
        <v>GIRO</v>
      </c>
    </row>
    <row r="625" spans="1:10" x14ac:dyDescent="0.25">
      <c r="A625" s="18">
        <v>6</v>
      </c>
      <c r="B625" s="39"/>
      <c r="C625" s="32" t="s">
        <v>586</v>
      </c>
      <c r="D625" s="12">
        <v>57407650</v>
      </c>
      <c r="E625" s="39"/>
      <c r="F625" s="17"/>
      <c r="G625" s="16">
        <f t="shared" si="39"/>
        <v>119047.61904761905</v>
      </c>
      <c r="H625" s="38">
        <f>VLOOKUP(D625,[1]CUENTAS!$A$2:$G$8590,4,FALSE)</f>
        <v>604208231</v>
      </c>
      <c r="I625" s="8" t="str">
        <f>VLOOKUP(D625,[1]CUENTAS!$A$2:$G$8590,6,FALSE)</f>
        <v>BANCO BILBAO VIZCAYA BBVA COLOMBIA S.A.</v>
      </c>
      <c r="J625" s="8" t="str">
        <f>VLOOKUP(D625,[1]CUENTAS!$A$2:$G$8590,7,FALSE)</f>
        <v>AHORROS</v>
      </c>
    </row>
    <row r="626" spans="1:10" x14ac:dyDescent="0.25">
      <c r="A626" s="18">
        <v>7</v>
      </c>
      <c r="B626" s="39"/>
      <c r="C626" s="32" t="s">
        <v>587</v>
      </c>
      <c r="D626" s="12">
        <v>57408014</v>
      </c>
      <c r="E626" s="39"/>
      <c r="F626" s="17"/>
      <c r="G626" s="16">
        <f t="shared" si="39"/>
        <v>119047.61904761905</v>
      </c>
      <c r="H626" s="38">
        <f>VLOOKUP(D626,[1]CUENTAS!$A$2:$G$8590,4,FALSE)</f>
        <v>604204461</v>
      </c>
      <c r="I626" s="8" t="str">
        <f>VLOOKUP(D626,[1]CUENTAS!$A$2:$G$8590,6,FALSE)</f>
        <v>BANCO BILBAO VIZCAYA BBVA COLOMBIA S.A.</v>
      </c>
      <c r="J626" s="8" t="str">
        <f>VLOOKUP(D626,[1]CUENTAS!$A$2:$G$8590,7,FALSE)</f>
        <v>AHORROS</v>
      </c>
    </row>
    <row r="627" spans="1:10" x14ac:dyDescent="0.25">
      <c r="A627" s="18">
        <v>8</v>
      </c>
      <c r="B627" s="39"/>
      <c r="C627" s="32" t="s">
        <v>588</v>
      </c>
      <c r="D627" s="12">
        <v>36640553</v>
      </c>
      <c r="E627" s="39"/>
      <c r="F627" s="17"/>
      <c r="G627" s="16">
        <f t="shared" si="39"/>
        <v>119047.61904761905</v>
      </c>
      <c r="H627" s="38">
        <f>VLOOKUP(D627,[1]CUENTAS!$A$2:$G$8590,4,FALSE)</f>
        <v>604212738</v>
      </c>
      <c r="I627" s="8" t="str">
        <f>VLOOKUP(D627,[1]CUENTAS!$A$2:$G$8590,6,FALSE)</f>
        <v>BANCO BILBAO VIZCAYA BBVA COLOMBIA S.A.</v>
      </c>
      <c r="J627" s="8" t="str">
        <f>VLOOKUP(D627,[1]CUENTAS!$A$2:$G$8590,7,FALSE)</f>
        <v>AHORROS</v>
      </c>
    </row>
    <row r="628" spans="1:10" x14ac:dyDescent="0.25">
      <c r="A628" s="18">
        <v>9</v>
      </c>
      <c r="B628" s="39"/>
      <c r="C628" s="32" t="s">
        <v>589</v>
      </c>
      <c r="D628" s="12">
        <v>36640271</v>
      </c>
      <c r="E628" s="39"/>
      <c r="F628" s="17"/>
      <c r="G628" s="16">
        <f t="shared" si="39"/>
        <v>119047.61904761905</v>
      </c>
      <c r="H628" s="38">
        <f>VLOOKUP(D628,[1]CUENTAS!$A$2:$G$8590,4,FALSE)</f>
        <v>604188524</v>
      </c>
      <c r="I628" s="8" t="str">
        <f>VLOOKUP(D628,[1]CUENTAS!$A$2:$G$8590,6,FALSE)</f>
        <v>BANCO BILBAO VIZCAYA BBVA COLOMBIA S.A.</v>
      </c>
      <c r="J628" s="8" t="str">
        <f>VLOOKUP(D628,[1]CUENTAS!$A$2:$G$8590,7,FALSE)</f>
        <v>AHORROS</v>
      </c>
    </row>
    <row r="629" spans="1:10" x14ac:dyDescent="0.25">
      <c r="A629" s="18">
        <v>10</v>
      </c>
      <c r="B629" s="39"/>
      <c r="C629" s="32" t="s">
        <v>590</v>
      </c>
      <c r="D629" s="12">
        <v>85162672</v>
      </c>
      <c r="E629" s="39"/>
      <c r="F629" s="17"/>
      <c r="G629" s="16">
        <f t="shared" si="39"/>
        <v>119047.61904761905</v>
      </c>
      <c r="H629" s="38">
        <f>VLOOKUP(D629,[1]CUENTAS!$A$2:$G$8590,4,FALSE)</f>
        <v>44230</v>
      </c>
      <c r="I629" s="8" t="str">
        <f>VLOOKUP(D629,[1]CUENTAS!$A$2:$G$8590,6,FALSE)</f>
        <v>BANCO AGRARIO DE COLOMBIA S.A.</v>
      </c>
      <c r="J629" s="8" t="str">
        <f>VLOOKUP(D629,[1]CUENTAS!$A$2:$G$8590,7,FALSE)</f>
        <v>GIRO</v>
      </c>
    </row>
    <row r="630" spans="1:10" x14ac:dyDescent="0.25">
      <c r="A630" s="18">
        <v>11</v>
      </c>
      <c r="B630" s="39"/>
      <c r="C630" s="32" t="s">
        <v>591</v>
      </c>
      <c r="D630" s="12">
        <v>57408952</v>
      </c>
      <c r="E630" s="39"/>
      <c r="F630" s="17"/>
      <c r="G630" s="16">
        <f t="shared" si="39"/>
        <v>119047.61904761905</v>
      </c>
      <c r="H630" s="38">
        <f>VLOOKUP(D630,[1]CUENTAS!$A$2:$G$8590,4,FALSE)</f>
        <v>604201384</v>
      </c>
      <c r="I630" s="8" t="str">
        <f>VLOOKUP(D630,[1]CUENTAS!$A$2:$G$8590,6,FALSE)</f>
        <v>BANCO BILBAO VIZCAYA BBVA COLOMBIA S.A.</v>
      </c>
      <c r="J630" s="8" t="str">
        <f>VLOOKUP(D630,[1]CUENTAS!$A$2:$G$8590,7,FALSE)</f>
        <v>AHORROS</v>
      </c>
    </row>
    <row r="631" spans="1:10" x14ac:dyDescent="0.25">
      <c r="A631" s="18">
        <v>12</v>
      </c>
      <c r="B631" s="39"/>
      <c r="C631" s="32" t="s">
        <v>592</v>
      </c>
      <c r="D631" s="12">
        <v>26784766</v>
      </c>
      <c r="E631" s="39"/>
      <c r="F631" s="17"/>
      <c r="G631" s="16">
        <f t="shared" si="39"/>
        <v>119047.61904761905</v>
      </c>
      <c r="H631" s="38">
        <f>VLOOKUP(D631,[1]CUENTAS!$A$2:$G$8590,4,FALSE)</f>
        <v>44230</v>
      </c>
      <c r="I631" s="8" t="str">
        <f>VLOOKUP(D631,[1]CUENTAS!$A$2:$G$8590,6,FALSE)</f>
        <v>BANCO AGRARIO DE COLOMBIA S.A.</v>
      </c>
      <c r="J631" s="8" t="str">
        <f>VLOOKUP(D631,[1]CUENTAS!$A$2:$G$8590,7,FALSE)</f>
        <v>GIRO</v>
      </c>
    </row>
    <row r="632" spans="1:10" x14ac:dyDescent="0.25">
      <c r="A632" s="18">
        <v>13</v>
      </c>
      <c r="B632" s="39"/>
      <c r="C632" s="32" t="s">
        <v>593</v>
      </c>
      <c r="D632" s="12">
        <v>1085167031</v>
      </c>
      <c r="E632" s="39"/>
      <c r="F632" s="17"/>
      <c r="G632" s="16">
        <f t="shared" si="39"/>
        <v>119047.61904761905</v>
      </c>
      <c r="H632" s="38">
        <f>VLOOKUP(D632,[1]CUENTAS!$A$2:$G$8590,4,FALSE)</f>
        <v>424030160856</v>
      </c>
      <c r="I632" s="8" t="str">
        <f>VLOOKUP(D632,[1]CUENTAS!$A$2:$G$8590,6,FALSE)</f>
        <v>BANCO AGRARIO DE COLOMBIA S.A.</v>
      </c>
      <c r="J632" s="8" t="str">
        <f>VLOOKUP(D632,[1]CUENTAS!$A$2:$G$8590,7,FALSE)</f>
        <v>AHORROS</v>
      </c>
    </row>
    <row r="633" spans="1:10" x14ac:dyDescent="0.25">
      <c r="A633" s="18">
        <v>14</v>
      </c>
      <c r="B633" s="39"/>
      <c r="C633" s="32" t="s">
        <v>594</v>
      </c>
      <c r="D633" s="12">
        <v>32612078</v>
      </c>
      <c r="E633" s="39"/>
      <c r="F633" s="17"/>
      <c r="G633" s="16">
        <f t="shared" si="39"/>
        <v>119047.61904761905</v>
      </c>
      <c r="H633" s="38">
        <f>VLOOKUP(D633,[1]CUENTAS!$A$2:$G$8590,4,FALSE)</f>
        <v>604176479</v>
      </c>
      <c r="I633" s="8" t="str">
        <f>VLOOKUP(D633,[1]CUENTAS!$A$2:$G$8590,6,FALSE)</f>
        <v>BANCO BILBAO VIZCAYA BBVA COLOMBIA S.A.</v>
      </c>
      <c r="J633" s="8" t="str">
        <f>VLOOKUP(D633,[1]CUENTAS!$A$2:$G$8590,7,FALSE)</f>
        <v>AHORROS</v>
      </c>
    </row>
    <row r="634" spans="1:10" x14ac:dyDescent="0.25">
      <c r="A634" s="18">
        <v>15</v>
      </c>
      <c r="B634" s="39"/>
      <c r="C634" s="32" t="s">
        <v>595</v>
      </c>
      <c r="D634" s="12">
        <v>57407823</v>
      </c>
      <c r="E634" s="39"/>
      <c r="F634" s="17"/>
      <c r="G634" s="16">
        <f t="shared" si="39"/>
        <v>119047.61904761905</v>
      </c>
      <c r="H634" s="38">
        <f>VLOOKUP(D634,[1]CUENTAS!$A$2:$G$8590,4,FALSE)</f>
        <v>604233965</v>
      </c>
      <c r="I634" s="8" t="str">
        <f>VLOOKUP(D634,[1]CUENTAS!$A$2:$G$8590,6,FALSE)</f>
        <v>BANCO BILBAO VIZCAYA BBVA COLOMBIA S.A.</v>
      </c>
      <c r="J634" s="8" t="str">
        <f>VLOOKUP(D634,[1]CUENTAS!$A$2:$G$8590,7,FALSE)</f>
        <v>AHORROS</v>
      </c>
    </row>
    <row r="635" spans="1:10" x14ac:dyDescent="0.25">
      <c r="A635" s="18">
        <v>16</v>
      </c>
      <c r="B635" s="39"/>
      <c r="C635" s="32" t="s">
        <v>596</v>
      </c>
      <c r="D635" s="12">
        <v>57407723</v>
      </c>
      <c r="E635" s="39"/>
      <c r="F635" s="17"/>
      <c r="G635" s="16">
        <f t="shared" si="39"/>
        <v>119047.61904761905</v>
      </c>
      <c r="H635" s="38">
        <f>VLOOKUP(D635,[1]CUENTAS!$A$2:$G$8590,4,FALSE)</f>
        <v>44230</v>
      </c>
      <c r="I635" s="8" t="str">
        <f>VLOOKUP(D635,[1]CUENTAS!$A$2:$G$8590,6,FALSE)</f>
        <v>BANCO AGRARIO DE COLOMBIA S.A.</v>
      </c>
      <c r="J635" s="8" t="str">
        <f>VLOOKUP(D635,[1]CUENTAS!$A$2:$G$8590,7,FALSE)</f>
        <v>GIRO</v>
      </c>
    </row>
    <row r="636" spans="1:10" x14ac:dyDescent="0.25">
      <c r="A636" s="18">
        <v>17</v>
      </c>
      <c r="B636" s="39"/>
      <c r="C636" s="32" t="s">
        <v>597</v>
      </c>
      <c r="D636" s="12">
        <v>26785276</v>
      </c>
      <c r="E636" s="39"/>
      <c r="F636" s="17"/>
      <c r="G636" s="16">
        <f t="shared" si="39"/>
        <v>119047.61904761905</v>
      </c>
      <c r="H636" s="38">
        <f>VLOOKUP(D636,[1]CUENTAS!$A$2:$G$8590,4,FALSE)</f>
        <v>604179390</v>
      </c>
      <c r="I636" s="8" t="str">
        <f>VLOOKUP(D636,[1]CUENTAS!$A$2:$G$8590,6,FALSE)</f>
        <v>BANCO BILBAO VIZCAYA BBVA COLOMBIA S.A.</v>
      </c>
      <c r="J636" s="8" t="str">
        <f>VLOOKUP(D636,[1]CUENTAS!$A$2:$G$8590,7,FALSE)</f>
        <v>AHORROS</v>
      </c>
    </row>
    <row r="637" spans="1:10" x14ac:dyDescent="0.25">
      <c r="A637" s="18">
        <v>18</v>
      </c>
      <c r="B637" s="39"/>
      <c r="C637" s="32" t="s">
        <v>598</v>
      </c>
      <c r="D637" s="12">
        <v>57407637</v>
      </c>
      <c r="E637" s="39"/>
      <c r="F637" s="17"/>
      <c r="G637" s="16">
        <f t="shared" si="39"/>
        <v>119047.61904761905</v>
      </c>
      <c r="H637" s="38">
        <f>VLOOKUP(D637,[1]CUENTAS!$A$2:$G$8590,4,FALSE)</f>
        <v>604201962</v>
      </c>
      <c r="I637" s="8" t="str">
        <f>VLOOKUP(D637,[1]CUENTAS!$A$2:$G$8590,6,FALSE)</f>
        <v>BANCO BILBAO VIZCAYA BBVA COLOMBIA S.A.</v>
      </c>
      <c r="J637" s="8" t="str">
        <f>VLOOKUP(D637,[1]CUENTAS!$A$2:$G$8590,7,FALSE)</f>
        <v>AHORROS</v>
      </c>
    </row>
    <row r="638" spans="1:10" x14ac:dyDescent="0.25">
      <c r="A638" s="18">
        <v>19</v>
      </c>
      <c r="B638" s="39"/>
      <c r="C638" s="32" t="s">
        <v>599</v>
      </c>
      <c r="D638" s="12">
        <v>57408667</v>
      </c>
      <c r="E638" s="39"/>
      <c r="F638" s="17"/>
      <c r="G638" s="16">
        <f t="shared" si="39"/>
        <v>119047.61904761905</v>
      </c>
      <c r="H638" s="38">
        <f>VLOOKUP(D638,[1]CUENTAS!$A$2:$G$8590,4,FALSE)</f>
        <v>604187104</v>
      </c>
      <c r="I638" s="8" t="str">
        <f>VLOOKUP(D638,[1]CUENTAS!$A$2:$G$8590,6,FALSE)</f>
        <v>BANCO BILBAO VIZCAYA BBVA COLOMBIA S.A.</v>
      </c>
      <c r="J638" s="8" t="str">
        <f>VLOOKUP(D638,[1]CUENTAS!$A$2:$G$8590,7,FALSE)</f>
        <v>AHORROS</v>
      </c>
    </row>
    <row r="639" spans="1:10" x14ac:dyDescent="0.25">
      <c r="A639" s="18">
        <v>20</v>
      </c>
      <c r="B639" s="39"/>
      <c r="C639" s="32" t="s">
        <v>600</v>
      </c>
      <c r="D639" s="12">
        <v>26784278</v>
      </c>
      <c r="E639" s="39"/>
      <c r="F639" s="17"/>
      <c r="G639" s="16">
        <f t="shared" si="39"/>
        <v>119047.61904761905</v>
      </c>
      <c r="H639" s="38">
        <f>VLOOKUP(D639,[1]CUENTAS!$A$2:$G$8590,4,FALSE)</f>
        <v>44230</v>
      </c>
      <c r="I639" s="8" t="str">
        <f>VLOOKUP(D639,[1]CUENTAS!$A$2:$G$8590,6,FALSE)</f>
        <v>BANCO AGRARIO DE COLOMBIA S.A.</v>
      </c>
      <c r="J639" s="8" t="str">
        <f>VLOOKUP(D639,[1]CUENTAS!$A$2:$G$8590,7,FALSE)</f>
        <v>GIRO</v>
      </c>
    </row>
    <row r="640" spans="1:10" x14ac:dyDescent="0.25">
      <c r="A640" s="18">
        <v>21</v>
      </c>
      <c r="B640" s="39"/>
      <c r="C640" s="32" t="s">
        <v>601</v>
      </c>
      <c r="D640" s="12">
        <v>85163669</v>
      </c>
      <c r="E640" s="39"/>
      <c r="F640" s="17"/>
      <c r="G640" s="16">
        <f t="shared" si="39"/>
        <v>119047.61904761905</v>
      </c>
      <c r="H640" s="38">
        <f>VLOOKUP(D640,[1]CUENTAS!$A$2:$G$8590,4,FALSE)</f>
        <v>44230</v>
      </c>
      <c r="I640" s="8" t="str">
        <f>VLOOKUP(D640,[1]CUENTAS!$A$2:$G$8590,6,FALSE)</f>
        <v>BANCO AGRARIO DE COLOMBIA S.A.</v>
      </c>
      <c r="J640" s="8" t="str">
        <f>VLOOKUP(D640,[1]CUENTAS!$A$2:$G$8590,7,FALSE)</f>
        <v>GIRO</v>
      </c>
    </row>
    <row r="641" spans="1:10" x14ac:dyDescent="0.25">
      <c r="A641" s="42" t="s">
        <v>7</v>
      </c>
      <c r="B641" s="43"/>
      <c r="C641" s="43"/>
      <c r="D641" s="43"/>
      <c r="E641" s="43"/>
      <c r="F641" s="44"/>
      <c r="G641" s="15">
        <f>SUM(G620:G640)</f>
        <v>2499999.9999999986</v>
      </c>
      <c r="H641" s="38"/>
      <c r="I641" s="8"/>
      <c r="J641" s="8"/>
    </row>
    <row r="642" spans="1:10" ht="30" x14ac:dyDescent="0.25">
      <c r="A642" s="1" t="s">
        <v>5</v>
      </c>
      <c r="B642" s="1" t="s">
        <v>0</v>
      </c>
      <c r="C642" s="3" t="s">
        <v>3</v>
      </c>
      <c r="D642" s="4" t="s">
        <v>9</v>
      </c>
      <c r="E642" s="1" t="s">
        <v>1</v>
      </c>
      <c r="F642" s="5" t="s">
        <v>2</v>
      </c>
      <c r="G642" s="6" t="s">
        <v>4</v>
      </c>
      <c r="H642" s="38"/>
      <c r="I642" s="8"/>
      <c r="J642" s="8"/>
    </row>
    <row r="643" spans="1:10" x14ac:dyDescent="0.25">
      <c r="A643" s="18">
        <v>1</v>
      </c>
      <c r="B643" s="39" t="s">
        <v>602</v>
      </c>
      <c r="C643" s="32" t="s">
        <v>603</v>
      </c>
      <c r="D643" s="12">
        <v>36562575</v>
      </c>
      <c r="E643" s="39" t="s">
        <v>603</v>
      </c>
      <c r="F643" s="17"/>
      <c r="G643" s="16">
        <f t="shared" ref="G643:G651" si="40">2500000/9</f>
        <v>277777.77777777775</v>
      </c>
      <c r="H643" s="38">
        <f>VLOOKUP(D643,[1]CUENTAS!$A$2:$G$8590,4,FALSE)</f>
        <v>44230</v>
      </c>
      <c r="I643" s="8" t="str">
        <f>VLOOKUP(D643,[1]CUENTAS!$A$2:$G$8590,6,FALSE)</f>
        <v>BANCO AGRARIO DE COLOMBIA S.A.</v>
      </c>
      <c r="J643" s="8" t="str">
        <f>VLOOKUP(D643,[1]CUENTAS!$A$2:$G$8590,7,FALSE)</f>
        <v>GIRO</v>
      </c>
    </row>
    <row r="644" spans="1:10" x14ac:dyDescent="0.25">
      <c r="A644" s="18">
        <v>2</v>
      </c>
      <c r="B644" s="39"/>
      <c r="C644" s="32" t="s">
        <v>604</v>
      </c>
      <c r="D644" s="12">
        <v>49729063</v>
      </c>
      <c r="E644" s="39"/>
      <c r="F644" s="17"/>
      <c r="G644" s="16">
        <f t="shared" si="40"/>
        <v>277777.77777777775</v>
      </c>
      <c r="H644" s="38">
        <f>VLOOKUP(D644,[1]CUENTAS!$A$2:$G$8590,4,FALSE)</f>
        <v>604190652</v>
      </c>
      <c r="I644" s="8" t="str">
        <f>VLOOKUP(D644,[1]CUENTAS!$A$2:$G$8590,6,FALSE)</f>
        <v>BANCO BILBAO VIZCAYA BBVA COLOMBIA S.A.</v>
      </c>
      <c r="J644" s="8" t="str">
        <f>VLOOKUP(D644,[1]CUENTAS!$A$2:$G$8590,7,FALSE)</f>
        <v>AHORROS</v>
      </c>
    </row>
    <row r="645" spans="1:10" x14ac:dyDescent="0.25">
      <c r="A645" s="18">
        <v>3</v>
      </c>
      <c r="B645" s="39"/>
      <c r="C645" s="32" t="s">
        <v>605</v>
      </c>
      <c r="D645" s="12">
        <v>71697877</v>
      </c>
      <c r="E645" s="39"/>
      <c r="F645" s="17"/>
      <c r="G645" s="16">
        <f t="shared" si="40"/>
        <v>277777.77777777775</v>
      </c>
      <c r="H645" s="38">
        <f>VLOOKUP(D645,[1]CUENTAS!$A$2:$G$8590,4,FALSE)</f>
        <v>74824955364</v>
      </c>
      <c r="I645" s="8" t="str">
        <f>VLOOKUP(D645,[1]CUENTAS!$A$2:$G$8590,6,FALSE)</f>
        <v>BANCOLOMBIA S.A.</v>
      </c>
      <c r="J645" s="8" t="str">
        <f>VLOOKUP(D645,[1]CUENTAS!$A$2:$G$8590,7,FALSE)</f>
        <v>AHORROS</v>
      </c>
    </row>
    <row r="646" spans="1:10" x14ac:dyDescent="0.25">
      <c r="A646" s="18">
        <v>4</v>
      </c>
      <c r="B646" s="39"/>
      <c r="C646" s="32" t="s">
        <v>606</v>
      </c>
      <c r="D646" s="12">
        <v>85164226</v>
      </c>
      <c r="E646" s="39"/>
      <c r="F646" s="17"/>
      <c r="G646" s="16">
        <f t="shared" si="40"/>
        <v>277777.77777777775</v>
      </c>
      <c r="H646" s="38">
        <f>VLOOKUP(D646,[1]CUENTAS!$A$2:$G$8590,4,FALSE)</f>
        <v>604190488</v>
      </c>
      <c r="I646" s="8" t="str">
        <f>VLOOKUP(D646,[1]CUENTAS!$A$2:$G$8590,6,FALSE)</f>
        <v>BANCO BILBAO VIZCAYA BBVA COLOMBIA S.A.</v>
      </c>
      <c r="J646" s="8" t="str">
        <f>VLOOKUP(D646,[1]CUENTAS!$A$2:$G$8590,7,FALSE)</f>
        <v>AHORROS</v>
      </c>
    </row>
    <row r="647" spans="1:10" x14ac:dyDescent="0.25">
      <c r="A647" s="18">
        <v>5</v>
      </c>
      <c r="B647" s="39"/>
      <c r="C647" s="32" t="s">
        <v>607</v>
      </c>
      <c r="D647" s="12">
        <v>57409132</v>
      </c>
      <c r="E647" s="39"/>
      <c r="F647" s="17"/>
      <c r="G647" s="16">
        <f t="shared" si="40"/>
        <v>277777.77777777775</v>
      </c>
      <c r="H647" s="38">
        <f>VLOOKUP(D647,[1]CUENTAS!$A$2:$G$8590,4,FALSE)</f>
        <v>330186180</v>
      </c>
      <c r="I647" s="8" t="str">
        <f>VLOOKUP(D647,[1]CUENTAS!$A$2:$G$8590,6,FALSE)</f>
        <v>BANCO BILBAO VIZCAYA BBVA COLOMBIA S.A.</v>
      </c>
      <c r="J647" s="8" t="str">
        <f>VLOOKUP(D647,[1]CUENTAS!$A$2:$G$8590,7,FALSE)</f>
        <v>AHORROS</v>
      </c>
    </row>
    <row r="648" spans="1:10" x14ac:dyDescent="0.25">
      <c r="A648" s="18">
        <v>6</v>
      </c>
      <c r="B648" s="39"/>
      <c r="C648" s="32" t="s">
        <v>608</v>
      </c>
      <c r="D648" s="12">
        <v>22481952</v>
      </c>
      <c r="E648" s="39"/>
      <c r="F648" s="17"/>
      <c r="G648" s="16">
        <f t="shared" si="40"/>
        <v>277777.77777777775</v>
      </c>
      <c r="H648" s="38">
        <f>VLOOKUP(D648,[1]CUENTAS!$A$2:$G$8590,4,FALSE)</f>
        <v>44230</v>
      </c>
      <c r="I648" s="8" t="str">
        <f>VLOOKUP(D648,[1]CUENTAS!$A$2:$G$8590,6,FALSE)</f>
        <v>BANCO AGRARIO DE COLOMBIA S.A.</v>
      </c>
      <c r="J648" s="8" t="str">
        <f>VLOOKUP(D648,[1]CUENTAS!$A$2:$G$8590,7,FALSE)</f>
        <v>GIRO</v>
      </c>
    </row>
    <row r="649" spans="1:10" x14ac:dyDescent="0.25">
      <c r="A649" s="18">
        <v>7</v>
      </c>
      <c r="B649" s="39"/>
      <c r="C649" s="32" t="s">
        <v>609</v>
      </c>
      <c r="D649" s="12">
        <v>57408546</v>
      </c>
      <c r="E649" s="39"/>
      <c r="F649" s="17"/>
      <c r="G649" s="16">
        <f t="shared" si="40"/>
        <v>277777.77777777775</v>
      </c>
      <c r="H649" s="38">
        <f>VLOOKUP(D649,[1]CUENTAS!$A$2:$G$8590,4,FALSE)</f>
        <v>604249110</v>
      </c>
      <c r="I649" s="8" t="str">
        <f>VLOOKUP(D649,[1]CUENTAS!$A$2:$G$8590,6,FALSE)</f>
        <v>BANCO BILBAO VIZCAYA BBVA COLOMBIA S.A.</v>
      </c>
      <c r="J649" s="8" t="str">
        <f>VLOOKUP(D649,[1]CUENTAS!$A$2:$G$8590,7,FALSE)</f>
        <v>AHORROS</v>
      </c>
    </row>
    <row r="650" spans="1:10" x14ac:dyDescent="0.25">
      <c r="A650" s="18">
        <v>8</v>
      </c>
      <c r="B650" s="39"/>
      <c r="C650" s="32" t="s">
        <v>610</v>
      </c>
      <c r="D650" s="12">
        <v>57407568</v>
      </c>
      <c r="E650" s="39"/>
      <c r="F650" s="17"/>
      <c r="G650" s="16">
        <f t="shared" si="40"/>
        <v>277777.77777777775</v>
      </c>
      <c r="H650" s="38">
        <f>VLOOKUP(D650,[1]CUENTAS!$A$2:$G$8590,4,FALSE)</f>
        <v>604254045</v>
      </c>
      <c r="I650" s="8" t="str">
        <f>VLOOKUP(D650,[1]CUENTAS!$A$2:$G$8590,6,FALSE)</f>
        <v>BANCO BILBAO VIZCAYA BBVA COLOMBIA S.A.</v>
      </c>
      <c r="J650" s="8" t="str">
        <f>VLOOKUP(D650,[1]CUENTAS!$A$2:$G$8590,7,FALSE)</f>
        <v>AHORROS</v>
      </c>
    </row>
    <row r="651" spans="1:10" x14ac:dyDescent="0.25">
      <c r="A651" s="18">
        <v>9</v>
      </c>
      <c r="B651" s="39"/>
      <c r="C651" s="32" t="s">
        <v>611</v>
      </c>
      <c r="D651" s="12">
        <v>57407262</v>
      </c>
      <c r="E651" s="39"/>
      <c r="F651" s="17"/>
      <c r="G651" s="16">
        <f t="shared" si="40"/>
        <v>277777.77777777775</v>
      </c>
      <c r="H651" s="38">
        <f>VLOOKUP(D651,[1]CUENTAS!$A$2:$G$8590,4,FALSE)</f>
        <v>604206441</v>
      </c>
      <c r="I651" s="8" t="str">
        <f>VLOOKUP(D651,[1]CUENTAS!$A$2:$G$8590,6,FALSE)</f>
        <v>BANCO BILBAO VIZCAYA BBVA COLOMBIA S.A.</v>
      </c>
      <c r="J651" s="8" t="str">
        <f>VLOOKUP(D651,[1]CUENTAS!$A$2:$G$8590,7,FALSE)</f>
        <v>AHORROS</v>
      </c>
    </row>
    <row r="652" spans="1:10" x14ac:dyDescent="0.25">
      <c r="A652" s="42" t="s">
        <v>7</v>
      </c>
      <c r="B652" s="43"/>
      <c r="C652" s="43"/>
      <c r="D652" s="43"/>
      <c r="E652" s="43"/>
      <c r="F652" s="44"/>
      <c r="G652" s="15">
        <f>SUM(G643:G651)</f>
        <v>2500000</v>
      </c>
      <c r="H652" s="38"/>
      <c r="I652" s="8"/>
      <c r="J652" s="8"/>
    </row>
    <row r="653" spans="1:10" ht="30" x14ac:dyDescent="0.25">
      <c r="A653" s="1" t="s">
        <v>5</v>
      </c>
      <c r="B653" s="1" t="s">
        <v>0</v>
      </c>
      <c r="C653" s="3" t="s">
        <v>3</v>
      </c>
      <c r="D653" s="4" t="s">
        <v>9</v>
      </c>
      <c r="E653" s="1" t="s">
        <v>1</v>
      </c>
      <c r="F653" s="5" t="s">
        <v>2</v>
      </c>
      <c r="G653" s="6" t="s">
        <v>4</v>
      </c>
      <c r="H653" s="38"/>
      <c r="I653" s="8"/>
      <c r="J653" s="8"/>
    </row>
    <row r="654" spans="1:10" x14ac:dyDescent="0.25">
      <c r="A654" s="18">
        <v>1</v>
      </c>
      <c r="B654" s="39" t="s">
        <v>612</v>
      </c>
      <c r="C654" s="32" t="s">
        <v>613</v>
      </c>
      <c r="D654" s="12">
        <v>42499910</v>
      </c>
      <c r="E654" s="39" t="s">
        <v>613</v>
      </c>
      <c r="F654" s="17"/>
      <c r="G654" s="16">
        <f t="shared" ref="G654:G666" si="41">2500000/13</f>
        <v>192307.69230769231</v>
      </c>
      <c r="H654" s="38">
        <f>VLOOKUP(D654,[1]CUENTAS!$A$2:$G$8590,4,FALSE)</f>
        <v>51308340779</v>
      </c>
      <c r="I654" s="8" t="str">
        <f>VLOOKUP(D654,[1]CUENTAS!$A$2:$G$8590,6,FALSE)</f>
        <v>BANCOLOMBIA S.A.</v>
      </c>
      <c r="J654" s="8" t="str">
        <f>VLOOKUP(D654,[1]CUENTAS!$A$2:$G$8590,7,FALSE)</f>
        <v>AHORROS</v>
      </c>
    </row>
    <row r="655" spans="1:10" x14ac:dyDescent="0.25">
      <c r="A655" s="18">
        <v>2</v>
      </c>
      <c r="B655" s="39"/>
      <c r="C655" s="32" t="s">
        <v>614</v>
      </c>
      <c r="D655" s="12">
        <v>3735462</v>
      </c>
      <c r="E655" s="39"/>
      <c r="F655" s="17"/>
      <c r="G655" s="16">
        <f t="shared" si="41"/>
        <v>192307.69230769231</v>
      </c>
      <c r="H655" s="38">
        <f>VLOOKUP(D655,[1]CUENTAS!$A$2:$G$8590,4,FALSE)</f>
        <v>51311412705</v>
      </c>
      <c r="I655" s="8" t="str">
        <f>VLOOKUP(D655,[1]CUENTAS!$A$2:$G$8590,6,FALSE)</f>
        <v>BANCOLOMBIA S.A.</v>
      </c>
      <c r="J655" s="8" t="str">
        <f>VLOOKUP(D655,[1]CUENTAS!$A$2:$G$8590,7,FALSE)</f>
        <v>AHORROS</v>
      </c>
    </row>
    <row r="656" spans="1:10" x14ac:dyDescent="0.25">
      <c r="A656" s="18">
        <v>3</v>
      </c>
      <c r="B656" s="39"/>
      <c r="C656" s="32" t="s">
        <v>615</v>
      </c>
      <c r="D656" s="12">
        <v>39067583</v>
      </c>
      <c r="E656" s="39"/>
      <c r="F656" s="17"/>
      <c r="G656" s="16">
        <f t="shared" si="41"/>
        <v>192307.69230769231</v>
      </c>
      <c r="H656" s="38">
        <f>VLOOKUP(D656,[1]CUENTAS!$A$2:$G$8590,4,FALSE)</f>
        <v>51311496917</v>
      </c>
      <c r="I656" s="8" t="str">
        <f>VLOOKUP(D656,[1]CUENTAS!$A$2:$G$8590,6,FALSE)</f>
        <v>BANCOLOMBIA S.A.</v>
      </c>
      <c r="J656" s="8" t="str">
        <f>VLOOKUP(D656,[1]CUENTAS!$A$2:$G$8590,7,FALSE)</f>
        <v>AHORROS</v>
      </c>
    </row>
    <row r="657" spans="1:10" x14ac:dyDescent="0.25">
      <c r="A657" s="18">
        <v>4</v>
      </c>
      <c r="B657" s="39"/>
      <c r="C657" s="32" t="s">
        <v>616</v>
      </c>
      <c r="D657" s="12">
        <v>39067105</v>
      </c>
      <c r="E657" s="39"/>
      <c r="F657" s="17"/>
      <c r="G657" s="16">
        <f t="shared" si="41"/>
        <v>192307.69230769231</v>
      </c>
      <c r="H657" s="38">
        <f>VLOOKUP(D657,[1]CUENTAS!$A$2:$G$8590,4,FALSE)</f>
        <v>51376002572</v>
      </c>
      <c r="I657" s="8" t="str">
        <f>VLOOKUP(D657,[1]CUENTAS!$A$2:$G$8590,6,FALSE)</f>
        <v>BANCOLOMBIA S.A.</v>
      </c>
      <c r="J657" s="8" t="str">
        <f>VLOOKUP(D657,[1]CUENTAS!$A$2:$G$8590,7,FALSE)</f>
        <v>AHORROS</v>
      </c>
    </row>
    <row r="658" spans="1:10" x14ac:dyDescent="0.25">
      <c r="A658" s="18">
        <v>5</v>
      </c>
      <c r="B658" s="39"/>
      <c r="C658" s="32" t="s">
        <v>617</v>
      </c>
      <c r="D658" s="12">
        <v>39069616</v>
      </c>
      <c r="E658" s="39"/>
      <c r="F658" s="17"/>
      <c r="G658" s="16">
        <f t="shared" si="41"/>
        <v>192307.69230769231</v>
      </c>
      <c r="H658" s="38">
        <f>VLOOKUP(D658,[1]CUENTAS!$A$2:$G$8590,4,FALSE)</f>
        <v>51335793041</v>
      </c>
      <c r="I658" s="8" t="str">
        <f>VLOOKUP(D658,[1]CUENTAS!$A$2:$G$8590,6,FALSE)</f>
        <v>BANCOLOMBIA S.A.</v>
      </c>
      <c r="J658" s="8" t="str">
        <f>VLOOKUP(D658,[1]CUENTAS!$A$2:$G$8590,7,FALSE)</f>
        <v>AHORROS</v>
      </c>
    </row>
    <row r="659" spans="1:10" x14ac:dyDescent="0.25">
      <c r="A659" s="18">
        <v>6</v>
      </c>
      <c r="B659" s="39"/>
      <c r="C659" s="32" t="s">
        <v>618</v>
      </c>
      <c r="D659" s="12">
        <v>39067385</v>
      </c>
      <c r="E659" s="39"/>
      <c r="F659" s="17"/>
      <c r="G659" s="16">
        <f t="shared" si="41"/>
        <v>192307.69230769231</v>
      </c>
      <c r="H659" s="38">
        <f>VLOOKUP(D659,[1]CUENTAS!$A$2:$G$8590,4,FALSE)</f>
        <v>51306128756</v>
      </c>
      <c r="I659" s="8" t="str">
        <f>VLOOKUP(D659,[1]CUENTAS!$A$2:$G$8590,6,FALSE)</f>
        <v>BANCOLOMBIA S.A.</v>
      </c>
      <c r="J659" s="8" t="str">
        <f>VLOOKUP(D659,[1]CUENTAS!$A$2:$G$8590,7,FALSE)</f>
        <v>AHORROS</v>
      </c>
    </row>
    <row r="660" spans="1:10" x14ac:dyDescent="0.25">
      <c r="A660" s="18">
        <v>7</v>
      </c>
      <c r="B660" s="39"/>
      <c r="C660" s="32" t="s">
        <v>619</v>
      </c>
      <c r="D660" s="12">
        <v>15247352</v>
      </c>
      <c r="E660" s="39"/>
      <c r="F660" s="17"/>
      <c r="G660" s="16">
        <f t="shared" si="41"/>
        <v>192307.69230769231</v>
      </c>
      <c r="H660" s="38">
        <f>VLOOKUP(D660,[1]CUENTAS!$A$2:$G$8590,4,FALSE)</f>
        <v>51311628295</v>
      </c>
      <c r="I660" s="8" t="str">
        <f>VLOOKUP(D660,[1]CUENTAS!$A$2:$G$8590,6,FALSE)</f>
        <v>BANCOLOMBIA S.A.</v>
      </c>
      <c r="J660" s="8" t="str">
        <f>VLOOKUP(D660,[1]CUENTAS!$A$2:$G$8590,7,FALSE)</f>
        <v>AHORROS</v>
      </c>
    </row>
    <row r="661" spans="1:10" x14ac:dyDescent="0.25">
      <c r="A661" s="18">
        <v>8</v>
      </c>
      <c r="B661" s="39"/>
      <c r="C661" s="32" t="s">
        <v>620</v>
      </c>
      <c r="D661" s="12">
        <v>39066718</v>
      </c>
      <c r="E661" s="39"/>
      <c r="F661" s="17"/>
      <c r="G661" s="16">
        <f t="shared" si="41"/>
        <v>192307.69230769231</v>
      </c>
      <c r="H661" s="38">
        <f>VLOOKUP(D661,[1]CUENTAS!$A$2:$G$8590,4,FALSE)</f>
        <v>51376015718</v>
      </c>
      <c r="I661" s="8" t="str">
        <f>VLOOKUP(D661,[1]CUENTAS!$A$2:$G$8590,6,FALSE)</f>
        <v>BANCOLOMBIA S.A.</v>
      </c>
      <c r="J661" s="8" t="str">
        <f>VLOOKUP(D661,[1]CUENTAS!$A$2:$G$8590,7,FALSE)</f>
        <v>AHORROS</v>
      </c>
    </row>
    <row r="662" spans="1:10" x14ac:dyDescent="0.25">
      <c r="A662" s="18">
        <v>9</v>
      </c>
      <c r="B662" s="39"/>
      <c r="C662" s="32" t="s">
        <v>621</v>
      </c>
      <c r="D662" s="12">
        <v>36546723</v>
      </c>
      <c r="E662" s="39"/>
      <c r="F662" s="17"/>
      <c r="G662" s="16">
        <f t="shared" si="41"/>
        <v>192307.69230769231</v>
      </c>
      <c r="H662" s="38">
        <f>VLOOKUP(D662,[1]CUENTAS!$A$2:$G$8590,4,FALSE)</f>
        <v>51306129001</v>
      </c>
      <c r="I662" s="8" t="str">
        <f>VLOOKUP(D662,[1]CUENTAS!$A$2:$G$8590,6,FALSE)</f>
        <v>BANCOLOMBIA S.A.</v>
      </c>
      <c r="J662" s="8" t="str">
        <f>VLOOKUP(D662,[1]CUENTAS!$A$2:$G$8590,7,FALSE)</f>
        <v>AHORROS</v>
      </c>
    </row>
    <row r="663" spans="1:10" x14ac:dyDescent="0.25">
      <c r="A663" s="18">
        <v>10</v>
      </c>
      <c r="B663" s="39"/>
      <c r="C663" s="32" t="s">
        <v>622</v>
      </c>
      <c r="D663" s="12">
        <v>15249148</v>
      </c>
      <c r="E663" s="39"/>
      <c r="F663" s="17"/>
      <c r="G663" s="16">
        <f t="shared" si="41"/>
        <v>192307.69230769231</v>
      </c>
      <c r="H663" s="38">
        <f>VLOOKUP(D663,[1]CUENTAS!$A$2:$G$8590,4,FALSE)</f>
        <v>51376015666</v>
      </c>
      <c r="I663" s="8" t="str">
        <f>VLOOKUP(D663,[1]CUENTAS!$A$2:$G$8590,6,FALSE)</f>
        <v>BANCOLOMBIA S.A.</v>
      </c>
      <c r="J663" s="8" t="str">
        <f>VLOOKUP(D663,[1]CUENTAS!$A$2:$G$8590,7,FALSE)</f>
        <v>AHORROS</v>
      </c>
    </row>
    <row r="664" spans="1:10" x14ac:dyDescent="0.25">
      <c r="A664" s="18">
        <v>11</v>
      </c>
      <c r="B664" s="39"/>
      <c r="C664" s="32" t="s">
        <v>623</v>
      </c>
      <c r="D664" s="12">
        <v>36551622</v>
      </c>
      <c r="E664" s="39"/>
      <c r="F664" s="17"/>
      <c r="G664" s="16">
        <f t="shared" si="41"/>
        <v>192307.69230769231</v>
      </c>
      <c r="H664" s="38">
        <f>VLOOKUP(D664,[1]CUENTAS!$A$2:$G$8590,4,FALSE)</f>
        <v>51311420031</v>
      </c>
      <c r="I664" s="8" t="str">
        <f>VLOOKUP(D664,[1]CUENTAS!$A$2:$G$8590,6,FALSE)</f>
        <v>BANCOLOMBIA S.A.</v>
      </c>
      <c r="J664" s="8" t="str">
        <f>VLOOKUP(D664,[1]CUENTAS!$A$2:$G$8590,7,FALSE)</f>
        <v>AHORROS</v>
      </c>
    </row>
    <row r="665" spans="1:10" x14ac:dyDescent="0.25">
      <c r="A665" s="18">
        <v>12</v>
      </c>
      <c r="B665" s="39"/>
      <c r="C665" s="32" t="s">
        <v>624</v>
      </c>
      <c r="D665" s="12">
        <v>39067845</v>
      </c>
      <c r="E665" s="39"/>
      <c r="F665" s="17"/>
      <c r="G665" s="16">
        <f t="shared" si="41"/>
        <v>192307.69230769231</v>
      </c>
      <c r="H665" s="38">
        <f>VLOOKUP(D665,[1]CUENTAS!$A$2:$G$8590,4,FALSE)</f>
        <v>51307313603</v>
      </c>
      <c r="I665" s="8" t="str">
        <f>VLOOKUP(D665,[1]CUENTAS!$A$2:$G$8590,6,FALSE)</f>
        <v>BANCOLOMBIA S.A.</v>
      </c>
      <c r="J665" s="8" t="str">
        <f>VLOOKUP(D665,[1]CUENTAS!$A$2:$G$8590,7,FALSE)</f>
        <v>AHORROS</v>
      </c>
    </row>
    <row r="666" spans="1:10" x14ac:dyDescent="0.25">
      <c r="A666" s="18">
        <v>13</v>
      </c>
      <c r="B666" s="39"/>
      <c r="C666" s="32" t="s">
        <v>625</v>
      </c>
      <c r="D666" s="12">
        <v>39067379</v>
      </c>
      <c r="E666" s="39"/>
      <c r="F666" s="17"/>
      <c r="G666" s="16">
        <f t="shared" si="41"/>
        <v>192307.69230769231</v>
      </c>
      <c r="H666" s="38">
        <f>VLOOKUP(D666,[1]CUENTAS!$A$2:$G$8590,4,FALSE)</f>
        <v>51306313014</v>
      </c>
      <c r="I666" s="8" t="str">
        <f>VLOOKUP(D666,[1]CUENTAS!$A$2:$G$8590,6,FALSE)</f>
        <v>BANCOLOMBIA S.A.</v>
      </c>
      <c r="J666" s="8" t="str">
        <f>VLOOKUP(D666,[1]CUENTAS!$A$2:$G$8590,7,FALSE)</f>
        <v>AHORROS</v>
      </c>
    </row>
    <row r="667" spans="1:10" x14ac:dyDescent="0.25">
      <c r="A667" s="42" t="s">
        <v>7</v>
      </c>
      <c r="B667" s="43"/>
      <c r="C667" s="43"/>
      <c r="D667" s="43"/>
      <c r="E667" s="43"/>
      <c r="F667" s="44"/>
      <c r="G667" s="15">
        <f>SUM(G654:G666)</f>
        <v>2500000</v>
      </c>
      <c r="H667" s="38"/>
      <c r="I667" s="8"/>
      <c r="J667" s="8"/>
    </row>
    <row r="668" spans="1:10" ht="30" x14ac:dyDescent="0.25">
      <c r="A668" s="1" t="s">
        <v>5</v>
      </c>
      <c r="B668" s="1" t="s">
        <v>0</v>
      </c>
      <c r="C668" s="3" t="s">
        <v>3</v>
      </c>
      <c r="D668" s="4" t="s">
        <v>9</v>
      </c>
      <c r="E668" s="1" t="s">
        <v>1</v>
      </c>
      <c r="F668" s="5" t="s">
        <v>2</v>
      </c>
      <c r="G668" s="6" t="s">
        <v>4</v>
      </c>
      <c r="H668" s="38"/>
      <c r="I668" s="8"/>
      <c r="J668" s="8"/>
    </row>
    <row r="669" spans="1:10" x14ac:dyDescent="0.25">
      <c r="A669" s="18">
        <v>1</v>
      </c>
      <c r="B669" s="39" t="s">
        <v>626</v>
      </c>
      <c r="C669" s="32" t="s">
        <v>627</v>
      </c>
      <c r="D669" s="12">
        <v>7598909</v>
      </c>
      <c r="E669" s="39" t="s">
        <v>643</v>
      </c>
      <c r="F669" s="17"/>
      <c r="G669" s="16">
        <f t="shared" ref="G669:G694" si="42">2500000/26</f>
        <v>96153.846153846156</v>
      </c>
      <c r="H669" s="38">
        <f>VLOOKUP(D669,[1]CUENTAS!$A$2:$G$8590,4,FALSE)</f>
        <v>471098772</v>
      </c>
      <c r="I669" s="8" t="str">
        <f>VLOOKUP(D669,[1]CUENTAS!$A$2:$G$8590,6,FALSE)</f>
        <v>BANCO DE BOGOTA</v>
      </c>
      <c r="J669" s="8" t="str">
        <f>VLOOKUP(D669,[1]CUENTAS!$A$2:$G$8590,7,FALSE)</f>
        <v>AHORROS</v>
      </c>
    </row>
    <row r="670" spans="1:10" x14ac:dyDescent="0.25">
      <c r="A670" s="18">
        <v>2</v>
      </c>
      <c r="B670" s="39"/>
      <c r="C670" s="32" t="s">
        <v>628</v>
      </c>
      <c r="D670" s="12">
        <v>7594339</v>
      </c>
      <c r="E670" s="39"/>
      <c r="F670" s="17"/>
      <c r="G670" s="16">
        <f t="shared" si="42"/>
        <v>96153.846153846156</v>
      </c>
      <c r="H670" s="38">
        <f>VLOOKUP(D670,[1]CUENTAS!$A$2:$G$8590,4,FALSE)</f>
        <v>471063552</v>
      </c>
      <c r="I670" s="8" t="str">
        <f>VLOOKUP(D670,[1]CUENTAS!$A$2:$G$8590,6,FALSE)</f>
        <v>BANCO DE BOGOTA</v>
      </c>
      <c r="J670" s="8" t="str">
        <f>VLOOKUP(D670,[1]CUENTAS!$A$2:$G$8590,7,FALSE)</f>
        <v>AHORROS</v>
      </c>
    </row>
    <row r="671" spans="1:10" x14ac:dyDescent="0.25">
      <c r="A671" s="18">
        <v>3</v>
      </c>
      <c r="B671" s="39"/>
      <c r="C671" s="32" t="s">
        <v>629</v>
      </c>
      <c r="D671" s="12">
        <v>57305522</v>
      </c>
      <c r="E671" s="39"/>
      <c r="F671" s="17"/>
      <c r="G671" s="16">
        <f t="shared" si="42"/>
        <v>96153.846153846156</v>
      </c>
      <c r="H671" s="38">
        <f>VLOOKUP(D671,[1]CUENTAS!$A$2:$G$8590,4,FALSE)</f>
        <v>375248069</v>
      </c>
      <c r="I671" s="8" t="str">
        <f>VLOOKUP(D671,[1]CUENTAS!$A$2:$G$8590,6,FALSE)</f>
        <v>BANCO BILBAO VIZCAYA BBVA COLOMBIA S.A.</v>
      </c>
      <c r="J671" s="8" t="str">
        <f>VLOOKUP(D671,[1]CUENTAS!$A$2:$G$8590,7,FALSE)</f>
        <v>AHORROS</v>
      </c>
    </row>
    <row r="672" spans="1:10" x14ac:dyDescent="0.25">
      <c r="A672" s="18">
        <v>4</v>
      </c>
      <c r="B672" s="39"/>
      <c r="C672" s="32" t="s">
        <v>630</v>
      </c>
      <c r="D672" s="12">
        <v>72137491</v>
      </c>
      <c r="E672" s="39"/>
      <c r="F672" s="17"/>
      <c r="G672" s="16">
        <f t="shared" si="42"/>
        <v>96153.846153846156</v>
      </c>
      <c r="H672" s="38">
        <f>VLOOKUP(D672,[1]CUENTAS!$A$2:$G$8590,4,FALSE)</f>
        <v>471063560</v>
      </c>
      <c r="I672" s="8" t="str">
        <f>VLOOKUP(D672,[1]CUENTAS!$A$2:$G$8590,6,FALSE)</f>
        <v>BANCO DE BOGOTA</v>
      </c>
      <c r="J672" s="8" t="str">
        <f>VLOOKUP(D672,[1]CUENTAS!$A$2:$G$8590,7,FALSE)</f>
        <v>AHORROS</v>
      </c>
    </row>
    <row r="673" spans="1:10" x14ac:dyDescent="0.25">
      <c r="A673" s="18">
        <v>5</v>
      </c>
      <c r="B673" s="39"/>
      <c r="C673" s="32" t="s">
        <v>631</v>
      </c>
      <c r="D673" s="12">
        <v>7597291</v>
      </c>
      <c r="E673" s="39"/>
      <c r="F673" s="17"/>
      <c r="G673" s="16">
        <f t="shared" si="42"/>
        <v>96153.846153846156</v>
      </c>
      <c r="H673" s="38">
        <f>VLOOKUP(D673,[1]CUENTAS!$A$2:$G$8590,4,FALSE)</f>
        <v>471092965</v>
      </c>
      <c r="I673" s="8" t="str">
        <f>VLOOKUP(D673,[1]CUENTAS!$A$2:$G$8590,6,FALSE)</f>
        <v>BANCO DE BOGOTA</v>
      </c>
      <c r="J673" s="8" t="str">
        <f>VLOOKUP(D673,[1]CUENTAS!$A$2:$G$8590,7,FALSE)</f>
        <v>AHORROS</v>
      </c>
    </row>
    <row r="674" spans="1:10" x14ac:dyDescent="0.25">
      <c r="A674" s="18">
        <v>6</v>
      </c>
      <c r="B674" s="39"/>
      <c r="C674" s="32" t="s">
        <v>632</v>
      </c>
      <c r="D674" s="12">
        <v>22500448</v>
      </c>
      <c r="E674" s="39"/>
      <c r="F674" s="17"/>
      <c r="G674" s="16">
        <f t="shared" si="42"/>
        <v>96153.846153846156</v>
      </c>
      <c r="H674" s="38">
        <f>VLOOKUP(D674,[1]CUENTAS!$A$2:$G$8590,4,FALSE)</f>
        <v>471075952</v>
      </c>
      <c r="I674" s="8" t="str">
        <f>VLOOKUP(D674,[1]CUENTAS!$A$2:$G$8590,6,FALSE)</f>
        <v>BANCO DE BOGOTA</v>
      </c>
      <c r="J674" s="8" t="str">
        <f>VLOOKUP(D674,[1]CUENTAS!$A$2:$G$8590,7,FALSE)</f>
        <v>AHORROS</v>
      </c>
    </row>
    <row r="675" spans="1:10" x14ac:dyDescent="0.25">
      <c r="A675" s="18">
        <v>7</v>
      </c>
      <c r="B675" s="39"/>
      <c r="C675" s="32" t="s">
        <v>633</v>
      </c>
      <c r="D675" s="12">
        <v>57449823</v>
      </c>
      <c r="E675" s="39"/>
      <c r="F675" s="17"/>
      <c r="G675" s="16">
        <f t="shared" si="42"/>
        <v>96153.846153846156</v>
      </c>
      <c r="H675" s="38">
        <f>VLOOKUP(D675,[1]CUENTAS!$A$2:$G$8590,4,FALSE)</f>
        <v>471103341</v>
      </c>
      <c r="I675" s="8" t="str">
        <f>VLOOKUP(D675,[1]CUENTAS!$A$2:$G$8590,6,FALSE)</f>
        <v>BANCO DE BOGOTA</v>
      </c>
      <c r="J675" s="8" t="str">
        <f>VLOOKUP(D675,[1]CUENTAS!$A$2:$G$8590,7,FALSE)</f>
        <v>AHORROS</v>
      </c>
    </row>
    <row r="676" spans="1:10" x14ac:dyDescent="0.25">
      <c r="A676" s="18">
        <v>8</v>
      </c>
      <c r="B676" s="39"/>
      <c r="C676" s="32" t="s">
        <v>634</v>
      </c>
      <c r="D676" s="12">
        <v>57303864</v>
      </c>
      <c r="E676" s="39"/>
      <c r="F676" s="17"/>
      <c r="G676" s="16">
        <f t="shared" si="42"/>
        <v>96153.846153846156</v>
      </c>
      <c r="H676" s="38">
        <f>VLOOKUP(D676,[1]CUENTAS!$A$2:$G$8590,4,FALSE)</f>
        <v>805364270</v>
      </c>
      <c r="I676" s="8" t="str">
        <f>VLOOKUP(D676,[1]CUENTAS!$A$2:$G$8590,6,FALSE)</f>
        <v>BANCO BILBAO VIZCAYA BBVA COLOMBIA S.A.</v>
      </c>
      <c r="J676" s="8" t="str">
        <f>VLOOKUP(D676,[1]CUENTAS!$A$2:$G$8590,7,FALSE)</f>
        <v>AHORROS</v>
      </c>
    </row>
    <row r="677" spans="1:10" x14ac:dyDescent="0.25">
      <c r="A677" s="18">
        <v>9</v>
      </c>
      <c r="B677" s="39"/>
      <c r="C677" s="32" t="s">
        <v>635</v>
      </c>
      <c r="D677" s="12">
        <v>57300373</v>
      </c>
      <c r="E677" s="39"/>
      <c r="F677" s="17"/>
      <c r="G677" s="16">
        <f t="shared" si="42"/>
        <v>96153.846153846156</v>
      </c>
      <c r="H677" s="38">
        <f>VLOOKUP(D677,[1]CUENTAS!$A$2:$G$8590,4,FALSE)</f>
        <v>471075465</v>
      </c>
      <c r="I677" s="8" t="str">
        <f>VLOOKUP(D677,[1]CUENTAS!$A$2:$G$8590,6,FALSE)</f>
        <v>BANCO DE BOGOTA</v>
      </c>
      <c r="J677" s="8" t="str">
        <f>VLOOKUP(D677,[1]CUENTAS!$A$2:$G$8590,7,FALSE)</f>
        <v>AHORROS</v>
      </c>
    </row>
    <row r="678" spans="1:10" x14ac:dyDescent="0.25">
      <c r="A678" s="18">
        <v>10</v>
      </c>
      <c r="B678" s="39"/>
      <c r="C678" s="32" t="s">
        <v>636</v>
      </c>
      <c r="D678" s="12">
        <v>57302825</v>
      </c>
      <c r="E678" s="39"/>
      <c r="F678" s="17"/>
      <c r="G678" s="16">
        <f t="shared" si="42"/>
        <v>96153.846153846156</v>
      </c>
      <c r="H678" s="38">
        <f>VLOOKUP(D678,[1]CUENTAS!$A$2:$G$8590,4,FALSE)</f>
        <v>471114876</v>
      </c>
      <c r="I678" s="8" t="str">
        <f>VLOOKUP(D678,[1]CUENTAS!$A$2:$G$8590,6,FALSE)</f>
        <v>BANCO DE BOGOTA</v>
      </c>
      <c r="J678" s="8" t="str">
        <f>VLOOKUP(D678,[1]CUENTAS!$A$2:$G$8590,7,FALSE)</f>
        <v>AHORROS</v>
      </c>
    </row>
    <row r="679" spans="1:10" x14ac:dyDescent="0.25">
      <c r="A679" s="18">
        <v>11</v>
      </c>
      <c r="B679" s="39"/>
      <c r="C679" s="32" t="s">
        <v>637</v>
      </c>
      <c r="D679" s="12">
        <v>72150311</v>
      </c>
      <c r="E679" s="39"/>
      <c r="F679" s="17"/>
      <c r="G679" s="16">
        <f t="shared" si="42"/>
        <v>96153.846153846156</v>
      </c>
      <c r="H679" s="38">
        <f>VLOOKUP(D679,[1]CUENTAS!$A$2:$G$8590,4,FALSE)</f>
        <v>471107797</v>
      </c>
      <c r="I679" s="8" t="str">
        <f>VLOOKUP(D679,[1]CUENTAS!$A$2:$G$8590,6,FALSE)</f>
        <v>BANCO DE BOGOTA</v>
      </c>
      <c r="J679" s="8" t="str">
        <f>VLOOKUP(D679,[1]CUENTAS!$A$2:$G$8590,7,FALSE)</f>
        <v>AHORROS</v>
      </c>
    </row>
    <row r="680" spans="1:10" x14ac:dyDescent="0.25">
      <c r="A680" s="18">
        <v>12</v>
      </c>
      <c r="B680" s="39"/>
      <c r="C680" s="32" t="s">
        <v>638</v>
      </c>
      <c r="D680" s="12">
        <v>32843366</v>
      </c>
      <c r="E680" s="39"/>
      <c r="F680" s="17"/>
      <c r="G680" s="16">
        <f t="shared" si="42"/>
        <v>96153.846153846156</v>
      </c>
      <c r="H680" s="38">
        <f>VLOOKUP(D680,[1]CUENTAS!$A$2:$G$8590,4,FALSE)</f>
        <v>471089300</v>
      </c>
      <c r="I680" s="8" t="str">
        <f>VLOOKUP(D680,[1]CUENTAS!$A$2:$G$8590,6,FALSE)</f>
        <v>BANCO DE BOGOTA</v>
      </c>
      <c r="J680" s="8" t="str">
        <f>VLOOKUP(D680,[1]CUENTAS!$A$2:$G$8590,7,FALSE)</f>
        <v>AHORROS</v>
      </c>
    </row>
    <row r="681" spans="1:10" x14ac:dyDescent="0.25">
      <c r="A681" s="18">
        <v>13</v>
      </c>
      <c r="B681" s="39"/>
      <c r="C681" s="32" t="s">
        <v>639</v>
      </c>
      <c r="D681" s="12">
        <v>1079931663</v>
      </c>
      <c r="E681" s="39"/>
      <c r="F681" s="17"/>
      <c r="G681" s="16">
        <f t="shared" si="42"/>
        <v>96153.846153846156</v>
      </c>
      <c r="H681" s="38">
        <f>VLOOKUP(D681,[1]CUENTAS!$A$2:$G$8590,4,FALSE)</f>
        <v>517172565</v>
      </c>
      <c r="I681" s="8" t="str">
        <f>VLOOKUP(D681,[1]CUENTAS!$A$2:$G$8590,6,FALSE)</f>
        <v>BANCO BILBAO VIZCAYA BBVA COLOMBIA S.A.</v>
      </c>
      <c r="J681" s="8" t="str">
        <f>VLOOKUP(D681,[1]CUENTAS!$A$2:$G$8590,7,FALSE)</f>
        <v>AHORROS</v>
      </c>
    </row>
    <row r="682" spans="1:10" x14ac:dyDescent="0.25">
      <c r="A682" s="18">
        <v>14</v>
      </c>
      <c r="B682" s="39"/>
      <c r="C682" s="32" t="s">
        <v>640</v>
      </c>
      <c r="D682" s="12">
        <v>57303206</v>
      </c>
      <c r="E682" s="39"/>
      <c r="F682" s="17"/>
      <c r="G682" s="16">
        <f t="shared" si="42"/>
        <v>96153.846153846156</v>
      </c>
      <c r="H682" s="38">
        <f>VLOOKUP(D682,[1]CUENTAS!$A$2:$G$8590,4,FALSE)</f>
        <v>471075598</v>
      </c>
      <c r="I682" s="8" t="str">
        <f>VLOOKUP(D682,[1]CUENTAS!$A$2:$G$8590,6,FALSE)</f>
        <v>BANCO DE BOGOTA</v>
      </c>
      <c r="J682" s="8" t="str">
        <f>VLOOKUP(D682,[1]CUENTAS!$A$2:$G$8590,7,FALSE)</f>
        <v>AHORROS</v>
      </c>
    </row>
    <row r="683" spans="1:10" x14ac:dyDescent="0.25">
      <c r="A683" s="18">
        <v>15</v>
      </c>
      <c r="B683" s="39"/>
      <c r="C683" s="32" t="s">
        <v>641</v>
      </c>
      <c r="D683" s="12">
        <v>36532013</v>
      </c>
      <c r="E683" s="39"/>
      <c r="F683" s="17"/>
      <c r="G683" s="16">
        <f t="shared" si="42"/>
        <v>96153.846153846156</v>
      </c>
      <c r="H683" s="38">
        <f>VLOOKUP(D683,[1]CUENTAS!$A$2:$G$8590,4,FALSE)</f>
        <v>471044149</v>
      </c>
      <c r="I683" s="8" t="str">
        <f>VLOOKUP(D683,[1]CUENTAS!$A$2:$G$8590,6,FALSE)</f>
        <v>BANCO DE BOGOTA</v>
      </c>
      <c r="J683" s="8" t="str">
        <f>VLOOKUP(D683,[1]CUENTAS!$A$2:$G$8590,7,FALSE)</f>
        <v>AHORROS</v>
      </c>
    </row>
    <row r="684" spans="1:10" x14ac:dyDescent="0.25">
      <c r="A684" s="18">
        <v>16</v>
      </c>
      <c r="B684" s="39"/>
      <c r="C684" s="32" t="s">
        <v>642</v>
      </c>
      <c r="D684" s="12">
        <v>26825536</v>
      </c>
      <c r="E684" s="39"/>
      <c r="F684" s="17"/>
      <c r="G684" s="16">
        <f t="shared" si="42"/>
        <v>96153.846153846156</v>
      </c>
      <c r="H684" s="38">
        <f>VLOOKUP(D684,[1]CUENTAS!$A$2:$G$8590,4,FALSE)</f>
        <v>471076042</v>
      </c>
      <c r="I684" s="8" t="str">
        <f>VLOOKUP(D684,[1]CUENTAS!$A$2:$G$8590,6,FALSE)</f>
        <v>BANCO DE BOGOTA</v>
      </c>
      <c r="J684" s="8" t="str">
        <f>VLOOKUP(D684,[1]CUENTAS!$A$2:$G$8590,7,FALSE)</f>
        <v>AHORROS</v>
      </c>
    </row>
    <row r="685" spans="1:10" x14ac:dyDescent="0.25">
      <c r="A685" s="18">
        <v>17</v>
      </c>
      <c r="B685" s="39"/>
      <c r="C685" s="32" t="s">
        <v>643</v>
      </c>
      <c r="D685" s="12">
        <v>57305251</v>
      </c>
      <c r="E685" s="39"/>
      <c r="F685" s="17"/>
      <c r="G685" s="16">
        <f t="shared" si="42"/>
        <v>96153.846153846156</v>
      </c>
      <c r="H685" s="38">
        <f>VLOOKUP(D685,[1]CUENTAS!$A$2:$G$8590,4,FALSE)</f>
        <v>471089219</v>
      </c>
      <c r="I685" s="8" t="str">
        <f>VLOOKUP(D685,[1]CUENTAS!$A$2:$G$8590,6,FALSE)</f>
        <v>BANCO DE BOGOTA</v>
      </c>
      <c r="J685" s="8" t="str">
        <f>VLOOKUP(D685,[1]CUENTAS!$A$2:$G$8590,7,FALSE)</f>
        <v>AHORROS</v>
      </c>
    </row>
    <row r="686" spans="1:10" x14ac:dyDescent="0.25">
      <c r="A686" s="18">
        <v>18</v>
      </c>
      <c r="B686" s="39"/>
      <c r="C686" s="32" t="s">
        <v>1653</v>
      </c>
      <c r="D686" s="12">
        <v>57300617</v>
      </c>
      <c r="E686" s="39"/>
      <c r="F686" s="17"/>
      <c r="G686" s="16">
        <f t="shared" si="42"/>
        <v>96153.846153846156</v>
      </c>
      <c r="H686" s="38">
        <f>VLOOKUP(D686,[1]CUENTAS!$A$2:$G$8590,4,FALSE)</f>
        <v>471074971</v>
      </c>
      <c r="I686" s="8" t="str">
        <f>VLOOKUP(D686,[1]CUENTAS!$A$2:$G$8590,6,FALSE)</f>
        <v>BANCO DE BOGOTA</v>
      </c>
      <c r="J686" s="8" t="str">
        <f>VLOOKUP(D686,[1]CUENTAS!$A$2:$G$8590,7,FALSE)</f>
        <v>AHORROS</v>
      </c>
    </row>
    <row r="687" spans="1:10" x14ac:dyDescent="0.25">
      <c r="A687" s="18">
        <v>19</v>
      </c>
      <c r="B687" s="39"/>
      <c r="C687" s="32" t="s">
        <v>644</v>
      </c>
      <c r="D687" s="12">
        <v>19591793</v>
      </c>
      <c r="E687" s="39"/>
      <c r="F687" s="17"/>
      <c r="G687" s="16">
        <f t="shared" si="42"/>
        <v>96153.846153846156</v>
      </c>
      <c r="H687" s="38">
        <f>VLOOKUP(D687,[1]CUENTAS!$A$2:$G$8590,4,FALSE)</f>
        <v>375238631</v>
      </c>
      <c r="I687" s="8" t="str">
        <f>VLOOKUP(D687,[1]CUENTAS!$A$2:$G$8590,6,FALSE)</f>
        <v>BANCO BILBAO VIZCAYA BBVA COLOMBIA S.A.</v>
      </c>
      <c r="J687" s="8" t="str">
        <f>VLOOKUP(D687,[1]CUENTAS!$A$2:$G$8590,7,FALSE)</f>
        <v>AHORROS</v>
      </c>
    </row>
    <row r="688" spans="1:10" x14ac:dyDescent="0.25">
      <c r="A688" s="18">
        <v>20</v>
      </c>
      <c r="B688" s="39"/>
      <c r="C688" s="32" t="s">
        <v>645</v>
      </c>
      <c r="D688" s="12">
        <v>5408723</v>
      </c>
      <c r="E688" s="39"/>
      <c r="F688" s="17"/>
      <c r="G688" s="16">
        <f t="shared" si="42"/>
        <v>96153.846153846156</v>
      </c>
      <c r="H688" s="38">
        <f>VLOOKUP(D688,[1]CUENTAS!$A$2:$G$8590,4,FALSE)</f>
        <v>326297686</v>
      </c>
      <c r="I688" s="8" t="str">
        <f>VLOOKUP(D688,[1]CUENTAS!$A$2:$G$8590,6,FALSE)</f>
        <v>BANCO DE BOGOTA</v>
      </c>
      <c r="J688" s="8" t="str">
        <f>VLOOKUP(D688,[1]CUENTAS!$A$2:$G$8590,7,FALSE)</f>
        <v>AHORROS</v>
      </c>
    </row>
    <row r="689" spans="1:10" x14ac:dyDescent="0.25">
      <c r="A689" s="18">
        <v>21</v>
      </c>
      <c r="B689" s="39"/>
      <c r="C689" s="32" t="s">
        <v>646</v>
      </c>
      <c r="D689" s="12">
        <v>57402954</v>
      </c>
      <c r="E689" s="39"/>
      <c r="F689" s="17"/>
      <c r="G689" s="16">
        <f t="shared" si="42"/>
        <v>96153.846153846156</v>
      </c>
      <c r="H689" s="38">
        <f>VLOOKUP(D689,[1]CUENTAS!$A$2:$G$8590,4,FALSE)</f>
        <v>375262854</v>
      </c>
      <c r="I689" s="8" t="str">
        <f>VLOOKUP(D689,[1]CUENTAS!$A$2:$G$8590,6,FALSE)</f>
        <v>BANCO BILBAO VIZCAYA BBVA COLOMBIA S.A.</v>
      </c>
      <c r="J689" s="8" t="str">
        <f>VLOOKUP(D689,[1]CUENTAS!$A$2:$G$8590,7,FALSE)</f>
        <v>AHORROS</v>
      </c>
    </row>
    <row r="690" spans="1:10" x14ac:dyDescent="0.25">
      <c r="A690" s="18">
        <v>22</v>
      </c>
      <c r="B690" s="39"/>
      <c r="C690" s="32" t="s">
        <v>647</v>
      </c>
      <c r="D690" s="12">
        <v>7592251</v>
      </c>
      <c r="E690" s="39"/>
      <c r="F690" s="17"/>
      <c r="G690" s="16">
        <f t="shared" si="42"/>
        <v>96153.846153846156</v>
      </c>
      <c r="H690" s="38">
        <f>VLOOKUP(D690,[1]CUENTAS!$A$2:$G$8590,4,FALSE)</f>
        <v>471076554</v>
      </c>
      <c r="I690" s="8" t="str">
        <f>VLOOKUP(D690,[1]CUENTAS!$A$2:$G$8590,6,FALSE)</f>
        <v>BANCO DE BOGOTA</v>
      </c>
      <c r="J690" s="8" t="str">
        <f>VLOOKUP(D690,[1]CUENTAS!$A$2:$G$8590,7,FALSE)</f>
        <v>AHORROS</v>
      </c>
    </row>
    <row r="691" spans="1:10" x14ac:dyDescent="0.25">
      <c r="A691" s="18">
        <v>23</v>
      </c>
      <c r="B691" s="39"/>
      <c r="C691" s="32" t="s">
        <v>648</v>
      </c>
      <c r="D691" s="12">
        <v>19585217</v>
      </c>
      <c r="E691" s="39"/>
      <c r="F691" s="17"/>
      <c r="G691" s="16">
        <f t="shared" si="42"/>
        <v>96153.846153846156</v>
      </c>
      <c r="H691" s="38">
        <f>VLOOKUP(D691,[1]CUENTAS!$A$2:$G$8590,4,FALSE)</f>
        <v>471063420</v>
      </c>
      <c r="I691" s="8" t="str">
        <f>VLOOKUP(D691,[1]CUENTAS!$A$2:$G$8590,6,FALSE)</f>
        <v>BANCO DE BOGOTA</v>
      </c>
      <c r="J691" s="8" t="str">
        <f>VLOOKUP(D691,[1]CUENTAS!$A$2:$G$8590,7,FALSE)</f>
        <v>AHORROS</v>
      </c>
    </row>
    <row r="692" spans="1:10" x14ac:dyDescent="0.25">
      <c r="A692" s="18">
        <v>24</v>
      </c>
      <c r="B692" s="39"/>
      <c r="C692" s="32" t="s">
        <v>649</v>
      </c>
      <c r="D692" s="12">
        <v>85025122</v>
      </c>
      <c r="E692" s="39"/>
      <c r="F692" s="17"/>
      <c r="G692" s="16">
        <f t="shared" si="42"/>
        <v>96153.846153846156</v>
      </c>
      <c r="H692" s="38">
        <f>VLOOKUP(D692,[1]CUENTAS!$A$2:$G$8590,4,FALSE)</f>
        <v>471074914</v>
      </c>
      <c r="I692" s="8" t="str">
        <f>VLOOKUP(D692,[1]CUENTAS!$A$2:$G$8590,6,FALSE)</f>
        <v>BANCO DE BOGOTA</v>
      </c>
      <c r="J692" s="8" t="str">
        <f>VLOOKUP(D692,[1]CUENTAS!$A$2:$G$8590,7,FALSE)</f>
        <v>AHORROS</v>
      </c>
    </row>
    <row r="693" spans="1:10" x14ac:dyDescent="0.25">
      <c r="A693" s="18">
        <v>25</v>
      </c>
      <c r="B693" s="39"/>
      <c r="C693" s="32" t="s">
        <v>650</v>
      </c>
      <c r="D693" s="12">
        <v>7596056</v>
      </c>
      <c r="E693" s="39"/>
      <c r="F693" s="17"/>
      <c r="G693" s="16">
        <f t="shared" si="42"/>
        <v>96153.846153846156</v>
      </c>
      <c r="H693" s="38">
        <f>VLOOKUP(D693,[1]CUENTAS!$A$2:$G$8590,4,FALSE)</f>
        <v>471118232</v>
      </c>
      <c r="I693" s="8" t="str">
        <f>VLOOKUP(D693,[1]CUENTAS!$A$2:$G$8590,6,FALSE)</f>
        <v>BANCO DE BOGOTA</v>
      </c>
      <c r="J693" s="8" t="str">
        <f>VLOOKUP(D693,[1]CUENTAS!$A$2:$G$8590,7,FALSE)</f>
        <v>AHORROS</v>
      </c>
    </row>
    <row r="694" spans="1:10" x14ac:dyDescent="0.25">
      <c r="A694" s="18">
        <v>26</v>
      </c>
      <c r="B694" s="39"/>
      <c r="C694" s="32" t="s">
        <v>651</v>
      </c>
      <c r="D694" s="12">
        <v>72167760</v>
      </c>
      <c r="E694" s="39"/>
      <c r="F694" s="17"/>
      <c r="G694" s="16">
        <f t="shared" si="42"/>
        <v>96153.846153846156</v>
      </c>
      <c r="H694" s="38">
        <f>VLOOKUP(D694,[1]CUENTAS!$A$2:$G$8590,4,FALSE)</f>
        <v>471131102</v>
      </c>
      <c r="I694" s="8" t="str">
        <f>VLOOKUP(D694,[1]CUENTAS!$A$2:$G$8590,6,FALSE)</f>
        <v>BANCO DE BOGOTA</v>
      </c>
      <c r="J694" s="8" t="str">
        <f>VLOOKUP(D694,[1]CUENTAS!$A$2:$G$8590,7,FALSE)</f>
        <v>AHORROS</v>
      </c>
    </row>
    <row r="695" spans="1:10" x14ac:dyDescent="0.25">
      <c r="A695" s="42" t="s">
        <v>7</v>
      </c>
      <c r="B695" s="43"/>
      <c r="C695" s="43"/>
      <c r="D695" s="43"/>
      <c r="E695" s="43"/>
      <c r="F695" s="44"/>
      <c r="G695" s="15">
        <f>SUM(G669:G694)</f>
        <v>2500000</v>
      </c>
      <c r="H695" s="38"/>
      <c r="I695" s="8"/>
      <c r="J695" s="8"/>
    </row>
    <row r="696" spans="1:10" ht="30" x14ac:dyDescent="0.25">
      <c r="A696" s="1" t="s">
        <v>5</v>
      </c>
      <c r="B696" s="1" t="s">
        <v>0</v>
      </c>
      <c r="C696" s="3" t="s">
        <v>3</v>
      </c>
      <c r="D696" s="4" t="s">
        <v>9</v>
      </c>
      <c r="E696" s="1" t="s">
        <v>1</v>
      </c>
      <c r="F696" s="5" t="s">
        <v>2</v>
      </c>
      <c r="G696" s="6" t="s">
        <v>4</v>
      </c>
      <c r="H696" s="38"/>
      <c r="I696" s="8"/>
      <c r="J696" s="8"/>
    </row>
    <row r="697" spans="1:10" x14ac:dyDescent="0.25">
      <c r="A697" s="18">
        <v>1</v>
      </c>
      <c r="B697" s="39" t="s">
        <v>652</v>
      </c>
      <c r="C697" s="32" t="s">
        <v>653</v>
      </c>
      <c r="D697" s="12">
        <v>85126512</v>
      </c>
      <c r="E697" s="39" t="s">
        <v>654</v>
      </c>
      <c r="F697" s="17"/>
      <c r="G697" s="16">
        <f>2500000/5</f>
        <v>500000</v>
      </c>
      <c r="H697" s="38">
        <f>VLOOKUP(D697,[1]CUENTAS!$A$2:$G$8590,4,FALSE)</f>
        <v>44203</v>
      </c>
      <c r="I697" s="8" t="str">
        <f>VLOOKUP(D697,[1]CUENTAS!$A$2:$G$8590,6,FALSE)</f>
        <v>BANCO AGRARIO DE COLOMBIA S.A.</v>
      </c>
      <c r="J697" s="8" t="str">
        <f>VLOOKUP(D697,[1]CUENTAS!$A$2:$G$8590,7,FALSE)</f>
        <v>GIRO</v>
      </c>
    </row>
    <row r="698" spans="1:10" x14ac:dyDescent="0.25">
      <c r="A698" s="18">
        <v>2</v>
      </c>
      <c r="B698" s="39"/>
      <c r="C698" s="32" t="s">
        <v>654</v>
      </c>
      <c r="D698" s="12">
        <v>19640496</v>
      </c>
      <c r="E698" s="39"/>
      <c r="F698" s="17"/>
      <c r="G698" s="16">
        <f>2500000/5</f>
        <v>500000</v>
      </c>
      <c r="H698" s="38">
        <f>VLOOKUP(D698,[1]CUENTAS!$A$2:$G$8590,4,FALSE)</f>
        <v>51337741421</v>
      </c>
      <c r="I698" s="8" t="str">
        <f>VLOOKUP(D698,[1]CUENTAS!$A$2:$G$8590,6,FALSE)</f>
        <v>BANCOLOMBIA S.A.</v>
      </c>
      <c r="J698" s="8" t="str">
        <f>VLOOKUP(D698,[1]CUENTAS!$A$2:$G$8590,7,FALSE)</f>
        <v>AHORROS</v>
      </c>
    </row>
    <row r="699" spans="1:10" x14ac:dyDescent="0.25">
      <c r="A699" s="18">
        <v>3</v>
      </c>
      <c r="B699" s="39"/>
      <c r="C699" s="32" t="s">
        <v>655</v>
      </c>
      <c r="D699" s="12">
        <v>57415125</v>
      </c>
      <c r="E699" s="39"/>
      <c r="F699" s="17"/>
      <c r="G699" s="16">
        <f>2500000/5</f>
        <v>500000</v>
      </c>
      <c r="H699" s="38">
        <f>VLOOKUP(D699,[1]CUENTAS!$A$2:$G$8590,4,FALSE)</f>
        <v>400262325</v>
      </c>
      <c r="I699" s="8" t="str">
        <f>VLOOKUP(D699,[1]CUENTAS!$A$2:$G$8590,6,FALSE)</f>
        <v>BANCO POPULAR S.A.</v>
      </c>
      <c r="J699" s="8" t="str">
        <f>VLOOKUP(D699,[1]CUENTAS!$A$2:$G$8590,7,FALSE)</f>
        <v>AHORROS</v>
      </c>
    </row>
    <row r="700" spans="1:10" x14ac:dyDescent="0.25">
      <c r="A700" s="18">
        <v>4</v>
      </c>
      <c r="B700" s="39"/>
      <c r="C700" s="32" t="s">
        <v>656</v>
      </c>
      <c r="D700" s="12">
        <v>57304319</v>
      </c>
      <c r="E700" s="39"/>
      <c r="F700" s="17"/>
      <c r="G700" s="16">
        <f>2500000/5</f>
        <v>500000</v>
      </c>
      <c r="H700" s="38">
        <f>VLOOKUP(D700,[1]CUENTAS!$A$2:$G$8590,4,FALSE)</f>
        <v>230220037956</v>
      </c>
      <c r="I700" s="8" t="str">
        <f>VLOOKUP(D700,[1]CUENTAS!$A$2:$G$8590,6,FALSE)</f>
        <v>BANCO POPULAR S.A.</v>
      </c>
      <c r="J700" s="8" t="str">
        <f>VLOOKUP(D700,[1]CUENTAS!$A$2:$G$8590,7,FALSE)</f>
        <v>AHORROS</v>
      </c>
    </row>
    <row r="701" spans="1:10" x14ac:dyDescent="0.25">
      <c r="A701" s="18">
        <v>5</v>
      </c>
      <c r="B701" s="39"/>
      <c r="C701" s="32" t="s">
        <v>657</v>
      </c>
      <c r="D701" s="12">
        <v>72346573</v>
      </c>
      <c r="E701" s="39"/>
      <c r="F701" s="17"/>
      <c r="G701" s="16">
        <f>2500000/5</f>
        <v>500000</v>
      </c>
      <c r="H701" s="38">
        <f>VLOOKUP(D701,[1]CUENTAS!$A$2:$G$8590,4,FALSE)</f>
        <v>90367061</v>
      </c>
      <c r="I701" s="8" t="str">
        <f>VLOOKUP(D701,[1]CUENTAS!$A$2:$G$8590,6,FALSE)</f>
        <v>BANCO BILBAO VIZCAYA BBVA COLOMBIA S.A.</v>
      </c>
      <c r="J701" s="8" t="str">
        <f>VLOOKUP(D701,[1]CUENTAS!$A$2:$G$8590,7,FALSE)</f>
        <v>AHORROS</v>
      </c>
    </row>
    <row r="702" spans="1:10" x14ac:dyDescent="0.25">
      <c r="A702" s="42" t="s">
        <v>7</v>
      </c>
      <c r="B702" s="43"/>
      <c r="C702" s="43"/>
      <c r="D702" s="43"/>
      <c r="E702" s="43"/>
      <c r="F702" s="44"/>
      <c r="G702" s="15">
        <f>SUM(G697:G701)</f>
        <v>2500000</v>
      </c>
      <c r="H702" s="38"/>
      <c r="I702" s="8"/>
      <c r="J702" s="8"/>
    </row>
    <row r="703" spans="1:10" ht="30" x14ac:dyDescent="0.25">
      <c r="A703" s="1" t="s">
        <v>5</v>
      </c>
      <c r="B703" s="1" t="s">
        <v>0</v>
      </c>
      <c r="C703" s="3" t="s">
        <v>3</v>
      </c>
      <c r="D703" s="4" t="s">
        <v>9</v>
      </c>
      <c r="E703" s="1" t="s">
        <v>1</v>
      </c>
      <c r="F703" s="5" t="s">
        <v>2</v>
      </c>
      <c r="G703" s="6" t="s">
        <v>4</v>
      </c>
      <c r="H703" s="38"/>
      <c r="I703" s="8"/>
      <c r="J703" s="8"/>
    </row>
    <row r="704" spans="1:10" x14ac:dyDescent="0.25">
      <c r="A704" s="18">
        <v>1</v>
      </c>
      <c r="B704" s="39" t="s">
        <v>658</v>
      </c>
      <c r="C704" s="32" t="s">
        <v>659</v>
      </c>
      <c r="D704" s="12">
        <v>1082370819</v>
      </c>
      <c r="E704" s="39" t="s">
        <v>661</v>
      </c>
      <c r="F704" s="17"/>
      <c r="G704" s="16">
        <f t="shared" ref="G704:G719" si="43">2500000/16</f>
        <v>156250</v>
      </c>
      <c r="H704" s="38">
        <f>VLOOKUP(D704,[1]CUENTAS!$A$2:$G$8590,4,FALSE)</f>
        <v>400261848</v>
      </c>
      <c r="I704" s="8" t="str">
        <f>VLOOKUP(D704,[1]CUENTAS!$A$2:$G$8590,6,FALSE)</f>
        <v>BANCO POPULAR S.A.</v>
      </c>
      <c r="J704" s="8" t="str">
        <f>VLOOKUP(D704,[1]CUENTAS!$A$2:$G$8590,7,FALSE)</f>
        <v>AHORROS</v>
      </c>
    </row>
    <row r="705" spans="1:10" x14ac:dyDescent="0.25">
      <c r="A705" s="18">
        <v>2</v>
      </c>
      <c r="B705" s="39"/>
      <c r="C705" s="32" t="s">
        <v>660</v>
      </c>
      <c r="D705" s="12">
        <v>33215982</v>
      </c>
      <c r="E705" s="39"/>
      <c r="F705" s="17"/>
      <c r="G705" s="16">
        <f t="shared" si="43"/>
        <v>156250</v>
      </c>
      <c r="H705" s="38">
        <f>VLOOKUP(D705,[1]CUENTAS!$A$2:$G$8590,4,FALSE)</f>
        <v>240096727</v>
      </c>
      <c r="I705" s="8" t="str">
        <f>VLOOKUP(D705,[1]CUENTAS!$A$2:$G$8590,6,FALSE)</f>
        <v>BANCO POPULAR S.A.</v>
      </c>
      <c r="J705" s="8" t="str">
        <f>VLOOKUP(D705,[1]CUENTAS!$A$2:$G$8590,7,FALSE)</f>
        <v>AHORROS</v>
      </c>
    </row>
    <row r="706" spans="1:10" x14ac:dyDescent="0.25">
      <c r="A706" s="18">
        <v>3</v>
      </c>
      <c r="B706" s="39"/>
      <c r="C706" s="32" t="s">
        <v>661</v>
      </c>
      <c r="D706" s="12">
        <v>33214586</v>
      </c>
      <c r="E706" s="39"/>
      <c r="F706" s="17"/>
      <c r="G706" s="16">
        <f t="shared" si="43"/>
        <v>156250</v>
      </c>
      <c r="H706" s="38">
        <f>VLOOKUP(D706,[1]CUENTAS!$A$2:$G$8590,4,FALSE)</f>
        <v>240099325</v>
      </c>
      <c r="I706" s="8" t="str">
        <f>VLOOKUP(D706,[1]CUENTAS!$A$2:$G$8590,6,FALSE)</f>
        <v>BANCO POPULAR S.A.</v>
      </c>
      <c r="J706" s="8" t="str">
        <f>VLOOKUP(D706,[1]CUENTAS!$A$2:$G$8590,7,FALSE)</f>
        <v>AHORROS</v>
      </c>
    </row>
    <row r="707" spans="1:10" x14ac:dyDescent="0.25">
      <c r="A707" s="18">
        <v>4</v>
      </c>
      <c r="B707" s="39"/>
      <c r="C707" s="32" t="s">
        <v>662</v>
      </c>
      <c r="D707" s="12">
        <v>33214811</v>
      </c>
      <c r="E707" s="39"/>
      <c r="F707" s="17"/>
      <c r="G707" s="16">
        <f t="shared" si="43"/>
        <v>156250</v>
      </c>
      <c r="H707" s="38">
        <f>VLOOKUP(D707,[1]CUENTAS!$A$2:$G$8590,4,FALSE)</f>
        <v>240099341</v>
      </c>
      <c r="I707" s="8" t="str">
        <f>VLOOKUP(D707,[1]CUENTAS!$A$2:$G$8590,6,FALSE)</f>
        <v>BANCO POPULAR S.A.</v>
      </c>
      <c r="J707" s="8" t="str">
        <f>VLOOKUP(D707,[1]CUENTAS!$A$2:$G$8590,7,FALSE)</f>
        <v>AHORROS</v>
      </c>
    </row>
    <row r="708" spans="1:10" x14ac:dyDescent="0.25">
      <c r="A708" s="18">
        <v>5</v>
      </c>
      <c r="B708" s="39"/>
      <c r="C708" s="32" t="s">
        <v>663</v>
      </c>
      <c r="D708" s="12">
        <v>40927852</v>
      </c>
      <c r="E708" s="39"/>
      <c r="F708" s="17"/>
      <c r="G708" s="16">
        <f t="shared" si="43"/>
        <v>156250</v>
      </c>
      <c r="H708" s="38">
        <f>VLOOKUP(D708,[1]CUENTAS!$A$2:$G$8590,4,FALSE)</f>
        <v>240106047</v>
      </c>
      <c r="I708" s="8" t="str">
        <f>VLOOKUP(D708,[1]CUENTAS!$A$2:$G$8590,6,FALSE)</f>
        <v>BANCO POPULAR S.A.</v>
      </c>
      <c r="J708" s="8" t="str">
        <f>VLOOKUP(D708,[1]CUENTAS!$A$2:$G$8590,7,FALSE)</f>
        <v>AHORROS</v>
      </c>
    </row>
    <row r="709" spans="1:10" x14ac:dyDescent="0.25">
      <c r="A709" s="18">
        <v>6</v>
      </c>
      <c r="B709" s="39"/>
      <c r="C709" s="32" t="s">
        <v>664</v>
      </c>
      <c r="D709" s="12">
        <v>26900950</v>
      </c>
      <c r="E709" s="39"/>
      <c r="F709" s="17"/>
      <c r="G709" s="16">
        <f t="shared" si="43"/>
        <v>156250</v>
      </c>
      <c r="H709" s="38">
        <f>VLOOKUP(D709,[1]CUENTAS!$A$2:$G$8590,4,FALSE)</f>
        <v>604181982</v>
      </c>
      <c r="I709" s="8" t="str">
        <f>VLOOKUP(D709,[1]CUENTAS!$A$2:$G$8590,6,FALSE)</f>
        <v>BANCO BILBAO VIZCAYA BBVA COLOMBIA S.A.</v>
      </c>
      <c r="J709" s="8" t="str">
        <f>VLOOKUP(D709,[1]CUENTAS!$A$2:$G$8590,7,FALSE)</f>
        <v>AHORROS</v>
      </c>
    </row>
    <row r="710" spans="1:10" x14ac:dyDescent="0.25">
      <c r="A710" s="18">
        <v>7</v>
      </c>
      <c r="B710" s="39"/>
      <c r="C710" s="32" t="s">
        <v>665</v>
      </c>
      <c r="D710" s="12">
        <v>33216171</v>
      </c>
      <c r="E710" s="39"/>
      <c r="F710" s="17"/>
      <c r="G710" s="16">
        <f t="shared" si="43"/>
        <v>156250</v>
      </c>
      <c r="H710" s="38">
        <f>VLOOKUP(D710,[1]CUENTAS!$A$2:$G$8590,4,FALSE)</f>
        <v>240099408</v>
      </c>
      <c r="I710" s="8" t="str">
        <f>VLOOKUP(D710,[1]CUENTAS!$A$2:$G$8590,6,FALSE)</f>
        <v>BANCO POPULAR S.A.</v>
      </c>
      <c r="J710" s="8" t="str">
        <f>VLOOKUP(D710,[1]CUENTAS!$A$2:$G$8590,7,FALSE)</f>
        <v>AHORROS</v>
      </c>
    </row>
    <row r="711" spans="1:10" x14ac:dyDescent="0.25">
      <c r="A711" s="18">
        <v>8</v>
      </c>
      <c r="B711" s="39"/>
      <c r="C711" s="32" t="s">
        <v>666</v>
      </c>
      <c r="D711" s="12">
        <v>30825290</v>
      </c>
      <c r="E711" s="39"/>
      <c r="F711" s="17"/>
      <c r="G711" s="16">
        <f t="shared" si="43"/>
        <v>156250</v>
      </c>
      <c r="H711" s="38">
        <f>VLOOKUP(D711,[1]CUENTAS!$A$2:$G$8590,4,FALSE)</f>
        <v>240104752</v>
      </c>
      <c r="I711" s="8" t="str">
        <f>VLOOKUP(D711,[1]CUENTAS!$A$2:$G$8590,6,FALSE)</f>
        <v>BANCO POPULAR S.A.</v>
      </c>
      <c r="J711" s="8" t="str">
        <f>VLOOKUP(D711,[1]CUENTAS!$A$2:$G$8590,7,FALSE)</f>
        <v>AHORROS</v>
      </c>
    </row>
    <row r="712" spans="1:10" x14ac:dyDescent="0.25">
      <c r="A712" s="18">
        <v>9</v>
      </c>
      <c r="B712" s="39"/>
      <c r="C712" s="32" t="s">
        <v>667</v>
      </c>
      <c r="D712" s="12">
        <v>26905064</v>
      </c>
      <c r="E712" s="39"/>
      <c r="F712" s="17"/>
      <c r="G712" s="16">
        <f t="shared" si="43"/>
        <v>156250</v>
      </c>
      <c r="H712" s="38">
        <f>VLOOKUP(D712,[1]CUENTAS!$A$2:$G$8590,4,FALSE)</f>
        <v>240100040</v>
      </c>
      <c r="I712" s="8" t="str">
        <f>VLOOKUP(D712,[1]CUENTAS!$A$2:$G$8590,6,FALSE)</f>
        <v>BANCO POPULAR S.A.</v>
      </c>
      <c r="J712" s="8" t="str">
        <f>VLOOKUP(D712,[1]CUENTAS!$A$2:$G$8590,7,FALSE)</f>
        <v>AHORROS</v>
      </c>
    </row>
    <row r="713" spans="1:10" x14ac:dyDescent="0.25">
      <c r="A713" s="18">
        <v>10</v>
      </c>
      <c r="B713" s="39"/>
      <c r="C713" s="32" t="s">
        <v>668</v>
      </c>
      <c r="D713" s="12">
        <v>33214997</v>
      </c>
      <c r="E713" s="39"/>
      <c r="F713" s="17"/>
      <c r="G713" s="16">
        <f t="shared" si="43"/>
        <v>156250</v>
      </c>
      <c r="H713" s="38">
        <f>VLOOKUP(D713,[1]CUENTAS!$A$2:$G$8590,4,FALSE)</f>
        <v>604202804</v>
      </c>
      <c r="I713" s="8" t="str">
        <f>VLOOKUP(D713,[1]CUENTAS!$A$2:$G$8590,6,FALSE)</f>
        <v>BANCO BILBAO VIZCAYA BBVA COLOMBIA S.A.</v>
      </c>
      <c r="J713" s="8" t="str">
        <f>VLOOKUP(D713,[1]CUENTAS!$A$2:$G$8590,7,FALSE)</f>
        <v>AHORROS</v>
      </c>
    </row>
    <row r="714" spans="1:10" x14ac:dyDescent="0.25">
      <c r="A714" s="18">
        <v>11</v>
      </c>
      <c r="B714" s="39"/>
      <c r="C714" s="32" t="s">
        <v>669</v>
      </c>
      <c r="D714" s="12">
        <v>26901684</v>
      </c>
      <c r="E714" s="39"/>
      <c r="F714" s="17"/>
      <c r="G714" s="16">
        <f t="shared" si="43"/>
        <v>156250</v>
      </c>
      <c r="H714" s="38">
        <f>VLOOKUP(D714,[1]CUENTAS!$A$2:$G$8590,4,FALSE)</f>
        <v>240100479</v>
      </c>
      <c r="I714" s="8" t="str">
        <f>VLOOKUP(D714,[1]CUENTAS!$A$2:$G$8590,6,FALSE)</f>
        <v>BANCO POPULAR S.A.</v>
      </c>
      <c r="J714" s="8" t="str">
        <f>VLOOKUP(D714,[1]CUENTAS!$A$2:$G$8590,7,FALSE)</f>
        <v>AHORROS</v>
      </c>
    </row>
    <row r="715" spans="1:10" x14ac:dyDescent="0.25">
      <c r="A715" s="18">
        <v>12</v>
      </c>
      <c r="B715" s="39"/>
      <c r="C715" s="32" t="s">
        <v>670</v>
      </c>
      <c r="D715" s="12">
        <v>37942117</v>
      </c>
      <c r="E715" s="39"/>
      <c r="F715" s="17"/>
      <c r="G715" s="16">
        <f t="shared" si="43"/>
        <v>156250</v>
      </c>
      <c r="H715" s="38">
        <f>VLOOKUP(D715,[1]CUENTAS!$A$2:$G$8590,4,FALSE)</f>
        <v>240099986</v>
      </c>
      <c r="I715" s="8" t="str">
        <f>VLOOKUP(D715,[1]CUENTAS!$A$2:$G$8590,6,FALSE)</f>
        <v>BANCO POPULAR S.A.</v>
      </c>
      <c r="J715" s="8" t="str">
        <f>VLOOKUP(D715,[1]CUENTAS!$A$2:$G$8590,7,FALSE)</f>
        <v>AHORROS</v>
      </c>
    </row>
    <row r="716" spans="1:10" x14ac:dyDescent="0.25">
      <c r="A716" s="18">
        <v>13</v>
      </c>
      <c r="B716" s="39"/>
      <c r="C716" s="32" t="s">
        <v>671</v>
      </c>
      <c r="D716" s="12">
        <v>63367537</v>
      </c>
      <c r="E716" s="39"/>
      <c r="F716" s="17"/>
      <c r="G716" s="16">
        <f t="shared" si="43"/>
        <v>156250</v>
      </c>
      <c r="H716" s="38">
        <f>VLOOKUP(D716,[1]CUENTAS!$A$2:$G$8590,4,FALSE)</f>
        <v>240088625</v>
      </c>
      <c r="I716" s="8" t="str">
        <f>VLOOKUP(D716,[1]CUENTAS!$A$2:$G$8590,6,FALSE)</f>
        <v>BANCO POPULAR S.A.</v>
      </c>
      <c r="J716" s="8" t="str">
        <f>VLOOKUP(D716,[1]CUENTAS!$A$2:$G$8590,7,FALSE)</f>
        <v>AHORROS</v>
      </c>
    </row>
    <row r="717" spans="1:10" x14ac:dyDescent="0.25">
      <c r="A717" s="18">
        <v>14</v>
      </c>
      <c r="B717" s="39"/>
      <c r="C717" s="32" t="s">
        <v>672</v>
      </c>
      <c r="D717" s="12">
        <v>19768291</v>
      </c>
      <c r="E717" s="39"/>
      <c r="F717" s="17"/>
      <c r="G717" s="16">
        <f t="shared" si="43"/>
        <v>156250</v>
      </c>
      <c r="H717" s="38">
        <f>VLOOKUP(D717,[1]CUENTAS!$A$2:$G$8590,4,FALSE)</f>
        <v>10869690690</v>
      </c>
      <c r="I717" s="8" t="str">
        <f>VLOOKUP(D717,[1]CUENTAS!$A$2:$G$8590,6,FALSE)</f>
        <v>BANCOLOMBIA S.A.</v>
      </c>
      <c r="J717" s="8" t="str">
        <f>VLOOKUP(D717,[1]CUENTAS!$A$2:$G$8590,7,FALSE)</f>
        <v>AHORROS</v>
      </c>
    </row>
    <row r="718" spans="1:10" x14ac:dyDescent="0.25">
      <c r="A718" s="18">
        <v>15</v>
      </c>
      <c r="B718" s="39"/>
      <c r="C718" s="32" t="s">
        <v>673</v>
      </c>
      <c r="D718" s="12">
        <v>1082939626</v>
      </c>
      <c r="E718" s="39"/>
      <c r="F718" s="17"/>
      <c r="G718" s="16">
        <f t="shared" si="43"/>
        <v>156250</v>
      </c>
      <c r="H718" s="38">
        <f>VLOOKUP(D718,[1]CUENTAS!$A$2:$G$8590,4,FALSE)</f>
        <v>91612740394</v>
      </c>
      <c r="I718" s="8" t="str">
        <f>VLOOKUP(D718,[1]CUENTAS!$A$2:$G$8590,6,FALSE)</f>
        <v>BANCOLOMBIA S.A.</v>
      </c>
      <c r="J718" s="8" t="str">
        <f>VLOOKUP(D718,[1]CUENTAS!$A$2:$G$8590,7,FALSE)</f>
        <v>AHORROS</v>
      </c>
    </row>
    <row r="719" spans="1:10" x14ac:dyDescent="0.25">
      <c r="A719" s="18">
        <v>16</v>
      </c>
      <c r="B719" s="39"/>
      <c r="C719" s="32" t="s">
        <v>674</v>
      </c>
      <c r="D719" s="12">
        <v>33214900</v>
      </c>
      <c r="E719" s="39"/>
      <c r="F719" s="17"/>
      <c r="G719" s="16">
        <f t="shared" si="43"/>
        <v>156250</v>
      </c>
      <c r="H719" s="38">
        <f>VLOOKUP(D719,[1]CUENTAS!$A$2:$G$8590,4,FALSE)</f>
        <v>400051785</v>
      </c>
      <c r="I719" s="8" t="str">
        <f>VLOOKUP(D719,[1]CUENTAS!$A$2:$G$8590,6,FALSE)</f>
        <v>BANCO POPULAR S.A.</v>
      </c>
      <c r="J719" s="8" t="str">
        <f>VLOOKUP(D719,[1]CUENTAS!$A$2:$G$8590,7,FALSE)</f>
        <v>AHORROS</v>
      </c>
    </row>
    <row r="720" spans="1:10" x14ac:dyDescent="0.25">
      <c r="A720" s="42" t="s">
        <v>7</v>
      </c>
      <c r="B720" s="43"/>
      <c r="C720" s="43"/>
      <c r="D720" s="43"/>
      <c r="E720" s="43"/>
      <c r="F720" s="44"/>
      <c r="G720" s="15">
        <f>SUM(G704:G719)</f>
        <v>2500000</v>
      </c>
      <c r="H720" s="38"/>
      <c r="I720" s="8"/>
      <c r="J720" s="8"/>
    </row>
    <row r="721" spans="1:10" ht="30" x14ac:dyDescent="0.25">
      <c r="A721" s="1" t="s">
        <v>5</v>
      </c>
      <c r="B721" s="1" t="s">
        <v>0</v>
      </c>
      <c r="C721" s="3" t="s">
        <v>3</v>
      </c>
      <c r="D721" s="4" t="s">
        <v>9</v>
      </c>
      <c r="E721" s="1" t="s">
        <v>1</v>
      </c>
      <c r="F721" s="5" t="s">
        <v>2</v>
      </c>
      <c r="G721" s="6" t="s">
        <v>4</v>
      </c>
      <c r="H721" s="38"/>
      <c r="I721" s="8"/>
      <c r="J721" s="8"/>
    </row>
    <row r="722" spans="1:10" x14ac:dyDescent="0.25">
      <c r="A722" s="18">
        <v>1</v>
      </c>
      <c r="B722" s="39" t="s">
        <v>675</v>
      </c>
      <c r="C722" s="32" t="s">
        <v>676</v>
      </c>
      <c r="D722" s="12">
        <v>85200461</v>
      </c>
      <c r="E722" s="39" t="s">
        <v>679</v>
      </c>
      <c r="F722" s="17"/>
      <c r="G722" s="16">
        <f>2500000/5</f>
        <v>500000</v>
      </c>
      <c r="H722" s="38">
        <f>VLOOKUP(D722,[1]CUENTAS!$A$2:$G$8590,4,FALSE)</f>
        <v>240757252</v>
      </c>
      <c r="I722" s="8" t="str">
        <f>VLOOKUP(D722,[1]CUENTAS!$A$2:$G$8590,6,FALSE)</f>
        <v>BANCO POPULAR S.A.</v>
      </c>
      <c r="J722" s="8" t="str">
        <f>VLOOKUP(D722,[1]CUENTAS!$A$2:$G$8590,7,FALSE)</f>
        <v>AHORROS</v>
      </c>
    </row>
    <row r="723" spans="1:10" x14ac:dyDescent="0.25">
      <c r="A723" s="18">
        <v>2</v>
      </c>
      <c r="B723" s="39"/>
      <c r="C723" s="32" t="s">
        <v>677</v>
      </c>
      <c r="D723" s="12">
        <v>85201904</v>
      </c>
      <c r="E723" s="39"/>
      <c r="F723" s="17"/>
      <c r="G723" s="16">
        <f>2500000/5</f>
        <v>500000</v>
      </c>
      <c r="H723" s="38">
        <f>VLOOKUP(D723,[1]CUENTAS!$A$2:$G$8590,4,FALSE)</f>
        <v>240760447</v>
      </c>
      <c r="I723" s="8" t="str">
        <f>VLOOKUP(D723,[1]CUENTAS!$A$2:$G$8590,6,FALSE)</f>
        <v>BANCO POPULAR S.A.</v>
      </c>
      <c r="J723" s="8" t="str">
        <f>VLOOKUP(D723,[1]CUENTAS!$A$2:$G$8590,7,FALSE)</f>
        <v>AHORROS</v>
      </c>
    </row>
    <row r="724" spans="1:10" x14ac:dyDescent="0.25">
      <c r="A724" s="18">
        <v>3</v>
      </c>
      <c r="B724" s="39"/>
      <c r="C724" s="32" t="s">
        <v>678</v>
      </c>
      <c r="D724" s="12">
        <v>85201545</v>
      </c>
      <c r="E724" s="39"/>
      <c r="F724" s="17"/>
      <c r="G724" s="16">
        <f>2500000/5</f>
        <v>500000</v>
      </c>
      <c r="H724" s="38">
        <f>VLOOKUP(D724,[1]CUENTAS!$A$2:$G$8590,4,FALSE)</f>
        <v>240760215</v>
      </c>
      <c r="I724" s="8" t="str">
        <f>VLOOKUP(D724,[1]CUENTAS!$A$2:$G$8590,6,FALSE)</f>
        <v>BANCO POPULAR S.A.</v>
      </c>
      <c r="J724" s="8" t="str">
        <f>VLOOKUP(D724,[1]CUENTAS!$A$2:$G$8590,7,FALSE)</f>
        <v>AHORROS</v>
      </c>
    </row>
    <row r="725" spans="1:10" x14ac:dyDescent="0.25">
      <c r="A725" s="18">
        <v>4</v>
      </c>
      <c r="B725" s="39"/>
      <c r="C725" s="32" t="s">
        <v>679</v>
      </c>
      <c r="D725" s="12">
        <v>84048673</v>
      </c>
      <c r="E725" s="39"/>
      <c r="F725" s="17"/>
      <c r="G725" s="16">
        <f>2500000/5</f>
        <v>500000</v>
      </c>
      <c r="H725" s="38">
        <f>VLOOKUP(D725,[1]CUENTAS!$A$2:$G$8590,4,FALSE)</f>
        <v>240098509</v>
      </c>
      <c r="I725" s="8" t="str">
        <f>VLOOKUP(D725,[1]CUENTAS!$A$2:$G$8590,6,FALSE)</f>
        <v>BANCO POPULAR S.A.</v>
      </c>
      <c r="J725" s="8" t="str">
        <f>VLOOKUP(D725,[1]CUENTAS!$A$2:$G$8590,7,FALSE)</f>
        <v>AHORROS</v>
      </c>
    </row>
    <row r="726" spans="1:10" x14ac:dyDescent="0.25">
      <c r="A726" s="18">
        <v>5</v>
      </c>
      <c r="B726" s="39"/>
      <c r="C726" s="32" t="s">
        <v>680</v>
      </c>
      <c r="D726" s="12">
        <v>85202887</v>
      </c>
      <c r="E726" s="39"/>
      <c r="F726" s="17"/>
      <c r="G726" s="16">
        <f>2500000/5</f>
        <v>500000</v>
      </c>
      <c r="H726" s="38">
        <f>VLOOKUP(D726,[1]CUENTAS!$A$2:$G$8590,4,FALSE)</f>
        <v>48456915054</v>
      </c>
      <c r="I726" s="8" t="str">
        <f>VLOOKUP(D726,[1]CUENTAS!$A$2:$G$8590,6,FALSE)</f>
        <v>BANCOLOMBIA S.A.</v>
      </c>
      <c r="J726" s="8" t="str">
        <f>VLOOKUP(D726,[1]CUENTAS!$A$2:$G$8590,7,FALSE)</f>
        <v>AHORROS</v>
      </c>
    </row>
    <row r="727" spans="1:10" x14ac:dyDescent="0.25">
      <c r="A727" s="42" t="s">
        <v>7</v>
      </c>
      <c r="B727" s="43"/>
      <c r="C727" s="43"/>
      <c r="D727" s="43"/>
      <c r="E727" s="43"/>
      <c r="F727" s="44"/>
      <c r="G727" s="15">
        <f>SUM(G722:G726)</f>
        <v>2500000</v>
      </c>
      <c r="H727" s="38"/>
      <c r="I727" s="8"/>
      <c r="J727" s="8"/>
    </row>
    <row r="728" spans="1:10" ht="30" x14ac:dyDescent="0.25">
      <c r="A728" s="1" t="s">
        <v>5</v>
      </c>
      <c r="B728" s="1" t="s">
        <v>0</v>
      </c>
      <c r="C728" s="3" t="s">
        <v>3</v>
      </c>
      <c r="D728" s="4" t="s">
        <v>9</v>
      </c>
      <c r="E728" s="1" t="s">
        <v>1</v>
      </c>
      <c r="F728" s="5" t="s">
        <v>2</v>
      </c>
      <c r="G728" s="6" t="s">
        <v>4</v>
      </c>
      <c r="H728" s="38"/>
      <c r="I728" s="8"/>
      <c r="J728" s="8"/>
    </row>
    <row r="729" spans="1:10" x14ac:dyDescent="0.25">
      <c r="A729" s="18">
        <v>1</v>
      </c>
      <c r="B729" s="39" t="s">
        <v>681</v>
      </c>
      <c r="C729" s="32" t="s">
        <v>682</v>
      </c>
      <c r="D729" s="12">
        <v>92031974</v>
      </c>
      <c r="E729" s="39" t="s">
        <v>682</v>
      </c>
      <c r="F729" s="17"/>
      <c r="G729" s="16">
        <f t="shared" ref="G729:G736" si="44">2500000/8</f>
        <v>312500</v>
      </c>
      <c r="H729" s="38">
        <f>VLOOKUP(D729,[1]CUENTAS!$A$2:$G$8590,4,FALSE)</f>
        <v>51346622362</v>
      </c>
      <c r="I729" s="8" t="str">
        <f>VLOOKUP(D729,[1]CUENTAS!$A$2:$G$8590,6,FALSE)</f>
        <v>BANCOLOMBIA S.A.</v>
      </c>
      <c r="J729" s="8" t="str">
        <f>VLOOKUP(D729,[1]CUENTAS!$A$2:$G$8590,7,FALSE)</f>
        <v>AHORROS</v>
      </c>
    </row>
    <row r="730" spans="1:10" x14ac:dyDescent="0.25">
      <c r="A730" s="18">
        <v>2</v>
      </c>
      <c r="B730" s="39"/>
      <c r="C730" s="32" t="s">
        <v>683</v>
      </c>
      <c r="D730" s="12">
        <v>27034734</v>
      </c>
      <c r="E730" s="39"/>
      <c r="F730" s="17"/>
      <c r="G730" s="16">
        <f t="shared" si="44"/>
        <v>312500</v>
      </c>
      <c r="H730" s="38">
        <f>VLOOKUP(D730,[1]CUENTAS!$A$2:$G$8590,4,FALSE)</f>
        <v>51210936681</v>
      </c>
      <c r="I730" s="8" t="str">
        <f>VLOOKUP(D730,[1]CUENTAS!$A$2:$G$8590,6,FALSE)</f>
        <v>BANCOLOMBIA S.A.</v>
      </c>
      <c r="J730" s="8" t="str">
        <f>VLOOKUP(D730,[1]CUENTAS!$A$2:$G$8590,7,FALSE)</f>
        <v>AHORROS</v>
      </c>
    </row>
    <row r="731" spans="1:10" x14ac:dyDescent="0.25">
      <c r="A731" s="18">
        <v>3</v>
      </c>
      <c r="B731" s="39"/>
      <c r="C731" s="32" t="s">
        <v>684</v>
      </c>
      <c r="D731" s="12">
        <v>85487901</v>
      </c>
      <c r="E731" s="39"/>
      <c r="F731" s="17"/>
      <c r="G731" s="16">
        <f t="shared" si="44"/>
        <v>312500</v>
      </c>
      <c r="H731" s="38">
        <f>VLOOKUP(D731,[1]CUENTAS!$A$2:$G$8590,4,FALSE)</f>
        <v>51208707373</v>
      </c>
      <c r="I731" s="8" t="str">
        <f>VLOOKUP(D731,[1]CUENTAS!$A$2:$G$8590,6,FALSE)</f>
        <v>BANCOLOMBIA S.A.</v>
      </c>
      <c r="J731" s="8" t="str">
        <f>VLOOKUP(D731,[1]CUENTAS!$A$2:$G$8590,7,FALSE)</f>
        <v>AHORROS</v>
      </c>
    </row>
    <row r="732" spans="1:10" x14ac:dyDescent="0.25">
      <c r="A732" s="18">
        <v>4</v>
      </c>
      <c r="B732" s="39"/>
      <c r="C732" s="32" t="s">
        <v>685</v>
      </c>
      <c r="D732" s="12">
        <v>39095214</v>
      </c>
      <c r="E732" s="39"/>
      <c r="F732" s="17"/>
      <c r="G732" s="16">
        <f t="shared" si="44"/>
        <v>312500</v>
      </c>
      <c r="H732" s="38">
        <f>VLOOKUP(D732,[1]CUENTAS!$A$2:$G$8590,4,FALSE)</f>
        <v>51309473764</v>
      </c>
      <c r="I732" s="8" t="str">
        <f>VLOOKUP(D732,[1]CUENTAS!$A$2:$G$8590,6,FALSE)</f>
        <v>BANCOLOMBIA S.A.</v>
      </c>
      <c r="J732" s="8" t="str">
        <f>VLOOKUP(D732,[1]CUENTAS!$A$2:$G$8590,7,FALSE)</f>
        <v>AHORROS</v>
      </c>
    </row>
    <row r="733" spans="1:10" x14ac:dyDescent="0.25">
      <c r="A733" s="18">
        <v>5</v>
      </c>
      <c r="B733" s="39"/>
      <c r="C733" s="32" t="s">
        <v>686</v>
      </c>
      <c r="D733" s="12">
        <v>57380242</v>
      </c>
      <c r="E733" s="39"/>
      <c r="F733" s="17"/>
      <c r="G733" s="16">
        <f t="shared" si="44"/>
        <v>312500</v>
      </c>
      <c r="H733" s="38">
        <f>VLOOKUP(D733,[1]CUENTAS!$A$2:$G$8590,4,FALSE)</f>
        <v>51399837841</v>
      </c>
      <c r="I733" s="8" t="str">
        <f>VLOOKUP(D733,[1]CUENTAS!$A$2:$G$8590,6,FALSE)</f>
        <v>BANCOLOMBIA S.A.</v>
      </c>
      <c r="J733" s="8" t="str">
        <f>VLOOKUP(D733,[1]CUENTAS!$A$2:$G$8590,7,FALSE)</f>
        <v>AHORROS</v>
      </c>
    </row>
    <row r="734" spans="1:10" x14ac:dyDescent="0.25">
      <c r="A734" s="18">
        <v>6</v>
      </c>
      <c r="B734" s="39"/>
      <c r="C734" s="32" t="s">
        <v>687</v>
      </c>
      <c r="D734" s="12">
        <v>39069018</v>
      </c>
      <c r="E734" s="39"/>
      <c r="F734" s="17"/>
      <c r="G734" s="16">
        <f t="shared" si="44"/>
        <v>312500</v>
      </c>
      <c r="H734" s="38">
        <f>VLOOKUP(D734,[1]CUENTAS!$A$2:$G$8590,4,FALSE)</f>
        <v>51613093536</v>
      </c>
      <c r="I734" s="8" t="str">
        <f>VLOOKUP(D734,[1]CUENTAS!$A$2:$G$8590,6,FALSE)</f>
        <v>BANCOLOMBIA S.A.</v>
      </c>
      <c r="J734" s="8" t="str">
        <f>VLOOKUP(D734,[1]CUENTAS!$A$2:$G$8590,7,FALSE)</f>
        <v>AHORROS</v>
      </c>
    </row>
    <row r="735" spans="1:10" x14ac:dyDescent="0.25">
      <c r="A735" s="18">
        <v>7</v>
      </c>
      <c r="B735" s="39"/>
      <c r="C735" s="32" t="s">
        <v>688</v>
      </c>
      <c r="D735" s="12">
        <v>39045514</v>
      </c>
      <c r="E735" s="39"/>
      <c r="F735" s="17"/>
      <c r="G735" s="16">
        <f t="shared" si="44"/>
        <v>312500</v>
      </c>
      <c r="H735" s="38">
        <f>VLOOKUP(D735,[1]CUENTAS!$A$2:$G$8590,4,FALSE)</f>
        <v>51649022783</v>
      </c>
      <c r="I735" s="8" t="str">
        <f>VLOOKUP(D735,[1]CUENTAS!$A$2:$G$8590,6,FALSE)</f>
        <v>BANCOLOMBIA S.A.</v>
      </c>
      <c r="J735" s="8" t="str">
        <f>VLOOKUP(D735,[1]CUENTAS!$A$2:$G$8590,7,FALSE)</f>
        <v>AHORROS</v>
      </c>
    </row>
    <row r="736" spans="1:10" x14ac:dyDescent="0.25">
      <c r="A736" s="18">
        <v>8</v>
      </c>
      <c r="B736" s="39"/>
      <c r="C736" s="32" t="s">
        <v>689</v>
      </c>
      <c r="D736" s="12">
        <v>32795168</v>
      </c>
      <c r="E736" s="39"/>
      <c r="F736" s="17"/>
      <c r="G736" s="16">
        <f t="shared" si="44"/>
        <v>312500</v>
      </c>
      <c r="H736" s="38">
        <f>VLOOKUP(D736,[1]CUENTAS!$A$2:$G$8590,4,FALSE)</f>
        <v>51308978293</v>
      </c>
      <c r="I736" s="8" t="str">
        <f>VLOOKUP(D736,[1]CUENTAS!$A$2:$G$8590,6,FALSE)</f>
        <v>BANCOLOMBIA S.A.</v>
      </c>
      <c r="J736" s="8" t="str">
        <f>VLOOKUP(D736,[1]CUENTAS!$A$2:$G$8590,7,FALSE)</f>
        <v>AHORROS</v>
      </c>
    </row>
    <row r="737" spans="1:10" x14ac:dyDescent="0.25">
      <c r="A737" s="42" t="s">
        <v>7</v>
      </c>
      <c r="B737" s="43"/>
      <c r="C737" s="43"/>
      <c r="D737" s="43"/>
      <c r="E737" s="43"/>
      <c r="F737" s="44"/>
      <c r="G737" s="15">
        <f>SUM(G729:G736)</f>
        <v>2500000</v>
      </c>
      <c r="H737" s="38"/>
      <c r="I737" s="8"/>
      <c r="J737" s="8"/>
    </row>
    <row r="738" spans="1:10" ht="30" x14ac:dyDescent="0.25">
      <c r="A738" s="1" t="s">
        <v>5</v>
      </c>
      <c r="B738" s="1" t="s">
        <v>0</v>
      </c>
      <c r="C738" s="3" t="s">
        <v>3</v>
      </c>
      <c r="D738" s="4" t="s">
        <v>9</v>
      </c>
      <c r="E738" s="1" t="s">
        <v>1</v>
      </c>
      <c r="F738" s="5" t="s">
        <v>2</v>
      </c>
      <c r="G738" s="6" t="s">
        <v>4</v>
      </c>
      <c r="H738" s="38"/>
      <c r="I738" s="8"/>
      <c r="J738" s="8"/>
    </row>
    <row r="739" spans="1:10" x14ac:dyDescent="0.25">
      <c r="A739" s="18">
        <v>1</v>
      </c>
      <c r="B739" s="39" t="s">
        <v>690</v>
      </c>
      <c r="C739" s="32" t="s">
        <v>691</v>
      </c>
      <c r="D739" s="12">
        <v>57446295</v>
      </c>
      <c r="E739" s="39" t="s">
        <v>692</v>
      </c>
      <c r="F739" s="17"/>
      <c r="G739" s="16">
        <f t="shared" ref="G739:G745" si="45">2500000/7</f>
        <v>357142.85714285716</v>
      </c>
      <c r="H739" s="38">
        <f>VLOOKUP(D739,[1]CUENTAS!$A$2:$G$8590,4,FALSE)</f>
        <v>375104601</v>
      </c>
      <c r="I739" s="8" t="str">
        <f>VLOOKUP(D739,[1]CUENTAS!$A$2:$G$8590,6,FALSE)</f>
        <v>BANCO BILBAO VIZCAYA BBVA COLOMBIA S.A.</v>
      </c>
      <c r="J739" s="8" t="str">
        <f>VLOOKUP(D739,[1]CUENTAS!$A$2:$G$8590,7,FALSE)</f>
        <v>AHORROS</v>
      </c>
    </row>
    <row r="740" spans="1:10" x14ac:dyDescent="0.25">
      <c r="A740" s="18">
        <v>2</v>
      </c>
      <c r="B740" s="39"/>
      <c r="C740" s="32" t="s">
        <v>692</v>
      </c>
      <c r="D740" s="12">
        <v>57404690</v>
      </c>
      <c r="E740" s="39"/>
      <c r="F740" s="17"/>
      <c r="G740" s="16">
        <f t="shared" si="45"/>
        <v>357142.85714285716</v>
      </c>
      <c r="H740" s="38">
        <f>VLOOKUP(D740,[1]CUENTAS!$A$2:$G$8590,4,FALSE)</f>
        <v>375174927</v>
      </c>
      <c r="I740" s="8" t="str">
        <f>VLOOKUP(D740,[1]CUENTAS!$A$2:$G$8590,6,FALSE)</f>
        <v>BANCO BILBAO VIZCAYA BBVA COLOMBIA S.A.</v>
      </c>
      <c r="J740" s="8" t="str">
        <f>VLOOKUP(D740,[1]CUENTAS!$A$2:$G$8590,7,FALSE)</f>
        <v>AHORROS</v>
      </c>
    </row>
    <row r="741" spans="1:10" x14ac:dyDescent="0.25">
      <c r="A741" s="18">
        <v>3</v>
      </c>
      <c r="B741" s="39"/>
      <c r="C741" s="32" t="s">
        <v>693</v>
      </c>
      <c r="D741" s="12">
        <v>1083455096</v>
      </c>
      <c r="E741" s="39"/>
      <c r="F741" s="17"/>
      <c r="G741" s="16">
        <f t="shared" si="45"/>
        <v>357142.85714285716</v>
      </c>
      <c r="H741" s="38">
        <f>VLOOKUP(D741,[1]CUENTAS!$A$2:$G$8590,4,FALSE)</f>
        <v>51645133505</v>
      </c>
      <c r="I741" s="8" t="str">
        <f>VLOOKUP(D741,[1]CUENTAS!$A$2:$G$8590,6,FALSE)</f>
        <v>BANCOLOMBIA S.A.</v>
      </c>
      <c r="J741" s="8" t="str">
        <f>VLOOKUP(D741,[1]CUENTAS!$A$2:$G$8590,7,FALSE)</f>
        <v>AHORROS</v>
      </c>
    </row>
    <row r="742" spans="1:10" x14ac:dyDescent="0.25">
      <c r="A742" s="18">
        <v>4</v>
      </c>
      <c r="B742" s="39"/>
      <c r="C742" s="32" t="s">
        <v>694</v>
      </c>
      <c r="D742" s="12">
        <v>85475505</v>
      </c>
      <c r="E742" s="39"/>
      <c r="F742" s="17"/>
      <c r="G742" s="16">
        <f t="shared" si="45"/>
        <v>357142.85714285716</v>
      </c>
      <c r="H742" s="38">
        <f>VLOOKUP(D742,[1]CUENTAS!$A$2:$G$8590,4,FALSE)</f>
        <v>77959288651</v>
      </c>
      <c r="I742" s="8" t="str">
        <f>VLOOKUP(D742,[1]CUENTAS!$A$2:$G$8590,6,FALSE)</f>
        <v>BANCOLOMBIA S.A.</v>
      </c>
      <c r="J742" s="8" t="str">
        <f>VLOOKUP(D742,[1]CUENTAS!$A$2:$G$8590,7,FALSE)</f>
        <v>AHORROS</v>
      </c>
    </row>
    <row r="743" spans="1:10" x14ac:dyDescent="0.25">
      <c r="A743" s="18">
        <v>5</v>
      </c>
      <c r="B743" s="39"/>
      <c r="C743" s="32" t="s">
        <v>695</v>
      </c>
      <c r="D743" s="12">
        <v>36724512</v>
      </c>
      <c r="E743" s="39"/>
      <c r="F743" s="17"/>
      <c r="G743" s="16">
        <f t="shared" si="45"/>
        <v>357142.85714285716</v>
      </c>
      <c r="H743" s="38">
        <f>VLOOKUP(D743,[1]CUENTAS!$A$2:$G$8590,4,FALSE)</f>
        <v>230400150728</v>
      </c>
      <c r="I743" s="8" t="str">
        <f>VLOOKUP(D743,[1]CUENTAS!$A$2:$G$8590,6,FALSE)</f>
        <v>BANCO POPULAR S.A.</v>
      </c>
      <c r="J743" s="8" t="str">
        <f>VLOOKUP(D743,[1]CUENTAS!$A$2:$G$8590,7,FALSE)</f>
        <v>AHORROS</v>
      </c>
    </row>
    <row r="744" spans="1:10" x14ac:dyDescent="0.25">
      <c r="A744" s="18">
        <v>6</v>
      </c>
      <c r="B744" s="39"/>
      <c r="C744" s="32" t="s">
        <v>696</v>
      </c>
      <c r="D744" s="12">
        <v>5733847</v>
      </c>
      <c r="E744" s="39"/>
      <c r="F744" s="17"/>
      <c r="G744" s="16">
        <f t="shared" si="45"/>
        <v>357142.85714285716</v>
      </c>
      <c r="H744" s="38" t="e">
        <f>VLOOKUP(D744,[1]CUENTAS!$A$2:$G$8590,4,FALSE)</f>
        <v>#N/A</v>
      </c>
      <c r="I744" s="8" t="e">
        <f>VLOOKUP(D744,[1]CUENTAS!$A$2:$G$8590,6,FALSE)</f>
        <v>#N/A</v>
      </c>
      <c r="J744" s="8" t="e">
        <f>VLOOKUP(D744,[1]CUENTAS!$A$2:$G$8590,7,FALSE)</f>
        <v>#N/A</v>
      </c>
    </row>
    <row r="745" spans="1:10" x14ac:dyDescent="0.25">
      <c r="A745" s="18">
        <v>7</v>
      </c>
      <c r="B745" s="39"/>
      <c r="C745" s="32" t="s">
        <v>697</v>
      </c>
      <c r="D745" s="12">
        <v>1081789259</v>
      </c>
      <c r="E745" s="39"/>
      <c r="F745" s="17"/>
      <c r="G745" s="16">
        <f t="shared" si="45"/>
        <v>357142.85714285716</v>
      </c>
      <c r="H745" s="38">
        <f>VLOOKUP(D745,[1]CUENTAS!$A$2:$G$8590,4,FALSE)</f>
        <v>375276912</v>
      </c>
      <c r="I745" s="8" t="str">
        <f>VLOOKUP(D745,[1]CUENTAS!$A$2:$G$8590,6,FALSE)</f>
        <v>BANCO BILBAO VIZCAYA BBVA COLOMBIA S.A.</v>
      </c>
      <c r="J745" s="8" t="str">
        <f>VLOOKUP(D745,[1]CUENTAS!$A$2:$G$8590,7,FALSE)</f>
        <v>AHORROS</v>
      </c>
    </row>
    <row r="746" spans="1:10" x14ac:dyDescent="0.25">
      <c r="A746" s="42" t="s">
        <v>7</v>
      </c>
      <c r="B746" s="43"/>
      <c r="C746" s="43"/>
      <c r="D746" s="43"/>
      <c r="E746" s="43"/>
      <c r="F746" s="44"/>
      <c r="G746" s="15">
        <f>SUM(G739:G745)</f>
        <v>2500000.0000000005</v>
      </c>
      <c r="H746" s="38"/>
      <c r="I746" s="8"/>
      <c r="J746" s="8"/>
    </row>
    <row r="747" spans="1:10" ht="30" x14ac:dyDescent="0.25">
      <c r="A747" s="1" t="s">
        <v>5</v>
      </c>
      <c r="B747" s="1" t="s">
        <v>0</v>
      </c>
      <c r="C747" s="3" t="s">
        <v>3</v>
      </c>
      <c r="D747" s="4" t="s">
        <v>9</v>
      </c>
      <c r="E747" s="1" t="s">
        <v>1</v>
      </c>
      <c r="F747" s="5" t="s">
        <v>2</v>
      </c>
      <c r="G747" s="6" t="s">
        <v>4</v>
      </c>
      <c r="H747" s="38"/>
      <c r="I747" s="8"/>
      <c r="J747" s="8"/>
    </row>
    <row r="748" spans="1:10" x14ac:dyDescent="0.25">
      <c r="A748" s="18">
        <v>1</v>
      </c>
      <c r="B748" s="39" t="s">
        <v>707</v>
      </c>
      <c r="C748" s="32" t="s">
        <v>698</v>
      </c>
      <c r="D748" s="12">
        <v>57415800</v>
      </c>
      <c r="E748" s="39" t="s">
        <v>702</v>
      </c>
      <c r="F748" s="17"/>
      <c r="G748" s="16">
        <f t="shared" ref="G748:G760" si="46">2500000/13</f>
        <v>192307.69230769231</v>
      </c>
      <c r="H748" s="38">
        <f>VLOOKUP(D748,[1]CUENTAS!$A$2:$G$8590,4,FALSE)</f>
        <v>48227875499</v>
      </c>
      <c r="I748" s="8" t="str">
        <f>VLOOKUP(D748,[1]CUENTAS!$A$2:$G$8590,6,FALSE)</f>
        <v>BANCOLOMBIA S.A.</v>
      </c>
      <c r="J748" s="8" t="str">
        <f>VLOOKUP(D748,[1]CUENTAS!$A$2:$G$8590,7,FALSE)</f>
        <v>AHORROS</v>
      </c>
    </row>
    <row r="749" spans="1:10" x14ac:dyDescent="0.25">
      <c r="A749" s="18">
        <v>2</v>
      </c>
      <c r="B749" s="39"/>
      <c r="C749" s="32" t="s">
        <v>699</v>
      </c>
      <c r="D749" s="12">
        <v>57411500</v>
      </c>
      <c r="E749" s="39"/>
      <c r="F749" s="17"/>
      <c r="G749" s="16">
        <f t="shared" si="46"/>
        <v>192307.69230769231</v>
      </c>
      <c r="H749" s="38">
        <f>VLOOKUP(D749,[1]CUENTAS!$A$2:$G$8590,4,FALSE)</f>
        <v>48251218806</v>
      </c>
      <c r="I749" s="8" t="str">
        <f>VLOOKUP(D749,[1]CUENTAS!$A$2:$G$8590,6,FALSE)</f>
        <v>BANCOLOMBIA S.A.</v>
      </c>
      <c r="J749" s="8" t="str">
        <f>VLOOKUP(D749,[1]CUENTAS!$A$2:$G$8590,7,FALSE)</f>
        <v>AHORROS</v>
      </c>
    </row>
    <row r="750" spans="1:10" x14ac:dyDescent="0.25">
      <c r="A750" s="18">
        <v>3</v>
      </c>
      <c r="B750" s="39"/>
      <c r="C750" s="32" t="s">
        <v>700</v>
      </c>
      <c r="D750" s="12">
        <v>39031508</v>
      </c>
      <c r="E750" s="39"/>
      <c r="F750" s="17"/>
      <c r="G750" s="16">
        <f t="shared" si="46"/>
        <v>192307.69230769231</v>
      </c>
      <c r="H750" s="38">
        <f>VLOOKUP(D750,[1]CUENTAS!$A$2:$G$8590,4,FALSE)</f>
        <v>48228386084</v>
      </c>
      <c r="I750" s="8" t="str">
        <f>VLOOKUP(D750,[1]CUENTAS!$A$2:$G$8590,6,FALSE)</f>
        <v>BANCOLOMBIA S.A.</v>
      </c>
      <c r="J750" s="8" t="str">
        <f>VLOOKUP(D750,[1]CUENTAS!$A$2:$G$8590,7,FALSE)</f>
        <v>AHORROS</v>
      </c>
    </row>
    <row r="751" spans="1:10" x14ac:dyDescent="0.25">
      <c r="A751" s="18">
        <v>4</v>
      </c>
      <c r="B751" s="39"/>
      <c r="C751" s="32" t="s">
        <v>701</v>
      </c>
      <c r="D751" s="12">
        <v>57412640</v>
      </c>
      <c r="E751" s="39"/>
      <c r="F751" s="17"/>
      <c r="G751" s="16">
        <f t="shared" si="46"/>
        <v>192307.69230769231</v>
      </c>
      <c r="H751" s="38">
        <f>VLOOKUP(D751,[1]CUENTAS!$A$2:$G$8590,4,FALSE)</f>
        <v>48241827529</v>
      </c>
      <c r="I751" s="8" t="str">
        <f>VLOOKUP(D751,[1]CUENTAS!$A$2:$G$8590,6,FALSE)</f>
        <v>BANCOLOMBIA S.A.</v>
      </c>
      <c r="J751" s="8" t="str">
        <f>VLOOKUP(D751,[1]CUENTAS!$A$2:$G$8590,7,FALSE)</f>
        <v>AHORROS</v>
      </c>
    </row>
    <row r="752" spans="1:10" x14ac:dyDescent="0.25">
      <c r="A752" s="18">
        <v>5</v>
      </c>
      <c r="B752" s="39"/>
      <c r="C752" s="32" t="s">
        <v>702</v>
      </c>
      <c r="D752" s="12">
        <v>12619475</v>
      </c>
      <c r="E752" s="39"/>
      <c r="F752" s="17"/>
      <c r="G752" s="16">
        <f t="shared" si="46"/>
        <v>192307.69230769231</v>
      </c>
      <c r="H752" s="38">
        <f>VLOOKUP(D752,[1]CUENTAS!$A$2:$G$8590,4,FALSE)</f>
        <v>400233326</v>
      </c>
      <c r="I752" s="8" t="str">
        <f>VLOOKUP(D752,[1]CUENTAS!$A$2:$G$8590,6,FALSE)</f>
        <v>BANCO POPULAR S.A.</v>
      </c>
      <c r="J752" s="8" t="str">
        <f>VLOOKUP(D752,[1]CUENTAS!$A$2:$G$8590,7,FALSE)</f>
        <v>AHORROS</v>
      </c>
    </row>
    <row r="753" spans="1:10" x14ac:dyDescent="0.25">
      <c r="A753" s="18">
        <v>6</v>
      </c>
      <c r="B753" s="39"/>
      <c r="C753" s="32" t="s">
        <v>703</v>
      </c>
      <c r="D753" s="12">
        <v>39031987</v>
      </c>
      <c r="E753" s="39"/>
      <c r="F753" s="17"/>
      <c r="G753" s="16">
        <f t="shared" si="46"/>
        <v>192307.69230769231</v>
      </c>
      <c r="H753" s="38">
        <f>VLOOKUP(D753,[1]CUENTAS!$A$2:$G$8590,4,FALSE)</f>
        <v>51653635064</v>
      </c>
      <c r="I753" s="8" t="str">
        <f>VLOOKUP(D753,[1]CUENTAS!$A$2:$G$8590,6,FALSE)</f>
        <v>BANCOLOMBIA S.A.</v>
      </c>
      <c r="J753" s="8" t="str">
        <f>VLOOKUP(D753,[1]CUENTAS!$A$2:$G$8590,7,FALSE)</f>
        <v>AHORROS</v>
      </c>
    </row>
    <row r="754" spans="1:10" x14ac:dyDescent="0.25">
      <c r="A754" s="18">
        <v>7</v>
      </c>
      <c r="B754" s="39"/>
      <c r="C754" s="32" t="s">
        <v>704</v>
      </c>
      <c r="D754" s="12">
        <v>36546494</v>
      </c>
      <c r="E754" s="39"/>
      <c r="F754" s="17"/>
      <c r="G754" s="16">
        <f t="shared" si="46"/>
        <v>192307.69230769231</v>
      </c>
      <c r="H754" s="38">
        <f>VLOOKUP(D754,[1]CUENTAS!$A$2:$G$8590,4,FALSE)</f>
        <v>77947154187</v>
      </c>
      <c r="I754" s="8" t="str">
        <f>VLOOKUP(D754,[1]CUENTAS!$A$2:$G$8590,6,FALSE)</f>
        <v>BANCOLOMBIA S.A.</v>
      </c>
      <c r="J754" s="8" t="str">
        <f>VLOOKUP(D754,[1]CUENTAS!$A$2:$G$8590,7,FALSE)</f>
        <v>AHORROS</v>
      </c>
    </row>
    <row r="755" spans="1:10" x14ac:dyDescent="0.25">
      <c r="A755" s="18">
        <v>8</v>
      </c>
      <c r="B755" s="39"/>
      <c r="C755" s="32" t="s">
        <v>705</v>
      </c>
      <c r="D755" s="12">
        <v>39002912</v>
      </c>
      <c r="E755" s="39"/>
      <c r="F755" s="17"/>
      <c r="G755" s="16">
        <f t="shared" si="46"/>
        <v>192307.69230769231</v>
      </c>
      <c r="H755" s="38">
        <f>VLOOKUP(D755,[1]CUENTAS!$A$2:$G$8590,4,FALSE)</f>
        <v>51650387043</v>
      </c>
      <c r="I755" s="8" t="str">
        <f>VLOOKUP(D755,[1]CUENTAS!$A$2:$G$8590,6,FALSE)</f>
        <v>BANCOLOMBIA S.A.</v>
      </c>
      <c r="J755" s="8" t="str">
        <f>VLOOKUP(D755,[1]CUENTAS!$A$2:$G$8590,7,FALSE)</f>
        <v>AHORROS</v>
      </c>
    </row>
    <row r="756" spans="1:10" x14ac:dyDescent="0.25">
      <c r="A756" s="18">
        <v>9</v>
      </c>
      <c r="B756" s="39"/>
      <c r="C756" s="32" t="s">
        <v>706</v>
      </c>
      <c r="D756" s="12">
        <v>12622524</v>
      </c>
      <c r="E756" s="39"/>
      <c r="F756" s="17"/>
      <c r="G756" s="16">
        <f t="shared" si="46"/>
        <v>192307.69230769231</v>
      </c>
      <c r="H756" s="38">
        <f>VLOOKUP(D756,[1]CUENTAS!$A$2:$G$8590,4,FALSE)</f>
        <v>48206041570</v>
      </c>
      <c r="I756" s="8" t="str">
        <f>VLOOKUP(D756,[1]CUENTAS!$A$2:$G$8590,6,FALSE)</f>
        <v>BANCOLOMBIA S.A.</v>
      </c>
      <c r="J756" s="8" t="str">
        <f>VLOOKUP(D756,[1]CUENTAS!$A$2:$G$8590,7,FALSE)</f>
        <v>AHORROS</v>
      </c>
    </row>
    <row r="757" spans="1:10" x14ac:dyDescent="0.25">
      <c r="A757" s="18">
        <v>10</v>
      </c>
      <c r="B757" s="39"/>
      <c r="C757" s="32" t="s">
        <v>708</v>
      </c>
      <c r="D757" s="12">
        <v>39032241</v>
      </c>
      <c r="E757" s="39"/>
      <c r="F757" s="17"/>
      <c r="G757" s="16">
        <f t="shared" si="46"/>
        <v>192307.69230769231</v>
      </c>
      <c r="H757" s="38">
        <f>VLOOKUP(D757,[1]CUENTAS!$A$2:$G$8590,4,FALSE)</f>
        <v>48228133496</v>
      </c>
      <c r="I757" s="8" t="str">
        <f>VLOOKUP(D757,[1]CUENTAS!$A$2:$G$8590,6,FALSE)</f>
        <v>BANCOLOMBIA S.A.</v>
      </c>
      <c r="J757" s="8" t="str">
        <f>VLOOKUP(D757,[1]CUENTAS!$A$2:$G$8590,7,FALSE)</f>
        <v>AHORROS</v>
      </c>
    </row>
    <row r="758" spans="1:10" x14ac:dyDescent="0.25">
      <c r="A758" s="18">
        <v>11</v>
      </c>
      <c r="B758" s="39"/>
      <c r="C758" s="32" t="s">
        <v>709</v>
      </c>
      <c r="D758" s="12">
        <v>36727804</v>
      </c>
      <c r="E758" s="39"/>
      <c r="F758" s="17"/>
      <c r="G758" s="16">
        <f t="shared" si="46"/>
        <v>192307.69230769231</v>
      </c>
      <c r="H758" s="38">
        <f>VLOOKUP(D758,[1]CUENTAS!$A$2:$G$8590,4,FALSE)</f>
        <v>91650173240</v>
      </c>
      <c r="I758" s="8" t="str">
        <f>VLOOKUP(D758,[1]CUENTAS!$A$2:$G$8590,6,FALSE)</f>
        <v>BANCOLOMBIA S.A.</v>
      </c>
      <c r="J758" s="8" t="str">
        <f>VLOOKUP(D758,[1]CUENTAS!$A$2:$G$8590,7,FALSE)</f>
        <v>AHORROS</v>
      </c>
    </row>
    <row r="759" spans="1:10" x14ac:dyDescent="0.25">
      <c r="A759" s="18">
        <v>12</v>
      </c>
      <c r="B759" s="39"/>
      <c r="C759" s="32" t="s">
        <v>710</v>
      </c>
      <c r="D759" s="12">
        <v>57411588</v>
      </c>
      <c r="E759" s="39"/>
      <c r="F759" s="17"/>
      <c r="G759" s="16">
        <f t="shared" si="46"/>
        <v>192307.69230769231</v>
      </c>
      <c r="H759" s="38">
        <f>VLOOKUP(D759,[1]CUENTAS!$A$2:$G$8590,4,FALSE)</f>
        <v>48224341477</v>
      </c>
      <c r="I759" s="8" t="str">
        <f>VLOOKUP(D759,[1]CUENTAS!$A$2:$G$8590,6,FALSE)</f>
        <v>BANCOLOMBIA S.A.</v>
      </c>
      <c r="J759" s="8" t="str">
        <f>VLOOKUP(D759,[1]CUENTAS!$A$2:$G$8590,7,FALSE)</f>
        <v>AHORROS</v>
      </c>
    </row>
    <row r="760" spans="1:10" x14ac:dyDescent="0.25">
      <c r="A760" s="18">
        <v>13</v>
      </c>
      <c r="B760" s="39"/>
      <c r="C760" s="32" t="s">
        <v>711</v>
      </c>
      <c r="D760" s="12">
        <v>39058995</v>
      </c>
      <c r="E760" s="39"/>
      <c r="F760" s="17"/>
      <c r="G760" s="16">
        <f t="shared" si="46"/>
        <v>192307.69230769231</v>
      </c>
      <c r="H760" s="38">
        <f>VLOOKUP(D760,[1]CUENTAS!$A$2:$G$8590,4,FALSE)</f>
        <v>48224666015</v>
      </c>
      <c r="I760" s="8" t="str">
        <f>VLOOKUP(D760,[1]CUENTAS!$A$2:$G$8590,6,FALSE)</f>
        <v>BANCOLOMBIA S.A.</v>
      </c>
      <c r="J760" s="8" t="str">
        <f>VLOOKUP(D760,[1]CUENTAS!$A$2:$G$8590,7,FALSE)</f>
        <v>AHORROS</v>
      </c>
    </row>
    <row r="761" spans="1:10" x14ac:dyDescent="0.25">
      <c r="A761" s="42" t="s">
        <v>7</v>
      </c>
      <c r="B761" s="43"/>
      <c r="C761" s="43"/>
      <c r="D761" s="43"/>
      <c r="E761" s="43"/>
      <c r="F761" s="44"/>
      <c r="G761" s="15">
        <f>SUM(G748:G760)</f>
        <v>2500000</v>
      </c>
      <c r="H761" s="38"/>
      <c r="I761" s="8"/>
      <c r="J761" s="8"/>
    </row>
    <row r="762" spans="1:10" ht="30" x14ac:dyDescent="0.25">
      <c r="A762" s="1" t="s">
        <v>5</v>
      </c>
      <c r="B762" s="1" t="s">
        <v>0</v>
      </c>
      <c r="C762" s="3" t="s">
        <v>3</v>
      </c>
      <c r="D762" s="4" t="s">
        <v>9</v>
      </c>
      <c r="E762" s="1" t="s">
        <v>1</v>
      </c>
      <c r="F762" s="5" t="s">
        <v>2</v>
      </c>
      <c r="G762" s="6" t="s">
        <v>4</v>
      </c>
      <c r="H762" s="38"/>
      <c r="I762" s="8"/>
      <c r="J762" s="8"/>
    </row>
    <row r="763" spans="1:10" x14ac:dyDescent="0.25">
      <c r="A763" s="18">
        <v>1</v>
      </c>
      <c r="B763" s="39" t="s">
        <v>712</v>
      </c>
      <c r="C763" s="32" t="s">
        <v>415</v>
      </c>
      <c r="D763" s="12">
        <v>19615379</v>
      </c>
      <c r="E763" s="39" t="s">
        <v>415</v>
      </c>
      <c r="F763" s="17"/>
      <c r="G763" s="16">
        <f>2500000/2</f>
        <v>1250000</v>
      </c>
      <c r="H763" s="38">
        <f>VLOOKUP(D763,[1]CUENTAS!$A$2:$G$8590,4,FALSE)</f>
        <v>400217113</v>
      </c>
      <c r="I763" s="8" t="str">
        <f>VLOOKUP(D763,[1]CUENTAS!$A$2:$G$8590,6,FALSE)</f>
        <v>BANCO POPULAR S.A.</v>
      </c>
      <c r="J763" s="8" t="str">
        <f>VLOOKUP(D763,[1]CUENTAS!$A$2:$G$8590,7,FALSE)</f>
        <v>AHORROS</v>
      </c>
    </row>
    <row r="764" spans="1:10" x14ac:dyDescent="0.25">
      <c r="A764" s="18">
        <v>2</v>
      </c>
      <c r="B764" s="39"/>
      <c r="C764" s="32" t="s">
        <v>713</v>
      </c>
      <c r="D764" s="12">
        <v>57422370</v>
      </c>
      <c r="E764" s="39"/>
      <c r="F764" s="17"/>
      <c r="G764" s="16">
        <f>2500000/2</f>
        <v>1250000</v>
      </c>
      <c r="H764" s="38">
        <f>VLOOKUP(D764,[1]CUENTAS!$A$2:$G$8590,4,FALSE)</f>
        <v>44212</v>
      </c>
      <c r="I764" s="8" t="str">
        <f>VLOOKUP(D764,[1]CUENTAS!$A$2:$G$8590,6,FALSE)</f>
        <v>BANCO AGRARIO DE COLOMBIA S.A.</v>
      </c>
      <c r="J764" s="8" t="str">
        <f>VLOOKUP(D764,[1]CUENTAS!$A$2:$G$8590,7,FALSE)</f>
        <v>GIRO</v>
      </c>
    </row>
    <row r="765" spans="1:10" x14ac:dyDescent="0.25">
      <c r="A765" s="42" t="s">
        <v>7</v>
      </c>
      <c r="B765" s="43"/>
      <c r="C765" s="43"/>
      <c r="D765" s="43"/>
      <c r="E765" s="43"/>
      <c r="F765" s="44"/>
      <c r="G765" s="15">
        <f>SUM(G763:G764)</f>
        <v>2500000</v>
      </c>
      <c r="H765" s="38"/>
      <c r="I765" s="8"/>
      <c r="J765" s="8"/>
    </row>
    <row r="766" spans="1:10" ht="30" x14ac:dyDescent="0.25">
      <c r="A766" s="1" t="s">
        <v>5</v>
      </c>
      <c r="B766" s="1" t="s">
        <v>0</v>
      </c>
      <c r="C766" s="3" t="s">
        <v>3</v>
      </c>
      <c r="D766" s="4" t="s">
        <v>9</v>
      </c>
      <c r="E766" s="1" t="s">
        <v>1</v>
      </c>
      <c r="F766" s="5" t="s">
        <v>2</v>
      </c>
      <c r="G766" s="6" t="s">
        <v>4</v>
      </c>
      <c r="H766" s="38"/>
      <c r="I766" s="8"/>
      <c r="J766" s="8"/>
    </row>
    <row r="767" spans="1:10" x14ac:dyDescent="0.25">
      <c r="A767" s="18">
        <v>1</v>
      </c>
      <c r="B767" s="39" t="s">
        <v>714</v>
      </c>
      <c r="C767" s="32" t="s">
        <v>715</v>
      </c>
      <c r="D767" s="12">
        <v>15704579</v>
      </c>
      <c r="E767" s="39" t="s">
        <v>722</v>
      </c>
      <c r="F767" s="17"/>
      <c r="G767" s="16">
        <f t="shared" ref="G767:G779" si="47">2500000/13</f>
        <v>192307.69230769231</v>
      </c>
      <c r="H767" s="38">
        <f>VLOOKUP(D767,[1]CUENTAS!$A$2:$G$8590,4,FALSE)</f>
        <v>51647257791</v>
      </c>
      <c r="I767" s="8" t="str">
        <f>VLOOKUP(D767,[1]CUENTAS!$A$2:$G$8590,6,FALSE)</f>
        <v>BANCOLOMBIA S.A.</v>
      </c>
      <c r="J767" s="8" t="str">
        <f>VLOOKUP(D767,[1]CUENTAS!$A$2:$G$8590,7,FALSE)</f>
        <v>AHORROS</v>
      </c>
    </row>
    <row r="768" spans="1:10" x14ac:dyDescent="0.25">
      <c r="A768" s="18">
        <v>2</v>
      </c>
      <c r="B768" s="39"/>
      <c r="C768" s="32" t="s">
        <v>716</v>
      </c>
      <c r="D768" s="12">
        <v>36548931</v>
      </c>
      <c r="E768" s="39"/>
      <c r="F768" s="17"/>
      <c r="G768" s="16">
        <f t="shared" si="47"/>
        <v>192307.69230769231</v>
      </c>
      <c r="H768" s="38">
        <f>VLOOKUP(D768,[1]CUENTAS!$A$2:$G$8590,4,FALSE)</f>
        <v>375238755</v>
      </c>
      <c r="I768" s="8" t="str">
        <f>VLOOKUP(D768,[1]CUENTAS!$A$2:$G$8590,6,FALSE)</f>
        <v>BANCO BILBAO VIZCAYA BBVA COLOMBIA S.A.</v>
      </c>
      <c r="J768" s="8" t="str">
        <f>VLOOKUP(D768,[1]CUENTAS!$A$2:$G$8590,7,FALSE)</f>
        <v>AHORROS</v>
      </c>
    </row>
    <row r="769" spans="1:10" x14ac:dyDescent="0.25">
      <c r="A769" s="18">
        <v>3</v>
      </c>
      <c r="B769" s="39"/>
      <c r="C769" s="32" t="s">
        <v>717</v>
      </c>
      <c r="D769" s="12">
        <v>19582435</v>
      </c>
      <c r="E769" s="39"/>
      <c r="F769" s="17"/>
      <c r="G769" s="16">
        <f t="shared" si="47"/>
        <v>192307.69230769231</v>
      </c>
      <c r="H769" s="38">
        <f>VLOOKUP(D769,[1]CUENTAS!$A$2:$G$8590,4,FALSE)</f>
        <v>375139029</v>
      </c>
      <c r="I769" s="8" t="str">
        <f>VLOOKUP(D769,[1]CUENTAS!$A$2:$G$8590,6,FALSE)</f>
        <v>BANCO BILBAO VIZCAYA BBVA COLOMBIA S.A.</v>
      </c>
      <c r="J769" s="8" t="str">
        <f>VLOOKUP(D769,[1]CUENTAS!$A$2:$G$8590,7,FALSE)</f>
        <v>AHORROS</v>
      </c>
    </row>
    <row r="770" spans="1:10" x14ac:dyDescent="0.25">
      <c r="A770" s="18">
        <v>4</v>
      </c>
      <c r="B770" s="39"/>
      <c r="C770" s="32" t="s">
        <v>718</v>
      </c>
      <c r="D770" s="12">
        <v>36558169</v>
      </c>
      <c r="E770" s="39"/>
      <c r="F770" s="17"/>
      <c r="G770" s="16">
        <f t="shared" si="47"/>
        <v>192307.69230769231</v>
      </c>
      <c r="H770" s="38">
        <f>VLOOKUP(D770,[1]CUENTAS!$A$2:$G$8590,4,FALSE)</f>
        <v>375175635</v>
      </c>
      <c r="I770" s="8" t="str">
        <f>VLOOKUP(D770,[1]CUENTAS!$A$2:$G$8590,6,FALSE)</f>
        <v>BANCO BILBAO VIZCAYA BBVA COLOMBIA S.A.</v>
      </c>
      <c r="J770" s="8" t="str">
        <f>VLOOKUP(D770,[1]CUENTAS!$A$2:$G$8590,7,FALSE)</f>
        <v>AHORROS</v>
      </c>
    </row>
    <row r="771" spans="1:10" x14ac:dyDescent="0.25">
      <c r="A771" s="18">
        <v>5</v>
      </c>
      <c r="B771" s="39"/>
      <c r="C771" s="32" t="s">
        <v>719</v>
      </c>
      <c r="D771" s="12">
        <v>32706063</v>
      </c>
      <c r="E771" s="39"/>
      <c r="F771" s="17"/>
      <c r="G771" s="16">
        <f t="shared" si="47"/>
        <v>192307.69230769231</v>
      </c>
      <c r="H771" s="38">
        <f>VLOOKUP(D771,[1]CUENTAS!$A$2:$G$8590,4,FALSE)</f>
        <v>230400109203</v>
      </c>
      <c r="I771" s="8" t="str">
        <f>VLOOKUP(D771,[1]CUENTAS!$A$2:$G$8590,6,FALSE)</f>
        <v>BANCO POPULAR S.A.</v>
      </c>
      <c r="J771" s="8" t="str">
        <f>VLOOKUP(D771,[1]CUENTAS!$A$2:$G$8590,7,FALSE)</f>
        <v>AHORROS</v>
      </c>
    </row>
    <row r="772" spans="1:10" x14ac:dyDescent="0.25">
      <c r="A772" s="18">
        <v>6</v>
      </c>
      <c r="B772" s="39"/>
      <c r="C772" s="32" t="s">
        <v>720</v>
      </c>
      <c r="D772" s="12">
        <v>19582602</v>
      </c>
      <c r="E772" s="39"/>
      <c r="F772" s="17"/>
      <c r="G772" s="16">
        <f t="shared" si="47"/>
        <v>192307.69230769231</v>
      </c>
      <c r="H772" s="38">
        <f>VLOOKUP(D772,[1]CUENTAS!$A$2:$G$8590,4,FALSE)</f>
        <v>375227527</v>
      </c>
      <c r="I772" s="8" t="str">
        <f>VLOOKUP(D772,[1]CUENTAS!$A$2:$G$8590,6,FALSE)</f>
        <v>BANCO BILBAO VIZCAYA BBVA COLOMBIA S.A.</v>
      </c>
      <c r="J772" s="8" t="str">
        <f>VLOOKUP(D772,[1]CUENTAS!$A$2:$G$8590,7,FALSE)</f>
        <v>AHORROS</v>
      </c>
    </row>
    <row r="773" spans="1:10" x14ac:dyDescent="0.25">
      <c r="A773" s="18">
        <v>7</v>
      </c>
      <c r="B773" s="39"/>
      <c r="C773" s="32" t="s">
        <v>721</v>
      </c>
      <c r="D773" s="12">
        <v>26883493</v>
      </c>
      <c r="E773" s="39"/>
      <c r="F773" s="17"/>
      <c r="G773" s="16">
        <f t="shared" si="47"/>
        <v>192307.69230769231</v>
      </c>
      <c r="H773" s="38">
        <f>VLOOKUP(D773,[1]CUENTAS!$A$2:$G$8590,4,FALSE)</f>
        <v>326253341</v>
      </c>
      <c r="I773" s="8" t="str">
        <f>VLOOKUP(D773,[1]CUENTAS!$A$2:$G$8590,6,FALSE)</f>
        <v>BANCO DE BOGOTA</v>
      </c>
      <c r="J773" s="8" t="str">
        <f>VLOOKUP(D773,[1]CUENTAS!$A$2:$G$8590,7,FALSE)</f>
        <v>AHORROS</v>
      </c>
    </row>
    <row r="774" spans="1:10" x14ac:dyDescent="0.25">
      <c r="A774" s="18">
        <v>8</v>
      </c>
      <c r="B774" s="39"/>
      <c r="C774" s="32" t="s">
        <v>722</v>
      </c>
      <c r="D774" s="12">
        <v>36541893</v>
      </c>
      <c r="E774" s="39"/>
      <c r="F774" s="17"/>
      <c r="G774" s="16">
        <f t="shared" si="47"/>
        <v>192307.69230769231</v>
      </c>
      <c r="H774" s="38">
        <f>VLOOKUP(D774,[1]CUENTAS!$A$2:$G$8590,4,FALSE)</f>
        <v>375035698</v>
      </c>
      <c r="I774" s="8" t="str">
        <f>VLOOKUP(D774,[1]CUENTAS!$A$2:$G$8590,6,FALSE)</f>
        <v>BANCO BILBAO VIZCAYA BBVA COLOMBIA S.A.</v>
      </c>
      <c r="J774" s="8" t="str">
        <f>VLOOKUP(D774,[1]CUENTAS!$A$2:$G$8590,7,FALSE)</f>
        <v>AHORROS</v>
      </c>
    </row>
    <row r="775" spans="1:10" x14ac:dyDescent="0.25">
      <c r="A775" s="18">
        <v>9</v>
      </c>
      <c r="B775" s="39"/>
      <c r="C775" s="32" t="s">
        <v>723</v>
      </c>
      <c r="D775" s="12">
        <v>19580727</v>
      </c>
      <c r="E775" s="39"/>
      <c r="F775" s="17"/>
      <c r="G775" s="16">
        <f t="shared" si="47"/>
        <v>192307.69230769231</v>
      </c>
      <c r="H775" s="38">
        <f>VLOOKUP(D775,[1]CUENTAS!$A$2:$G$8590,4,FALSE)</f>
        <v>375173663</v>
      </c>
      <c r="I775" s="8" t="str">
        <f>VLOOKUP(D775,[1]CUENTAS!$A$2:$G$8590,6,FALSE)</f>
        <v>BANCO BILBAO VIZCAYA BBVA COLOMBIA S.A.</v>
      </c>
      <c r="J775" s="8" t="str">
        <f>VLOOKUP(D775,[1]CUENTAS!$A$2:$G$8590,7,FALSE)</f>
        <v>AHORROS</v>
      </c>
    </row>
    <row r="776" spans="1:10" x14ac:dyDescent="0.25">
      <c r="A776" s="18">
        <v>10</v>
      </c>
      <c r="B776" s="39"/>
      <c r="C776" s="32" t="s">
        <v>724</v>
      </c>
      <c r="D776" s="12">
        <v>19600758</v>
      </c>
      <c r="E776" s="39"/>
      <c r="F776" s="17"/>
      <c r="G776" s="16">
        <f t="shared" si="47"/>
        <v>192307.69230769231</v>
      </c>
      <c r="H776" s="38">
        <f>VLOOKUP(D776,[1]CUENTAS!$A$2:$G$8590,4,FALSE)</f>
        <v>375234960</v>
      </c>
      <c r="I776" s="8" t="str">
        <f>VLOOKUP(D776,[1]CUENTAS!$A$2:$G$8590,6,FALSE)</f>
        <v>BANCO BILBAO VIZCAYA BBVA COLOMBIA S.A.</v>
      </c>
      <c r="J776" s="8" t="str">
        <f>VLOOKUP(D776,[1]CUENTAS!$A$2:$G$8590,7,FALSE)</f>
        <v>AHORROS</v>
      </c>
    </row>
    <row r="777" spans="1:10" x14ac:dyDescent="0.25">
      <c r="A777" s="18">
        <v>11</v>
      </c>
      <c r="B777" s="39"/>
      <c r="C777" s="32" t="s">
        <v>725</v>
      </c>
      <c r="D777" s="12">
        <v>57429218</v>
      </c>
      <c r="E777" s="39"/>
      <c r="F777" s="17"/>
      <c r="G777" s="16">
        <f t="shared" si="47"/>
        <v>192307.69230769231</v>
      </c>
      <c r="H777" s="38">
        <f>VLOOKUP(D777,[1]CUENTAS!$A$2:$G$8590,4,FALSE)</f>
        <v>375184892</v>
      </c>
      <c r="I777" s="8" t="str">
        <f>VLOOKUP(D777,[1]CUENTAS!$A$2:$G$8590,6,FALSE)</f>
        <v>BANCO BILBAO VIZCAYA BBVA COLOMBIA S.A.</v>
      </c>
      <c r="J777" s="8" t="str">
        <f>VLOOKUP(D777,[1]CUENTAS!$A$2:$G$8590,7,FALSE)</f>
        <v>AHORROS</v>
      </c>
    </row>
    <row r="778" spans="1:10" x14ac:dyDescent="0.25">
      <c r="A778" s="18">
        <v>12</v>
      </c>
      <c r="B778" s="39"/>
      <c r="C778" s="32" t="s">
        <v>726</v>
      </c>
      <c r="D778" s="12">
        <v>57466425</v>
      </c>
      <c r="E778" s="39"/>
      <c r="F778" s="17"/>
      <c r="G778" s="16">
        <f t="shared" si="47"/>
        <v>192307.69230769231</v>
      </c>
      <c r="H778" s="38">
        <f>VLOOKUP(D778,[1]CUENTAS!$A$2:$G$8590,4,FALSE)</f>
        <v>517045597</v>
      </c>
      <c r="I778" s="8" t="str">
        <f>VLOOKUP(D778,[1]CUENTAS!$A$2:$G$8590,6,FALSE)</f>
        <v>BANCO BILBAO VIZCAYA BBVA COLOMBIA S.A.</v>
      </c>
      <c r="J778" s="8" t="str">
        <f>VLOOKUP(D778,[1]CUENTAS!$A$2:$G$8590,7,FALSE)</f>
        <v>AHORROS</v>
      </c>
    </row>
    <row r="779" spans="1:10" x14ac:dyDescent="0.25">
      <c r="A779" s="18">
        <v>13</v>
      </c>
      <c r="B779" s="39"/>
      <c r="C779" s="32" t="s">
        <v>727</v>
      </c>
      <c r="D779" s="12">
        <v>36668211</v>
      </c>
      <c r="E779" s="39"/>
      <c r="F779" s="17"/>
      <c r="G779" s="16">
        <f t="shared" si="47"/>
        <v>192307.69230769231</v>
      </c>
      <c r="H779" s="38">
        <f>VLOOKUP(D779,[1]CUENTAS!$A$2:$G$8590,4,FALSE)</f>
        <v>330082439</v>
      </c>
      <c r="I779" s="8" t="str">
        <f>VLOOKUP(D779,[1]CUENTAS!$A$2:$G$8590,6,FALSE)</f>
        <v>BANCO BILBAO VIZCAYA BBVA COLOMBIA S.A.</v>
      </c>
      <c r="J779" s="8" t="str">
        <f>VLOOKUP(D779,[1]CUENTAS!$A$2:$G$8590,7,FALSE)</f>
        <v>AHORROS</v>
      </c>
    </row>
    <row r="780" spans="1:10" x14ac:dyDescent="0.25">
      <c r="A780" s="42" t="s">
        <v>7</v>
      </c>
      <c r="B780" s="43"/>
      <c r="C780" s="43"/>
      <c r="D780" s="43"/>
      <c r="E780" s="43"/>
      <c r="F780" s="44"/>
      <c r="G780" s="15">
        <f>SUM(G767:G779)</f>
        <v>2500000</v>
      </c>
      <c r="H780" s="38"/>
      <c r="I780" s="8"/>
      <c r="J780" s="8"/>
    </row>
    <row r="781" spans="1:10" ht="30" x14ac:dyDescent="0.25">
      <c r="A781" s="1" t="s">
        <v>5</v>
      </c>
      <c r="B781" s="1" t="s">
        <v>0</v>
      </c>
      <c r="C781" s="3" t="s">
        <v>3</v>
      </c>
      <c r="D781" s="4" t="s">
        <v>9</v>
      </c>
      <c r="E781" s="1" t="s">
        <v>1</v>
      </c>
      <c r="F781" s="5" t="s">
        <v>2</v>
      </c>
      <c r="G781" s="6" t="s">
        <v>4</v>
      </c>
      <c r="H781" s="38"/>
      <c r="I781" s="8"/>
      <c r="J781" s="8"/>
    </row>
    <row r="782" spans="1:10" x14ac:dyDescent="0.25">
      <c r="A782" s="18">
        <v>1</v>
      </c>
      <c r="B782" s="39" t="s">
        <v>730</v>
      </c>
      <c r="C782" s="32" t="s">
        <v>728</v>
      </c>
      <c r="D782" s="12">
        <v>85202278</v>
      </c>
      <c r="E782" s="39" t="s">
        <v>728</v>
      </c>
      <c r="F782" s="17"/>
      <c r="G782" s="16">
        <f t="shared" ref="G782:G789" si="48">2500000/8</f>
        <v>312500</v>
      </c>
      <c r="H782" s="38">
        <f>VLOOKUP(D782,[1]CUENTAS!$A$2:$G$8590,4,FALSE)</f>
        <v>240100677</v>
      </c>
      <c r="I782" s="8" t="str">
        <f>VLOOKUP(D782,[1]CUENTAS!$A$2:$G$8590,6,FALSE)</f>
        <v>BANCO POPULAR S.A.</v>
      </c>
      <c r="J782" s="8" t="str">
        <f>VLOOKUP(D782,[1]CUENTAS!$A$2:$G$8590,7,FALSE)</f>
        <v>AHORROS</v>
      </c>
    </row>
    <row r="783" spans="1:10" x14ac:dyDescent="0.25">
      <c r="A783" s="18">
        <v>2</v>
      </c>
      <c r="B783" s="39"/>
      <c r="C783" s="32" t="s">
        <v>819</v>
      </c>
      <c r="D783" s="12">
        <v>85201822</v>
      </c>
      <c r="E783" s="39"/>
      <c r="F783" s="17"/>
      <c r="G783" s="16">
        <f t="shared" si="48"/>
        <v>312500</v>
      </c>
      <c r="H783" s="38">
        <f>VLOOKUP(D783,[1]CUENTAS!$A$2:$G$8590,4,FALSE)</f>
        <v>604163048</v>
      </c>
      <c r="I783" s="8" t="str">
        <f>VLOOKUP(D783,[1]CUENTAS!$A$2:$G$8590,6,FALSE)</f>
        <v>BANCO BILBAO VIZCAYA BBVA COLOMBIA S.A.</v>
      </c>
      <c r="J783" s="8" t="str">
        <f>VLOOKUP(D783,[1]CUENTAS!$A$2:$G$8590,7,FALSE)</f>
        <v>AHORROS</v>
      </c>
    </row>
    <row r="784" spans="1:10" x14ac:dyDescent="0.25">
      <c r="A784" s="18">
        <v>3</v>
      </c>
      <c r="B784" s="39"/>
      <c r="C784" s="32" t="s">
        <v>820</v>
      </c>
      <c r="D784" s="12">
        <v>36507157</v>
      </c>
      <c r="E784" s="39"/>
      <c r="F784" s="17"/>
      <c r="G784" s="16">
        <f t="shared" si="48"/>
        <v>312500</v>
      </c>
      <c r="H784" s="38">
        <f>VLOOKUP(D784,[1]CUENTAS!$A$2:$G$8590,4,FALSE)</f>
        <v>400145843</v>
      </c>
      <c r="I784" s="8" t="str">
        <f>VLOOKUP(D784,[1]CUENTAS!$A$2:$G$8590,6,FALSE)</f>
        <v>BANCO POPULAR S.A.</v>
      </c>
      <c r="J784" s="8" t="str">
        <f>VLOOKUP(D784,[1]CUENTAS!$A$2:$G$8590,7,FALSE)</f>
        <v>AHORROS</v>
      </c>
    </row>
    <row r="785" spans="1:10" x14ac:dyDescent="0.25">
      <c r="A785" s="18">
        <v>4</v>
      </c>
      <c r="B785" s="39"/>
      <c r="C785" s="32" t="s">
        <v>821</v>
      </c>
      <c r="D785" s="12">
        <v>26901005</v>
      </c>
      <c r="E785" s="39"/>
      <c r="F785" s="17"/>
      <c r="G785" s="16">
        <f t="shared" si="48"/>
        <v>312500</v>
      </c>
      <c r="H785" s="38">
        <f>VLOOKUP(D785,[1]CUENTAS!$A$2:$G$8590,4,FALSE)</f>
        <v>604019810</v>
      </c>
      <c r="I785" s="8" t="str">
        <f>VLOOKUP(D785,[1]CUENTAS!$A$2:$G$8590,6,FALSE)</f>
        <v>BANCO BILBAO VIZCAYA BBVA COLOMBIA S.A.</v>
      </c>
      <c r="J785" s="8" t="str">
        <f>VLOOKUP(D785,[1]CUENTAS!$A$2:$G$8590,7,FALSE)</f>
        <v>AHORROS</v>
      </c>
    </row>
    <row r="786" spans="1:10" x14ac:dyDescent="0.25">
      <c r="A786" s="18">
        <v>5</v>
      </c>
      <c r="B786" s="39"/>
      <c r="C786" s="32" t="s">
        <v>729</v>
      </c>
      <c r="D786" s="12">
        <v>85202170</v>
      </c>
      <c r="E786" s="39"/>
      <c r="F786" s="17"/>
      <c r="G786" s="16">
        <f t="shared" si="48"/>
        <v>312500</v>
      </c>
      <c r="H786" s="38">
        <f>VLOOKUP(D786,[1]CUENTAS!$A$2:$G$8590,4,FALSE)</f>
        <v>240107235</v>
      </c>
      <c r="I786" s="8" t="str">
        <f>VLOOKUP(D786,[1]CUENTAS!$A$2:$G$8590,6,FALSE)</f>
        <v>BANCO POPULAR S.A.</v>
      </c>
      <c r="J786" s="8" t="str">
        <f>VLOOKUP(D786,[1]CUENTAS!$A$2:$G$8590,7,FALSE)</f>
        <v>AHORROS</v>
      </c>
    </row>
    <row r="787" spans="1:10" x14ac:dyDescent="0.25">
      <c r="A787" s="18">
        <v>6</v>
      </c>
      <c r="B787" s="39"/>
      <c r="C787" s="32" t="s">
        <v>822</v>
      </c>
      <c r="D787" s="12">
        <v>26901045</v>
      </c>
      <c r="E787" s="39"/>
      <c r="F787" s="17"/>
      <c r="G787" s="16">
        <f t="shared" si="48"/>
        <v>312500</v>
      </c>
      <c r="H787" s="38">
        <f>VLOOKUP(D787,[1]CUENTAS!$A$2:$G$8590,4,FALSE)</f>
        <v>240099010</v>
      </c>
      <c r="I787" s="8" t="str">
        <f>VLOOKUP(D787,[1]CUENTAS!$A$2:$G$8590,6,FALSE)</f>
        <v>BANCO POPULAR S.A.</v>
      </c>
      <c r="J787" s="8" t="str">
        <f>VLOOKUP(D787,[1]CUENTAS!$A$2:$G$8590,7,FALSE)</f>
        <v>AHORROS</v>
      </c>
    </row>
    <row r="788" spans="1:10" x14ac:dyDescent="0.25">
      <c r="A788" s="18">
        <v>7</v>
      </c>
      <c r="B788" s="39"/>
      <c r="C788" s="32" t="s">
        <v>823</v>
      </c>
      <c r="D788" s="12">
        <v>1085224756</v>
      </c>
      <c r="E788" s="39"/>
      <c r="F788" s="17"/>
      <c r="G788" s="16">
        <f t="shared" si="48"/>
        <v>312500</v>
      </c>
      <c r="H788" s="38">
        <f>VLOOKUP(D788,[1]CUENTAS!$A$2:$G$8590,4,FALSE)</f>
        <v>805409422</v>
      </c>
      <c r="I788" s="8" t="str">
        <f>VLOOKUP(D788,[1]CUENTAS!$A$2:$G$8590,6,FALSE)</f>
        <v>BANCO BILBAO VIZCAYA BBVA COLOMBIA S.A.</v>
      </c>
      <c r="J788" s="8" t="str">
        <f>VLOOKUP(D788,[1]CUENTAS!$A$2:$G$8590,7,FALSE)</f>
        <v>AHORROS</v>
      </c>
    </row>
    <row r="789" spans="1:10" x14ac:dyDescent="0.25">
      <c r="A789" s="18">
        <v>8</v>
      </c>
      <c r="B789" s="39"/>
      <c r="C789" s="32" t="s">
        <v>824</v>
      </c>
      <c r="D789" s="12">
        <v>52314758</v>
      </c>
      <c r="E789" s="39"/>
      <c r="F789" s="17"/>
      <c r="G789" s="16">
        <f t="shared" si="48"/>
        <v>312500</v>
      </c>
      <c r="H789" s="38">
        <f>VLOOKUP(D789,[1]CUENTAS!$A$2:$G$8590,4,FALSE)</f>
        <v>604255687</v>
      </c>
      <c r="I789" s="8" t="str">
        <f>VLOOKUP(D789,[1]CUENTAS!$A$2:$G$8590,6,FALSE)</f>
        <v>BANCO BILBAO VIZCAYA BBVA COLOMBIA S.A.</v>
      </c>
      <c r="J789" s="8" t="str">
        <f>VLOOKUP(D789,[1]CUENTAS!$A$2:$G$8590,7,FALSE)</f>
        <v>AHORROS</v>
      </c>
    </row>
    <row r="790" spans="1:10" x14ac:dyDescent="0.25">
      <c r="A790" s="42" t="s">
        <v>7</v>
      </c>
      <c r="B790" s="43"/>
      <c r="C790" s="43"/>
      <c r="D790" s="43"/>
      <c r="E790" s="43"/>
      <c r="F790" s="44"/>
      <c r="G790" s="15">
        <f>SUM(G782:G789)</f>
        <v>2500000</v>
      </c>
      <c r="H790" s="38"/>
      <c r="I790" s="8"/>
      <c r="J790" s="8"/>
    </row>
    <row r="791" spans="1:10" ht="30" x14ac:dyDescent="0.25">
      <c r="A791" s="1" t="s">
        <v>5</v>
      </c>
      <c r="B791" s="1" t="s">
        <v>0</v>
      </c>
      <c r="C791" s="3" t="s">
        <v>3</v>
      </c>
      <c r="D791" s="4" t="s">
        <v>9</v>
      </c>
      <c r="E791" s="1" t="s">
        <v>1</v>
      </c>
      <c r="F791" s="5" t="s">
        <v>2</v>
      </c>
      <c r="G791" s="6" t="s">
        <v>4</v>
      </c>
      <c r="H791" s="38"/>
      <c r="I791" s="8"/>
      <c r="J791" s="8"/>
    </row>
    <row r="792" spans="1:10" x14ac:dyDescent="0.25">
      <c r="A792" s="18">
        <v>1</v>
      </c>
      <c r="B792" s="39" t="s">
        <v>731</v>
      </c>
      <c r="C792" s="32" t="s">
        <v>732</v>
      </c>
      <c r="D792" s="12">
        <v>57400643</v>
      </c>
      <c r="E792" s="39" t="s">
        <v>732</v>
      </c>
      <c r="F792" s="17"/>
      <c r="G792" s="16">
        <f>2500000/2</f>
        <v>1250000</v>
      </c>
      <c r="H792" s="38">
        <f>VLOOKUP(D792,[1]CUENTAS!$A$2:$G$8590,4,FALSE)</f>
        <v>375177987</v>
      </c>
      <c r="I792" s="8" t="str">
        <f>VLOOKUP(D792,[1]CUENTAS!$A$2:$G$8590,6,FALSE)</f>
        <v>BANCO BILBAO VIZCAYA BBVA COLOMBIA S.A.</v>
      </c>
      <c r="J792" s="8" t="str">
        <f>VLOOKUP(D792,[1]CUENTAS!$A$2:$G$8590,7,FALSE)</f>
        <v>AHORROS</v>
      </c>
    </row>
    <row r="793" spans="1:10" x14ac:dyDescent="0.25">
      <c r="A793" s="18">
        <v>4</v>
      </c>
      <c r="B793" s="39"/>
      <c r="C793" s="32" t="s">
        <v>733</v>
      </c>
      <c r="D793" s="12">
        <v>26761907</v>
      </c>
      <c r="E793" s="39"/>
      <c r="F793" s="17"/>
      <c r="G793" s="16">
        <f>2500000/2</f>
        <v>1250000</v>
      </c>
      <c r="H793" s="38">
        <f>VLOOKUP(D793,[1]CUENTAS!$A$2:$G$8590,4,FALSE)</f>
        <v>375209376</v>
      </c>
      <c r="I793" s="8" t="str">
        <f>VLOOKUP(D793,[1]CUENTAS!$A$2:$G$8590,6,FALSE)</f>
        <v>BANCO BILBAO VIZCAYA BBVA COLOMBIA S.A.</v>
      </c>
      <c r="J793" s="8" t="str">
        <f>VLOOKUP(D793,[1]CUENTAS!$A$2:$G$8590,7,FALSE)</f>
        <v>AHORROS</v>
      </c>
    </row>
    <row r="794" spans="1:10" x14ac:dyDescent="0.25">
      <c r="A794" s="42" t="s">
        <v>7</v>
      </c>
      <c r="B794" s="43"/>
      <c r="C794" s="43"/>
      <c r="D794" s="43"/>
      <c r="E794" s="43"/>
      <c r="F794" s="44"/>
      <c r="G794" s="15">
        <f>SUM(G792:G793)</f>
        <v>2500000</v>
      </c>
      <c r="H794" s="38"/>
      <c r="I794" s="8"/>
      <c r="J794" s="8"/>
    </row>
    <row r="795" spans="1:10" ht="30" x14ac:dyDescent="0.25">
      <c r="A795" s="1" t="s">
        <v>5</v>
      </c>
      <c r="B795" s="1" t="s">
        <v>0</v>
      </c>
      <c r="C795" s="3" t="s">
        <v>3</v>
      </c>
      <c r="D795" s="4" t="s">
        <v>9</v>
      </c>
      <c r="E795" s="1" t="s">
        <v>1</v>
      </c>
      <c r="F795" s="5" t="s">
        <v>2</v>
      </c>
      <c r="G795" s="6" t="s">
        <v>4</v>
      </c>
      <c r="H795" s="38"/>
      <c r="I795" s="8"/>
      <c r="J795" s="8"/>
    </row>
    <row r="796" spans="1:10" x14ac:dyDescent="0.25">
      <c r="A796" s="18">
        <v>1</v>
      </c>
      <c r="B796" s="39" t="s">
        <v>734</v>
      </c>
      <c r="C796" s="32" t="s">
        <v>735</v>
      </c>
      <c r="D796" s="12">
        <v>57423244</v>
      </c>
      <c r="E796" s="39" t="s">
        <v>735</v>
      </c>
      <c r="F796" s="17"/>
      <c r="G796" s="16">
        <f t="shared" ref="G796:G802" si="49">2500000/7</f>
        <v>357142.85714285716</v>
      </c>
      <c r="H796" s="38">
        <f>VLOOKUP(D796,[1]CUENTAS!$A$2:$G$8590,4,FALSE)</f>
        <v>805304763</v>
      </c>
      <c r="I796" s="8" t="str">
        <f>VLOOKUP(D796,[1]CUENTAS!$A$2:$G$8590,6,FALSE)</f>
        <v>BANCO BILBAO VIZCAYA BBVA COLOMBIA S.A.</v>
      </c>
      <c r="J796" s="8" t="str">
        <f>VLOOKUP(D796,[1]CUENTAS!$A$2:$G$8590,7,FALSE)</f>
        <v>AHORROS</v>
      </c>
    </row>
    <row r="797" spans="1:10" x14ac:dyDescent="0.25">
      <c r="A797" s="18">
        <v>2</v>
      </c>
      <c r="B797" s="39"/>
      <c r="C797" s="32" t="s">
        <v>736</v>
      </c>
      <c r="D797" s="12">
        <v>57414387</v>
      </c>
      <c r="E797" s="39"/>
      <c r="F797" s="17"/>
      <c r="G797" s="16">
        <f t="shared" si="49"/>
        <v>357142.85714285716</v>
      </c>
      <c r="H797" s="38">
        <f>VLOOKUP(D797,[1]CUENTAS!$A$2:$G$8590,4,FALSE)</f>
        <v>220194781</v>
      </c>
      <c r="I797" s="8" t="str">
        <f>VLOOKUP(D797,[1]CUENTAS!$A$2:$G$8590,6,FALSE)</f>
        <v>BANCO DE BOGOTA</v>
      </c>
      <c r="J797" s="8" t="str">
        <f>VLOOKUP(D797,[1]CUENTAS!$A$2:$G$8590,7,FALSE)</f>
        <v>AHORROS</v>
      </c>
    </row>
    <row r="798" spans="1:10" x14ac:dyDescent="0.25">
      <c r="A798" s="18">
        <v>3</v>
      </c>
      <c r="B798" s="39"/>
      <c r="C798" s="32" t="s">
        <v>737</v>
      </c>
      <c r="D798" s="12">
        <v>57421948</v>
      </c>
      <c r="E798" s="39"/>
      <c r="F798" s="17"/>
      <c r="G798" s="16">
        <f t="shared" si="49"/>
        <v>357142.85714285716</v>
      </c>
      <c r="H798" s="38">
        <f>VLOOKUP(D798,[1]CUENTAS!$A$2:$G$8590,4,FALSE)</f>
        <v>442120068401</v>
      </c>
      <c r="I798" s="8" t="str">
        <f>VLOOKUP(D798,[1]CUENTAS!$A$2:$G$8590,6,FALSE)</f>
        <v>BANCO AGRARIO DE COLOMBIA S.A.</v>
      </c>
      <c r="J798" s="8" t="str">
        <f>VLOOKUP(D798,[1]CUENTAS!$A$2:$G$8590,7,FALSE)</f>
        <v>AHORROS</v>
      </c>
    </row>
    <row r="799" spans="1:10" x14ac:dyDescent="0.25">
      <c r="A799" s="18">
        <v>4</v>
      </c>
      <c r="B799" s="39"/>
      <c r="C799" s="32" t="s">
        <v>738</v>
      </c>
      <c r="D799" s="12">
        <v>57421131</v>
      </c>
      <c r="E799" s="39"/>
      <c r="F799" s="17"/>
      <c r="G799" s="16">
        <f t="shared" si="49"/>
        <v>357142.85714285716</v>
      </c>
      <c r="H799" s="38">
        <f>VLOOKUP(D799,[1]CUENTAS!$A$2:$G$8590,4,FALSE)</f>
        <v>44212</v>
      </c>
      <c r="I799" s="8" t="str">
        <f>VLOOKUP(D799,[1]CUENTAS!$A$2:$G$8590,6,FALSE)</f>
        <v>BANCO AGRARIO DE COLOMBIA S.A.</v>
      </c>
      <c r="J799" s="8" t="str">
        <f>VLOOKUP(D799,[1]CUENTAS!$A$2:$G$8590,7,FALSE)</f>
        <v>GIRO</v>
      </c>
    </row>
    <row r="800" spans="1:10" x14ac:dyDescent="0.25">
      <c r="A800" s="18">
        <v>5</v>
      </c>
      <c r="B800" s="39"/>
      <c r="C800" s="32" t="s">
        <v>739</v>
      </c>
      <c r="D800" s="12">
        <v>49550291</v>
      </c>
      <c r="E800" s="39"/>
      <c r="F800" s="17"/>
      <c r="G800" s="16">
        <f t="shared" si="49"/>
        <v>357142.85714285716</v>
      </c>
      <c r="H800" s="38">
        <f>VLOOKUP(D800,[1]CUENTAS!$A$2:$G$8590,4,FALSE)</f>
        <v>44212</v>
      </c>
      <c r="I800" s="8" t="str">
        <f>VLOOKUP(D800,[1]CUENTAS!$A$2:$G$8590,6,FALSE)</f>
        <v>BANCO AGRARIO DE COLOMBIA S.A.</v>
      </c>
      <c r="J800" s="8" t="str">
        <f>VLOOKUP(D800,[1]CUENTAS!$A$2:$G$8590,7,FALSE)</f>
        <v>GIRO</v>
      </c>
    </row>
    <row r="801" spans="1:10" x14ac:dyDescent="0.25">
      <c r="A801" s="18">
        <v>6</v>
      </c>
      <c r="B801" s="39"/>
      <c r="C801" s="32" t="s">
        <v>740</v>
      </c>
      <c r="D801" s="12">
        <v>57303754</v>
      </c>
      <c r="E801" s="39"/>
      <c r="F801" s="17"/>
      <c r="G801" s="16">
        <f t="shared" si="49"/>
        <v>357142.85714285716</v>
      </c>
      <c r="H801" s="38">
        <f>VLOOKUP(D801,[1]CUENTAS!$A$2:$G$8590,4,FALSE)</f>
        <v>471074161</v>
      </c>
      <c r="I801" s="8" t="str">
        <f>VLOOKUP(D801,[1]CUENTAS!$A$2:$G$8590,6,FALSE)</f>
        <v>BANCO DE BOGOTA</v>
      </c>
      <c r="J801" s="8" t="str">
        <f>VLOOKUP(D801,[1]CUENTAS!$A$2:$G$8590,7,FALSE)</f>
        <v>AHORROS</v>
      </c>
    </row>
    <row r="802" spans="1:10" x14ac:dyDescent="0.25">
      <c r="A802" s="18">
        <v>7</v>
      </c>
      <c r="B802" s="39"/>
      <c r="C802" s="32" t="s">
        <v>741</v>
      </c>
      <c r="D802" s="12">
        <v>39046332</v>
      </c>
      <c r="E802" s="39"/>
      <c r="F802" s="17"/>
      <c r="G802" s="16">
        <f t="shared" si="49"/>
        <v>357142.85714285716</v>
      </c>
      <c r="H802" s="38">
        <f>VLOOKUP(D802,[1]CUENTAS!$A$2:$G$8590,4,FALSE)</f>
        <v>51625345344</v>
      </c>
      <c r="I802" s="8" t="str">
        <f>VLOOKUP(D802,[1]CUENTAS!$A$2:$G$8590,6,FALSE)</f>
        <v>BANCOLOMBIA S.A.</v>
      </c>
      <c r="J802" s="8" t="str">
        <f>VLOOKUP(D802,[1]CUENTAS!$A$2:$G$8590,7,FALSE)</f>
        <v>AHORROS</v>
      </c>
    </row>
    <row r="803" spans="1:10" x14ac:dyDescent="0.25">
      <c r="A803" s="42" t="s">
        <v>7</v>
      </c>
      <c r="B803" s="43"/>
      <c r="C803" s="43"/>
      <c r="D803" s="43"/>
      <c r="E803" s="43"/>
      <c r="F803" s="44"/>
      <c r="G803" s="15">
        <f>SUM(G796:G802)</f>
        <v>2500000.0000000005</v>
      </c>
      <c r="H803" s="38"/>
      <c r="I803" s="8"/>
      <c r="J803" s="8"/>
    </row>
    <row r="804" spans="1:10" ht="30" x14ac:dyDescent="0.25">
      <c r="A804" s="1" t="s">
        <v>5</v>
      </c>
      <c r="B804" s="1" t="s">
        <v>0</v>
      </c>
      <c r="C804" s="3" t="s">
        <v>3</v>
      </c>
      <c r="D804" s="4" t="s">
        <v>9</v>
      </c>
      <c r="E804" s="1" t="s">
        <v>1</v>
      </c>
      <c r="F804" s="5" t="s">
        <v>2</v>
      </c>
      <c r="G804" s="6" t="s">
        <v>4</v>
      </c>
      <c r="H804" s="38"/>
      <c r="I804" s="8"/>
      <c r="J804" s="8"/>
    </row>
    <row r="805" spans="1:10" x14ac:dyDescent="0.25">
      <c r="A805" s="18">
        <v>1</v>
      </c>
      <c r="B805" s="39" t="s">
        <v>742</v>
      </c>
      <c r="C805" s="32" t="s">
        <v>743</v>
      </c>
      <c r="D805" s="12">
        <v>22631903</v>
      </c>
      <c r="E805" s="39" t="s">
        <v>744</v>
      </c>
      <c r="F805" s="17"/>
      <c r="G805" s="16">
        <f t="shared" ref="G805:G821" si="50">2500000/17</f>
        <v>147058.82352941178</v>
      </c>
      <c r="H805" s="38">
        <f>VLOOKUP(D805,[1]CUENTAS!$A$2:$G$8590,4,FALSE)</f>
        <v>220604680</v>
      </c>
      <c r="I805" s="8" t="str">
        <f>VLOOKUP(D805,[1]CUENTAS!$A$2:$G$8590,6,FALSE)</f>
        <v>BANCO POPULAR S.A.</v>
      </c>
      <c r="J805" s="8" t="str">
        <f>VLOOKUP(D805,[1]CUENTAS!$A$2:$G$8590,7,FALSE)</f>
        <v>AHORROS</v>
      </c>
    </row>
    <row r="806" spans="1:10" x14ac:dyDescent="0.25">
      <c r="A806" s="18">
        <v>2</v>
      </c>
      <c r="B806" s="39"/>
      <c r="C806" s="32" t="s">
        <v>744</v>
      </c>
      <c r="D806" s="12">
        <v>22639893</v>
      </c>
      <c r="E806" s="39"/>
      <c r="F806" s="17"/>
      <c r="G806" s="16">
        <f t="shared" si="50"/>
        <v>147058.82352941178</v>
      </c>
      <c r="H806" s="38">
        <f>VLOOKUP(D806,[1]CUENTAS!$A$2:$G$8590,4,FALSE)</f>
        <v>220604870</v>
      </c>
      <c r="I806" s="8" t="str">
        <f>VLOOKUP(D806,[1]CUENTAS!$A$2:$G$8590,6,FALSE)</f>
        <v>BANCO POPULAR S.A.</v>
      </c>
      <c r="J806" s="8" t="str">
        <f>VLOOKUP(D806,[1]CUENTAS!$A$2:$G$8590,7,FALSE)</f>
        <v>AHORROS</v>
      </c>
    </row>
    <row r="807" spans="1:10" x14ac:dyDescent="0.25">
      <c r="A807" s="18">
        <v>3</v>
      </c>
      <c r="B807" s="39"/>
      <c r="C807" s="32" t="s">
        <v>745</v>
      </c>
      <c r="D807" s="12">
        <v>22634649</v>
      </c>
      <c r="E807" s="39"/>
      <c r="F807" s="17"/>
      <c r="G807" s="16">
        <f t="shared" si="50"/>
        <v>147058.82352941178</v>
      </c>
      <c r="H807" s="38">
        <f>VLOOKUP(D807,[1]CUENTAS!$A$2:$G$8590,4,FALSE)</f>
        <v>220605893</v>
      </c>
      <c r="I807" s="8" t="str">
        <f>VLOOKUP(D807,[1]CUENTAS!$A$2:$G$8590,6,FALSE)</f>
        <v>BANCO POPULAR S.A.</v>
      </c>
      <c r="J807" s="8" t="str">
        <f>VLOOKUP(D807,[1]CUENTAS!$A$2:$G$8590,7,FALSE)</f>
        <v>AHORROS</v>
      </c>
    </row>
    <row r="808" spans="1:10" x14ac:dyDescent="0.25">
      <c r="A808" s="18">
        <v>4</v>
      </c>
      <c r="B808" s="39"/>
      <c r="C808" s="32" t="s">
        <v>746</v>
      </c>
      <c r="D808" s="12">
        <v>7591474</v>
      </c>
      <c r="E808" s="39"/>
      <c r="F808" s="17"/>
      <c r="G808" s="16">
        <f t="shared" si="50"/>
        <v>147058.82352941178</v>
      </c>
      <c r="H808" s="38">
        <f>VLOOKUP(D808,[1]CUENTAS!$A$2:$G$8590,4,FALSE)</f>
        <v>400799664</v>
      </c>
      <c r="I808" s="8" t="str">
        <f>VLOOKUP(D808,[1]CUENTAS!$A$2:$G$8590,6,FALSE)</f>
        <v>BANCO POPULAR S.A.</v>
      </c>
      <c r="J808" s="8" t="str">
        <f>VLOOKUP(D808,[1]CUENTAS!$A$2:$G$8590,7,FALSE)</f>
        <v>AHORROS</v>
      </c>
    </row>
    <row r="809" spans="1:10" x14ac:dyDescent="0.25">
      <c r="A809" s="18">
        <v>5</v>
      </c>
      <c r="B809" s="39"/>
      <c r="C809" s="32" t="s">
        <v>747</v>
      </c>
      <c r="D809" s="12">
        <v>85125564</v>
      </c>
      <c r="E809" s="39"/>
      <c r="F809" s="17"/>
      <c r="G809" s="16">
        <f t="shared" si="50"/>
        <v>147058.82352941178</v>
      </c>
      <c r="H809" s="38">
        <f>VLOOKUP(D809,[1]CUENTAS!$A$2:$G$8590,4,FALSE)</f>
        <v>220605539</v>
      </c>
      <c r="I809" s="8" t="str">
        <f>VLOOKUP(D809,[1]CUENTAS!$A$2:$G$8590,6,FALSE)</f>
        <v>BANCO POPULAR S.A.</v>
      </c>
      <c r="J809" s="8" t="str">
        <f>VLOOKUP(D809,[1]CUENTAS!$A$2:$G$8590,7,FALSE)</f>
        <v>AHORROS</v>
      </c>
    </row>
    <row r="810" spans="1:10" x14ac:dyDescent="0.25">
      <c r="A810" s="18">
        <v>6</v>
      </c>
      <c r="B810" s="39"/>
      <c r="C810" s="32" t="s">
        <v>748</v>
      </c>
      <c r="D810" s="12">
        <v>26882235</v>
      </c>
      <c r="E810" s="39"/>
      <c r="F810" s="17"/>
      <c r="G810" s="16">
        <f t="shared" si="50"/>
        <v>147058.82352941178</v>
      </c>
      <c r="H810" s="38">
        <f>VLOOKUP(D810,[1]CUENTAS!$A$2:$G$8590,4,FALSE)</f>
        <v>220637466</v>
      </c>
      <c r="I810" s="8" t="str">
        <f>VLOOKUP(D810,[1]CUENTAS!$A$2:$G$8590,6,FALSE)</f>
        <v>BANCO POPULAR S.A.</v>
      </c>
      <c r="J810" s="8" t="str">
        <f>VLOOKUP(D810,[1]CUENTAS!$A$2:$G$8590,7,FALSE)</f>
        <v>AHORROS</v>
      </c>
    </row>
    <row r="811" spans="1:10" x14ac:dyDescent="0.25">
      <c r="A811" s="18">
        <v>7</v>
      </c>
      <c r="B811" s="39"/>
      <c r="C811" s="32" t="s">
        <v>749</v>
      </c>
      <c r="D811" s="12">
        <v>26880027</v>
      </c>
      <c r="E811" s="39"/>
      <c r="F811" s="17"/>
      <c r="G811" s="16">
        <f t="shared" si="50"/>
        <v>147058.82352941178</v>
      </c>
      <c r="H811" s="38">
        <f>VLOOKUP(D811,[1]CUENTAS!$A$2:$G$8590,4,FALSE)</f>
        <v>220638498</v>
      </c>
      <c r="I811" s="8" t="str">
        <f>VLOOKUP(D811,[1]CUENTAS!$A$2:$G$8590,6,FALSE)</f>
        <v>BANCO POPULAR S.A.</v>
      </c>
      <c r="J811" s="8" t="str">
        <f>VLOOKUP(D811,[1]CUENTAS!$A$2:$G$8590,7,FALSE)</f>
        <v>AHORROS</v>
      </c>
    </row>
    <row r="812" spans="1:10" x14ac:dyDescent="0.25">
      <c r="A812" s="18">
        <v>8</v>
      </c>
      <c r="B812" s="39"/>
      <c r="C812" s="32" t="s">
        <v>750</v>
      </c>
      <c r="D812" s="12">
        <v>26879287</v>
      </c>
      <c r="E812" s="39"/>
      <c r="F812" s="17"/>
      <c r="G812" s="16">
        <f t="shared" si="50"/>
        <v>147058.82352941178</v>
      </c>
      <c r="H812" s="38">
        <f>VLOOKUP(D812,[1]CUENTAS!$A$2:$G$8590,4,FALSE)</f>
        <v>400799656</v>
      </c>
      <c r="I812" s="8" t="str">
        <f>VLOOKUP(D812,[1]CUENTAS!$A$2:$G$8590,6,FALSE)</f>
        <v>BANCO POPULAR S.A.</v>
      </c>
      <c r="J812" s="8" t="str">
        <f>VLOOKUP(D812,[1]CUENTAS!$A$2:$G$8590,7,FALSE)</f>
        <v>AHORROS</v>
      </c>
    </row>
    <row r="813" spans="1:10" x14ac:dyDescent="0.25">
      <c r="A813" s="18">
        <v>9</v>
      </c>
      <c r="B813" s="39"/>
      <c r="C813" s="32" t="s">
        <v>751</v>
      </c>
      <c r="D813" s="12">
        <v>22675283</v>
      </c>
      <c r="E813" s="39"/>
      <c r="F813" s="17"/>
      <c r="G813" s="16">
        <f t="shared" si="50"/>
        <v>147058.82352941178</v>
      </c>
      <c r="H813" s="38">
        <f>VLOOKUP(D813,[1]CUENTAS!$A$2:$G$8590,4,FALSE)</f>
        <v>220637458</v>
      </c>
      <c r="I813" s="8" t="str">
        <f>VLOOKUP(D813,[1]CUENTAS!$A$2:$G$8590,6,FALSE)</f>
        <v>BANCO POPULAR S.A.</v>
      </c>
      <c r="J813" s="8" t="str">
        <f>VLOOKUP(D813,[1]CUENTAS!$A$2:$G$8590,7,FALSE)</f>
        <v>AHORROS</v>
      </c>
    </row>
    <row r="814" spans="1:10" x14ac:dyDescent="0.25">
      <c r="A814" s="18">
        <v>10</v>
      </c>
      <c r="B814" s="39"/>
      <c r="C814" s="32" t="s">
        <v>752</v>
      </c>
      <c r="D814" s="12">
        <v>22663646</v>
      </c>
      <c r="E814" s="39"/>
      <c r="F814" s="17"/>
      <c r="G814" s="16">
        <f t="shared" si="50"/>
        <v>147058.82352941178</v>
      </c>
      <c r="H814" s="38">
        <f>VLOOKUP(D814,[1]CUENTAS!$A$2:$G$8590,4,FALSE)</f>
        <v>220020515</v>
      </c>
      <c r="I814" s="8" t="str">
        <f>VLOOKUP(D814,[1]CUENTAS!$A$2:$G$8590,6,FALSE)</f>
        <v>BANCO POPULAR S.A.</v>
      </c>
      <c r="J814" s="8" t="str">
        <f>VLOOKUP(D814,[1]CUENTAS!$A$2:$G$8590,7,FALSE)</f>
        <v>AHORROS</v>
      </c>
    </row>
    <row r="815" spans="1:10" x14ac:dyDescent="0.25">
      <c r="A815" s="18">
        <v>11</v>
      </c>
      <c r="B815" s="39"/>
      <c r="C815" s="32" t="s">
        <v>753</v>
      </c>
      <c r="D815" s="12">
        <v>26882038</v>
      </c>
      <c r="E815" s="39"/>
      <c r="F815" s="17"/>
      <c r="G815" s="16">
        <f t="shared" si="50"/>
        <v>147058.82352941178</v>
      </c>
      <c r="H815" s="38">
        <f>VLOOKUP(D815,[1]CUENTAS!$A$2:$G$8590,4,FALSE)</f>
        <v>220603773</v>
      </c>
      <c r="I815" s="8" t="str">
        <f>VLOOKUP(D815,[1]CUENTAS!$A$2:$G$8590,6,FALSE)</f>
        <v>BANCO POPULAR S.A.</v>
      </c>
      <c r="J815" s="8" t="str">
        <f>VLOOKUP(D815,[1]CUENTAS!$A$2:$G$8590,7,FALSE)</f>
        <v>AHORROS</v>
      </c>
    </row>
    <row r="816" spans="1:10" x14ac:dyDescent="0.25">
      <c r="A816" s="18">
        <v>12</v>
      </c>
      <c r="B816" s="39"/>
      <c r="C816" s="32" t="s">
        <v>754</v>
      </c>
      <c r="D816" s="12">
        <v>26879553</v>
      </c>
      <c r="E816" s="39"/>
      <c r="F816" s="17"/>
      <c r="G816" s="16">
        <f t="shared" si="50"/>
        <v>147058.82352941178</v>
      </c>
      <c r="H816" s="38">
        <f>VLOOKUP(D816,[1]CUENTAS!$A$2:$G$8590,4,FALSE)</f>
        <v>400799649</v>
      </c>
      <c r="I816" s="8" t="str">
        <f>VLOOKUP(D816,[1]CUENTAS!$A$2:$G$8590,6,FALSE)</f>
        <v>BANCO POPULAR S.A.</v>
      </c>
      <c r="J816" s="8" t="str">
        <f>VLOOKUP(D816,[1]CUENTAS!$A$2:$G$8590,7,FALSE)</f>
        <v>AHORROS</v>
      </c>
    </row>
    <row r="817" spans="1:10" x14ac:dyDescent="0.25">
      <c r="A817" s="18">
        <v>13</v>
      </c>
      <c r="B817" s="39"/>
      <c r="C817" s="32" t="s">
        <v>755</v>
      </c>
      <c r="D817" s="12">
        <v>32739243</v>
      </c>
      <c r="E817" s="39"/>
      <c r="F817" s="17"/>
      <c r="G817" s="16">
        <f t="shared" si="50"/>
        <v>147058.82352941178</v>
      </c>
      <c r="H817" s="38">
        <f>VLOOKUP(D817,[1]CUENTAS!$A$2:$G$8590,4,FALSE)</f>
        <v>220184311</v>
      </c>
      <c r="I817" s="8" t="str">
        <f>VLOOKUP(D817,[1]CUENTAS!$A$2:$G$8590,6,FALSE)</f>
        <v>BANCO POPULAR S.A.</v>
      </c>
      <c r="J817" s="8" t="str">
        <f>VLOOKUP(D817,[1]CUENTAS!$A$2:$G$8590,7,FALSE)</f>
        <v>AHORROS</v>
      </c>
    </row>
    <row r="818" spans="1:10" x14ac:dyDescent="0.25">
      <c r="A818" s="18">
        <v>14</v>
      </c>
      <c r="B818" s="39"/>
      <c r="C818" s="32" t="s">
        <v>756</v>
      </c>
      <c r="D818" s="12">
        <v>22662240</v>
      </c>
      <c r="E818" s="39"/>
      <c r="F818" s="17"/>
      <c r="G818" s="16">
        <f t="shared" si="50"/>
        <v>147058.82352941178</v>
      </c>
      <c r="H818" s="38">
        <f>VLOOKUP(D818,[1]CUENTAS!$A$2:$G$8590,4,FALSE)</f>
        <v>51211040240</v>
      </c>
      <c r="I818" s="8" t="str">
        <f>VLOOKUP(D818,[1]CUENTAS!$A$2:$G$8590,6,FALSE)</f>
        <v>BANCOLOMBIA S.A.</v>
      </c>
      <c r="J818" s="8" t="str">
        <f>VLOOKUP(D818,[1]CUENTAS!$A$2:$G$8590,7,FALSE)</f>
        <v>AHORROS</v>
      </c>
    </row>
    <row r="819" spans="1:10" x14ac:dyDescent="0.25">
      <c r="A819" s="18">
        <v>15</v>
      </c>
      <c r="B819" s="39"/>
      <c r="C819" s="32" t="s">
        <v>757</v>
      </c>
      <c r="D819" s="12">
        <v>26879676</v>
      </c>
      <c r="E819" s="39"/>
      <c r="F819" s="17"/>
      <c r="G819" s="16">
        <f t="shared" si="50"/>
        <v>147058.82352941178</v>
      </c>
      <c r="H819" s="38">
        <f>VLOOKUP(D819,[1]CUENTAS!$A$2:$G$8590,4,FALSE)</f>
        <v>471109991</v>
      </c>
      <c r="I819" s="8" t="str">
        <f>VLOOKUP(D819,[1]CUENTAS!$A$2:$G$8590,6,FALSE)</f>
        <v>BANCO DE BOGOTA</v>
      </c>
      <c r="J819" s="8" t="str">
        <f>VLOOKUP(D819,[1]CUENTAS!$A$2:$G$8590,7,FALSE)</f>
        <v>AHORROS</v>
      </c>
    </row>
    <row r="820" spans="1:10" x14ac:dyDescent="0.25">
      <c r="A820" s="18">
        <v>16</v>
      </c>
      <c r="B820" s="39"/>
      <c r="C820" s="32" t="s">
        <v>758</v>
      </c>
      <c r="D820" s="12">
        <v>32873096</v>
      </c>
      <c r="E820" s="39"/>
      <c r="F820" s="17"/>
      <c r="G820" s="16">
        <f t="shared" si="50"/>
        <v>147058.82352941178</v>
      </c>
      <c r="H820" s="38">
        <f>VLOOKUP(D820,[1]CUENTAS!$A$2:$G$8590,4,FALSE)</f>
        <v>220632087</v>
      </c>
      <c r="I820" s="8" t="str">
        <f>VLOOKUP(D820,[1]CUENTAS!$A$2:$G$8590,6,FALSE)</f>
        <v>BANCO POPULAR S.A.</v>
      </c>
      <c r="J820" s="8" t="str">
        <f>VLOOKUP(D820,[1]CUENTAS!$A$2:$G$8590,7,FALSE)</f>
        <v>AHORROS</v>
      </c>
    </row>
    <row r="821" spans="1:10" x14ac:dyDescent="0.25">
      <c r="A821" s="18">
        <v>17</v>
      </c>
      <c r="B821" s="39"/>
      <c r="C821" s="32" t="s">
        <v>759</v>
      </c>
      <c r="D821" s="12">
        <v>7642688</v>
      </c>
      <c r="E821" s="39"/>
      <c r="F821" s="17"/>
      <c r="G821" s="16">
        <f t="shared" si="50"/>
        <v>147058.82352941178</v>
      </c>
      <c r="H821" s="38">
        <f>VLOOKUP(D821,[1]CUENTAS!$A$2:$G$8590,4,FALSE)</f>
        <v>51697746122</v>
      </c>
      <c r="I821" s="8" t="str">
        <f>VLOOKUP(D821,[1]CUENTAS!$A$2:$G$8590,6,FALSE)</f>
        <v>BANCOLOMBIA S.A.</v>
      </c>
      <c r="J821" s="8" t="str">
        <f>VLOOKUP(D821,[1]CUENTAS!$A$2:$G$8590,7,FALSE)</f>
        <v>AHORROS</v>
      </c>
    </row>
    <row r="822" spans="1:10" x14ac:dyDescent="0.25">
      <c r="A822" s="42" t="s">
        <v>7</v>
      </c>
      <c r="B822" s="43"/>
      <c r="C822" s="43"/>
      <c r="D822" s="43"/>
      <c r="E822" s="43"/>
      <c r="F822" s="44"/>
      <c r="G822" s="15">
        <f>SUM(G805:G821)</f>
        <v>2500000</v>
      </c>
      <c r="H822" s="38"/>
      <c r="I822" s="8"/>
      <c r="J822" s="8"/>
    </row>
    <row r="823" spans="1:10" ht="30" x14ac:dyDescent="0.25">
      <c r="A823" s="1" t="s">
        <v>5</v>
      </c>
      <c r="B823" s="1" t="s">
        <v>0</v>
      </c>
      <c r="C823" s="3" t="s">
        <v>3</v>
      </c>
      <c r="D823" s="4" t="s">
        <v>9</v>
      </c>
      <c r="E823" s="1" t="s">
        <v>1</v>
      </c>
      <c r="F823" s="5" t="s">
        <v>2</v>
      </c>
      <c r="G823" s="6" t="s">
        <v>4</v>
      </c>
      <c r="H823" s="38"/>
      <c r="I823" s="8"/>
      <c r="J823" s="8"/>
    </row>
    <row r="824" spans="1:10" x14ac:dyDescent="0.25">
      <c r="A824" s="18">
        <v>1</v>
      </c>
      <c r="B824" s="39" t="s">
        <v>760</v>
      </c>
      <c r="C824" s="32" t="s">
        <v>761</v>
      </c>
      <c r="D824" s="12">
        <v>22549300</v>
      </c>
      <c r="E824" s="39" t="s">
        <v>761</v>
      </c>
      <c r="F824" s="17"/>
      <c r="G824" s="16">
        <f>2500000/2</f>
        <v>1250000</v>
      </c>
      <c r="H824" s="38">
        <f>VLOOKUP(D824,[1]CUENTAS!$A$2:$G$8590,4,FALSE)</f>
        <v>48225310087</v>
      </c>
      <c r="I824" s="8" t="str">
        <f>VLOOKUP(D824,[1]CUENTAS!$A$2:$G$8590,6,FALSE)</f>
        <v>BANCOLOMBIA S.A.</v>
      </c>
      <c r="J824" s="8" t="str">
        <f>VLOOKUP(D824,[1]CUENTAS!$A$2:$G$8590,7,FALSE)</f>
        <v>AHORROS</v>
      </c>
    </row>
    <row r="825" spans="1:10" x14ac:dyDescent="0.25">
      <c r="A825" s="18">
        <v>2</v>
      </c>
      <c r="B825" s="39"/>
      <c r="C825" s="32" t="s">
        <v>762</v>
      </c>
      <c r="D825" s="12">
        <v>8511183</v>
      </c>
      <c r="E825" s="39"/>
      <c r="F825" s="17"/>
      <c r="G825" s="16">
        <f>2500000/2</f>
        <v>1250000</v>
      </c>
      <c r="H825" s="38">
        <f>VLOOKUP(D825,[1]CUENTAS!$A$2:$G$8590,4,FALSE)</f>
        <v>518122536</v>
      </c>
      <c r="I825" s="8" t="str">
        <f>VLOOKUP(D825,[1]CUENTAS!$A$2:$G$8590,6,FALSE)</f>
        <v>BANCO BILBAO VIZCAYA BBVA COLOMBIA S.A.</v>
      </c>
      <c r="J825" s="8" t="str">
        <f>VLOOKUP(D825,[1]CUENTAS!$A$2:$G$8590,7,FALSE)</f>
        <v>AHORROS</v>
      </c>
    </row>
    <row r="826" spans="1:10" x14ac:dyDescent="0.25">
      <c r="A826" s="42" t="s">
        <v>7</v>
      </c>
      <c r="B826" s="43"/>
      <c r="C826" s="43"/>
      <c r="D826" s="43"/>
      <c r="E826" s="43"/>
      <c r="F826" s="44"/>
      <c r="G826" s="15">
        <f>SUM(G824:G825)</f>
        <v>2500000</v>
      </c>
      <c r="H826" s="38"/>
      <c r="I826" s="8"/>
      <c r="J826" s="8"/>
    </row>
    <row r="827" spans="1:10" ht="30" x14ac:dyDescent="0.25">
      <c r="A827" s="1" t="s">
        <v>5</v>
      </c>
      <c r="B827" s="1" t="s">
        <v>0</v>
      </c>
      <c r="C827" s="3" t="s">
        <v>3</v>
      </c>
      <c r="D827" s="4" t="s">
        <v>9</v>
      </c>
      <c r="E827" s="1" t="s">
        <v>1</v>
      </c>
      <c r="F827" s="5" t="s">
        <v>2</v>
      </c>
      <c r="G827" s="6" t="s">
        <v>4</v>
      </c>
      <c r="H827" s="38"/>
      <c r="I827" s="8"/>
      <c r="J827" s="8"/>
    </row>
    <row r="828" spans="1:10" x14ac:dyDescent="0.25">
      <c r="A828" s="18">
        <v>1</v>
      </c>
      <c r="B828" s="39" t="s">
        <v>763</v>
      </c>
      <c r="C828" s="32" t="s">
        <v>764</v>
      </c>
      <c r="D828" s="12">
        <v>32641685</v>
      </c>
      <c r="E828" s="39" t="s">
        <v>767</v>
      </c>
      <c r="F828" s="17"/>
      <c r="G828" s="16">
        <f t="shared" ref="G828:G852" si="51">2500000/25</f>
        <v>100000</v>
      </c>
      <c r="H828" s="38">
        <f>VLOOKUP(D828,[1]CUENTAS!$A$2:$G$8590,4,FALSE)</f>
        <v>471074609</v>
      </c>
      <c r="I828" s="8" t="str">
        <f>VLOOKUP(D828,[1]CUENTAS!$A$2:$G$8590,6,FALSE)</f>
        <v>BANCO DE BOGOTA</v>
      </c>
      <c r="J828" s="8" t="str">
        <f>VLOOKUP(D828,[1]CUENTAS!$A$2:$G$8590,7,FALSE)</f>
        <v>AHORROS</v>
      </c>
    </row>
    <row r="829" spans="1:10" x14ac:dyDescent="0.25">
      <c r="A829" s="18">
        <v>2</v>
      </c>
      <c r="B829" s="39"/>
      <c r="C829" s="32" t="s">
        <v>765</v>
      </c>
      <c r="D829" s="12">
        <v>57070040</v>
      </c>
      <c r="E829" s="39"/>
      <c r="F829" s="17"/>
      <c r="G829" s="16">
        <f t="shared" si="51"/>
        <v>100000</v>
      </c>
      <c r="H829" s="38">
        <f>VLOOKUP(D829,[1]CUENTAS!$A$2:$G$8590,4,FALSE)</f>
        <v>471076497</v>
      </c>
      <c r="I829" s="8" t="str">
        <f>VLOOKUP(D829,[1]CUENTAS!$A$2:$G$8590,6,FALSE)</f>
        <v>BANCO DE BOGOTA</v>
      </c>
      <c r="J829" s="8" t="str">
        <f>VLOOKUP(D829,[1]CUENTAS!$A$2:$G$8590,7,FALSE)</f>
        <v>AHORROS</v>
      </c>
    </row>
    <row r="830" spans="1:10" x14ac:dyDescent="0.25">
      <c r="A830" s="18">
        <v>3</v>
      </c>
      <c r="B830" s="39"/>
      <c r="C830" s="32" t="s">
        <v>766</v>
      </c>
      <c r="D830" s="12">
        <v>7598999</v>
      </c>
      <c r="E830" s="39"/>
      <c r="F830" s="17"/>
      <c r="G830" s="16">
        <f t="shared" si="51"/>
        <v>100000</v>
      </c>
      <c r="H830" s="38">
        <f>VLOOKUP(D830,[1]CUENTAS!$A$2:$G$8590,4,FALSE)</f>
        <v>52421851484</v>
      </c>
      <c r="I830" s="8" t="str">
        <f>VLOOKUP(D830,[1]CUENTAS!$A$2:$G$8590,6,FALSE)</f>
        <v>BANCOLOMBIA S.A.</v>
      </c>
      <c r="J830" s="8" t="str">
        <f>VLOOKUP(D830,[1]CUENTAS!$A$2:$G$8590,7,FALSE)</f>
        <v>AHORROS</v>
      </c>
    </row>
    <row r="831" spans="1:10" x14ac:dyDescent="0.25">
      <c r="A831" s="18">
        <v>4</v>
      </c>
      <c r="B831" s="39"/>
      <c r="C831" s="32" t="s">
        <v>1647</v>
      </c>
      <c r="D831" s="12">
        <v>7594931</v>
      </c>
      <c r="E831" s="39"/>
      <c r="F831" s="17"/>
      <c r="G831" s="16">
        <f t="shared" si="51"/>
        <v>100000</v>
      </c>
      <c r="H831" s="38">
        <f>VLOOKUP(D831,[1]CUENTAS!$A$2:$G$8590,4,FALSE)</f>
        <v>330088428</v>
      </c>
      <c r="I831" s="8" t="str">
        <f>VLOOKUP(D831,[1]CUENTAS!$A$2:$G$8590,6,FALSE)</f>
        <v>BANCO BILBAO VIZCAYA BBVA COLOMBIA S.A.</v>
      </c>
      <c r="J831" s="8" t="str">
        <f>VLOOKUP(D831,[1]CUENTAS!$A$2:$G$8590,7,FALSE)</f>
        <v>AHORROS</v>
      </c>
    </row>
    <row r="832" spans="1:10" x14ac:dyDescent="0.25">
      <c r="A832" s="18">
        <v>5</v>
      </c>
      <c r="B832" s="39"/>
      <c r="C832" s="32" t="s">
        <v>767</v>
      </c>
      <c r="D832" s="12">
        <v>57303198</v>
      </c>
      <c r="E832" s="39"/>
      <c r="F832" s="17"/>
      <c r="G832" s="16">
        <f t="shared" si="51"/>
        <v>100000</v>
      </c>
      <c r="H832" s="38">
        <f>VLOOKUP(D832,[1]CUENTAS!$A$2:$G$8590,4,FALSE)</f>
        <v>240108993</v>
      </c>
      <c r="I832" s="8" t="str">
        <f>VLOOKUP(D832,[1]CUENTAS!$A$2:$G$8590,6,FALSE)</f>
        <v>BANCO POPULAR S.A.</v>
      </c>
      <c r="J832" s="8" t="str">
        <f>VLOOKUP(D832,[1]CUENTAS!$A$2:$G$8590,7,FALSE)</f>
        <v>AHORROS</v>
      </c>
    </row>
    <row r="833" spans="1:10" x14ac:dyDescent="0.25">
      <c r="A833" s="18">
        <v>6</v>
      </c>
      <c r="B833" s="39"/>
      <c r="C833" s="32" t="s">
        <v>768</v>
      </c>
      <c r="D833" s="12">
        <v>5138322</v>
      </c>
      <c r="E833" s="39"/>
      <c r="F833" s="17"/>
      <c r="G833" s="16">
        <f t="shared" si="51"/>
        <v>100000</v>
      </c>
      <c r="H833" s="38">
        <f>VLOOKUP(D833,[1]CUENTAS!$A$2:$G$8590,4,FALSE)</f>
        <v>471060111</v>
      </c>
      <c r="I833" s="8" t="str">
        <f>VLOOKUP(D833,[1]CUENTAS!$A$2:$G$8590,6,FALSE)</f>
        <v>BANCO DE BOGOTA</v>
      </c>
      <c r="J833" s="8" t="str">
        <f>VLOOKUP(D833,[1]CUENTAS!$A$2:$G$8590,7,FALSE)</f>
        <v>AHORROS</v>
      </c>
    </row>
    <row r="834" spans="1:10" x14ac:dyDescent="0.25">
      <c r="A834" s="18">
        <v>7</v>
      </c>
      <c r="B834" s="39"/>
      <c r="C834" s="32" t="s">
        <v>769</v>
      </c>
      <c r="D834" s="12">
        <v>9877759</v>
      </c>
      <c r="E834" s="39"/>
      <c r="F834" s="17"/>
      <c r="G834" s="16">
        <f t="shared" si="51"/>
        <v>100000</v>
      </c>
      <c r="H834" s="38">
        <f>VLOOKUP(D834,[1]CUENTAS!$A$2:$G$8590,4,FALSE)</f>
        <v>471130245</v>
      </c>
      <c r="I834" s="8" t="str">
        <f>VLOOKUP(D834,[1]CUENTAS!$A$2:$G$8590,6,FALSE)</f>
        <v>BANCO DE BOGOTA</v>
      </c>
      <c r="J834" s="8" t="str">
        <f>VLOOKUP(D834,[1]CUENTAS!$A$2:$G$8590,7,FALSE)</f>
        <v>AHORROS</v>
      </c>
    </row>
    <row r="835" spans="1:10" x14ac:dyDescent="0.25">
      <c r="A835" s="18">
        <v>8</v>
      </c>
      <c r="B835" s="39"/>
      <c r="C835" s="32" t="s">
        <v>770</v>
      </c>
      <c r="D835" s="12">
        <v>78713699</v>
      </c>
      <c r="E835" s="39"/>
      <c r="F835" s="17"/>
      <c r="G835" s="16">
        <f t="shared" si="51"/>
        <v>100000</v>
      </c>
      <c r="H835" s="38">
        <f>VLOOKUP(D835,[1]CUENTAS!$A$2:$G$8590,4,FALSE)</f>
        <v>682026091</v>
      </c>
      <c r="I835" s="8" t="str">
        <f>VLOOKUP(D835,[1]CUENTAS!$A$2:$G$8590,6,FALSE)</f>
        <v>BANCO POPULAR S.A.</v>
      </c>
      <c r="J835" s="8" t="str">
        <f>VLOOKUP(D835,[1]CUENTAS!$A$2:$G$8590,7,FALSE)</f>
        <v>AHORROS</v>
      </c>
    </row>
    <row r="836" spans="1:10" x14ac:dyDescent="0.25">
      <c r="A836" s="18">
        <v>9</v>
      </c>
      <c r="B836" s="39"/>
      <c r="C836" s="32" t="s">
        <v>771</v>
      </c>
      <c r="D836" s="12">
        <v>8630823</v>
      </c>
      <c r="E836" s="39"/>
      <c r="F836" s="17"/>
      <c r="G836" s="16">
        <f t="shared" si="51"/>
        <v>100000</v>
      </c>
      <c r="H836" s="38">
        <f>VLOOKUP(D836,[1]CUENTAS!$A$2:$G$8590,4,FALSE)</f>
        <v>471078659</v>
      </c>
      <c r="I836" s="8" t="str">
        <f>VLOOKUP(D836,[1]CUENTAS!$A$2:$G$8590,6,FALSE)</f>
        <v>BANCO DE BOGOTA</v>
      </c>
      <c r="J836" s="8" t="str">
        <f>VLOOKUP(D836,[1]CUENTAS!$A$2:$G$8590,7,FALSE)</f>
        <v>AHORROS</v>
      </c>
    </row>
    <row r="837" spans="1:10" x14ac:dyDescent="0.25">
      <c r="A837" s="18">
        <v>10</v>
      </c>
      <c r="B837" s="39"/>
      <c r="C837" s="32" t="s">
        <v>772</v>
      </c>
      <c r="D837" s="12">
        <v>12537938</v>
      </c>
      <c r="E837" s="39"/>
      <c r="F837" s="17"/>
      <c r="G837" s="16">
        <f t="shared" si="51"/>
        <v>100000</v>
      </c>
      <c r="H837" s="38">
        <f>VLOOKUP(D837,[1]CUENTAS!$A$2:$G$8590,4,FALSE)</f>
        <v>471078030</v>
      </c>
      <c r="I837" s="8" t="str">
        <f>VLOOKUP(D837,[1]CUENTAS!$A$2:$G$8590,6,FALSE)</f>
        <v>BANCO DE BOGOTA</v>
      </c>
      <c r="J837" s="8" t="str">
        <f>VLOOKUP(D837,[1]CUENTAS!$A$2:$G$8590,7,FALSE)</f>
        <v>AHORROS</v>
      </c>
    </row>
    <row r="838" spans="1:10" x14ac:dyDescent="0.25">
      <c r="A838" s="18">
        <v>11</v>
      </c>
      <c r="B838" s="39"/>
      <c r="C838" s="32" t="s">
        <v>773</v>
      </c>
      <c r="D838" s="12">
        <v>32794571</v>
      </c>
      <c r="E838" s="39"/>
      <c r="F838" s="17"/>
      <c r="G838" s="16">
        <f t="shared" si="51"/>
        <v>100000</v>
      </c>
      <c r="H838" s="38">
        <f>VLOOKUP(D838,[1]CUENTAS!$A$2:$G$8590,4,FALSE)</f>
        <v>375186533</v>
      </c>
      <c r="I838" s="8" t="str">
        <f>VLOOKUP(D838,[1]CUENTAS!$A$2:$G$8590,6,FALSE)</f>
        <v>BANCO BILBAO VIZCAYA BBVA COLOMBIA S.A.</v>
      </c>
      <c r="J838" s="8" t="str">
        <f>VLOOKUP(D838,[1]CUENTAS!$A$2:$G$8590,7,FALSE)</f>
        <v>AHORROS</v>
      </c>
    </row>
    <row r="839" spans="1:10" x14ac:dyDescent="0.25">
      <c r="A839" s="18">
        <v>12</v>
      </c>
      <c r="B839" s="39"/>
      <c r="C839" s="32" t="s">
        <v>774</v>
      </c>
      <c r="D839" s="12">
        <v>5065494</v>
      </c>
      <c r="E839" s="39"/>
      <c r="F839" s="17"/>
      <c r="G839" s="16">
        <f t="shared" si="51"/>
        <v>100000</v>
      </c>
      <c r="H839" s="38">
        <f>VLOOKUP(D839,[1]CUENTAS!$A$2:$G$8590,4,FALSE)</f>
        <v>471074641</v>
      </c>
      <c r="I839" s="8" t="str">
        <f>VLOOKUP(D839,[1]CUENTAS!$A$2:$G$8590,6,FALSE)</f>
        <v>BANCO DE BOGOTA</v>
      </c>
      <c r="J839" s="8" t="str">
        <f>VLOOKUP(D839,[1]CUENTAS!$A$2:$G$8590,7,FALSE)</f>
        <v>AHORROS</v>
      </c>
    </row>
    <row r="840" spans="1:10" x14ac:dyDescent="0.25">
      <c r="A840" s="18">
        <v>13</v>
      </c>
      <c r="B840" s="39"/>
      <c r="C840" s="32" t="s">
        <v>775</v>
      </c>
      <c r="D840" s="12">
        <v>7595163</v>
      </c>
      <c r="E840" s="39"/>
      <c r="F840" s="17"/>
      <c r="G840" s="16">
        <f t="shared" si="51"/>
        <v>100000</v>
      </c>
      <c r="H840" s="38">
        <f>VLOOKUP(D840,[1]CUENTAS!$A$2:$G$8590,4,FALSE)</f>
        <v>471078295</v>
      </c>
      <c r="I840" s="8" t="str">
        <f>VLOOKUP(D840,[1]CUENTAS!$A$2:$G$8590,6,FALSE)</f>
        <v>BANCO DE BOGOTA</v>
      </c>
      <c r="J840" s="8" t="str">
        <f>VLOOKUP(D840,[1]CUENTAS!$A$2:$G$8590,7,FALSE)</f>
        <v>AHORROS</v>
      </c>
    </row>
    <row r="841" spans="1:10" x14ac:dyDescent="0.25">
      <c r="A841" s="18">
        <v>14</v>
      </c>
      <c r="B841" s="39"/>
      <c r="C841" s="32" t="s">
        <v>776</v>
      </c>
      <c r="D841" s="12">
        <v>57305022</v>
      </c>
      <c r="E841" s="39"/>
      <c r="F841" s="17"/>
      <c r="G841" s="16">
        <f t="shared" si="51"/>
        <v>100000</v>
      </c>
      <c r="H841" s="38">
        <f>VLOOKUP(D841,[1]CUENTAS!$A$2:$G$8590,4,FALSE)</f>
        <v>518265608</v>
      </c>
      <c r="I841" s="8" t="str">
        <f>VLOOKUP(D841,[1]CUENTAS!$A$2:$G$8590,6,FALSE)</f>
        <v>BANCO BILBAO VIZCAYA BBVA COLOMBIA S.A.</v>
      </c>
      <c r="J841" s="8" t="str">
        <f>VLOOKUP(D841,[1]CUENTAS!$A$2:$G$8590,7,FALSE)</f>
        <v>AHORROS</v>
      </c>
    </row>
    <row r="842" spans="1:10" x14ac:dyDescent="0.25">
      <c r="A842" s="18">
        <v>15</v>
      </c>
      <c r="B842" s="39"/>
      <c r="C842" s="32" t="s">
        <v>777</v>
      </c>
      <c r="D842" s="12">
        <v>12558379</v>
      </c>
      <c r="E842" s="39"/>
      <c r="F842" s="17"/>
      <c r="G842" s="16">
        <f t="shared" si="51"/>
        <v>100000</v>
      </c>
      <c r="H842" s="38">
        <f>VLOOKUP(D842,[1]CUENTAS!$A$2:$G$8590,4,FALSE)</f>
        <v>471074740</v>
      </c>
      <c r="I842" s="8" t="str">
        <f>VLOOKUP(D842,[1]CUENTAS!$A$2:$G$8590,6,FALSE)</f>
        <v>BANCO DE BOGOTA</v>
      </c>
      <c r="J842" s="8" t="str">
        <f>VLOOKUP(D842,[1]CUENTAS!$A$2:$G$8590,7,FALSE)</f>
        <v>AHORROS</v>
      </c>
    </row>
    <row r="843" spans="1:10" x14ac:dyDescent="0.25">
      <c r="A843" s="18">
        <v>16</v>
      </c>
      <c r="B843" s="39"/>
      <c r="C843" s="32" t="s">
        <v>778</v>
      </c>
      <c r="D843" s="12">
        <v>7596784</v>
      </c>
      <c r="E843" s="39"/>
      <c r="F843" s="17"/>
      <c r="G843" s="16">
        <f t="shared" si="51"/>
        <v>100000</v>
      </c>
      <c r="H843" s="38">
        <f>VLOOKUP(D843,[1]CUENTAS!$A$2:$G$8590,4,FALSE)</f>
        <v>471156737</v>
      </c>
      <c r="I843" s="8" t="str">
        <f>VLOOKUP(D843,[1]CUENTAS!$A$2:$G$8590,6,FALSE)</f>
        <v>BANCO DE BOGOTA</v>
      </c>
      <c r="J843" s="8" t="str">
        <f>VLOOKUP(D843,[1]CUENTAS!$A$2:$G$8590,7,FALSE)</f>
        <v>AHORROS</v>
      </c>
    </row>
    <row r="844" spans="1:10" x14ac:dyDescent="0.25">
      <c r="A844" s="18">
        <v>17</v>
      </c>
      <c r="B844" s="39"/>
      <c r="C844" s="32" t="s">
        <v>779</v>
      </c>
      <c r="D844" s="12">
        <v>85460284</v>
      </c>
      <c r="E844" s="39"/>
      <c r="F844" s="17"/>
      <c r="G844" s="16">
        <f t="shared" si="51"/>
        <v>100000</v>
      </c>
      <c r="H844" s="38">
        <f>VLOOKUP(D844,[1]CUENTAS!$A$2:$G$8590,4,FALSE)</f>
        <v>471074708</v>
      </c>
      <c r="I844" s="8" t="str">
        <f>VLOOKUP(D844,[1]CUENTAS!$A$2:$G$8590,6,FALSE)</f>
        <v>BANCO DE BOGOTA</v>
      </c>
      <c r="J844" s="8" t="str">
        <f>VLOOKUP(D844,[1]CUENTAS!$A$2:$G$8590,7,FALSE)</f>
        <v>AHORROS</v>
      </c>
    </row>
    <row r="845" spans="1:10" x14ac:dyDescent="0.25">
      <c r="A845" s="18">
        <v>18</v>
      </c>
      <c r="B845" s="39"/>
      <c r="C845" s="32" t="s">
        <v>780</v>
      </c>
      <c r="D845" s="12">
        <v>22637710</v>
      </c>
      <c r="E845" s="39"/>
      <c r="F845" s="17"/>
      <c r="G845" s="16">
        <f t="shared" si="51"/>
        <v>100000</v>
      </c>
      <c r="H845" s="38">
        <f>VLOOKUP(D845,[1]CUENTAS!$A$2:$G$8590,4,FALSE)</f>
        <v>471074526</v>
      </c>
      <c r="I845" s="8" t="str">
        <f>VLOOKUP(D845,[1]CUENTAS!$A$2:$G$8590,6,FALSE)</f>
        <v>BANCO DE BOGOTA</v>
      </c>
      <c r="J845" s="8" t="str">
        <f>VLOOKUP(D845,[1]CUENTAS!$A$2:$G$8590,7,FALSE)</f>
        <v>AHORROS</v>
      </c>
    </row>
    <row r="846" spans="1:10" x14ac:dyDescent="0.25">
      <c r="A846" s="18">
        <v>19</v>
      </c>
      <c r="B846" s="39"/>
      <c r="C846" s="32" t="s">
        <v>781</v>
      </c>
      <c r="D846" s="12">
        <v>22636362</v>
      </c>
      <c r="E846" s="39"/>
      <c r="F846" s="17"/>
      <c r="G846" s="16">
        <f t="shared" si="51"/>
        <v>100000</v>
      </c>
      <c r="H846" s="38">
        <f>VLOOKUP(D846,[1]CUENTAS!$A$2:$G$8590,4,FALSE)</f>
        <v>471074732</v>
      </c>
      <c r="I846" s="8" t="str">
        <f>VLOOKUP(D846,[1]CUENTAS!$A$2:$G$8590,6,FALSE)</f>
        <v>BANCO DE BOGOTA</v>
      </c>
      <c r="J846" s="8" t="str">
        <f>VLOOKUP(D846,[1]CUENTAS!$A$2:$G$8590,7,FALSE)</f>
        <v>AHORROS</v>
      </c>
    </row>
    <row r="847" spans="1:10" x14ac:dyDescent="0.25">
      <c r="A847" s="18">
        <v>20</v>
      </c>
      <c r="B847" s="39"/>
      <c r="C847" s="32" t="s">
        <v>782</v>
      </c>
      <c r="D847" s="12">
        <v>12549064</v>
      </c>
      <c r="E847" s="39"/>
      <c r="F847" s="17"/>
      <c r="G847" s="16">
        <f t="shared" si="51"/>
        <v>100000</v>
      </c>
      <c r="H847" s="38">
        <f>VLOOKUP(D847,[1]CUENTAS!$A$2:$G$8590,4,FALSE)</f>
        <v>471074534</v>
      </c>
      <c r="I847" s="8" t="str">
        <f>VLOOKUP(D847,[1]CUENTAS!$A$2:$G$8590,6,FALSE)</f>
        <v>BANCO DE BOGOTA</v>
      </c>
      <c r="J847" s="8" t="str">
        <f>VLOOKUP(D847,[1]CUENTAS!$A$2:$G$8590,7,FALSE)</f>
        <v>AHORROS</v>
      </c>
    </row>
    <row r="848" spans="1:10" x14ac:dyDescent="0.25">
      <c r="A848" s="18">
        <v>21</v>
      </c>
      <c r="B848" s="39"/>
      <c r="C848" s="32" t="s">
        <v>783</v>
      </c>
      <c r="D848" s="12">
        <v>57300279</v>
      </c>
      <c r="E848" s="39"/>
      <c r="F848" s="17"/>
      <c r="G848" s="16">
        <f t="shared" si="51"/>
        <v>100000</v>
      </c>
      <c r="H848" s="38">
        <f>VLOOKUP(D848,[1]CUENTAS!$A$2:$G$8590,4,FALSE)</f>
        <v>471075093</v>
      </c>
      <c r="I848" s="8" t="str">
        <f>VLOOKUP(D848,[1]CUENTAS!$A$2:$G$8590,6,FALSE)</f>
        <v>BANCO DE BOGOTA</v>
      </c>
      <c r="J848" s="8" t="str">
        <f>VLOOKUP(D848,[1]CUENTAS!$A$2:$G$8590,7,FALSE)</f>
        <v>AHORROS</v>
      </c>
    </row>
    <row r="849" spans="1:10" x14ac:dyDescent="0.25">
      <c r="A849" s="18">
        <v>22</v>
      </c>
      <c r="B849" s="39"/>
      <c r="C849" s="32" t="s">
        <v>784</v>
      </c>
      <c r="D849" s="12">
        <v>57300552</v>
      </c>
      <c r="E849" s="39"/>
      <c r="F849" s="17"/>
      <c r="G849" s="16">
        <f t="shared" si="51"/>
        <v>100000</v>
      </c>
      <c r="H849" s="38">
        <f>VLOOKUP(D849,[1]CUENTAS!$A$2:$G$8590,4,FALSE)</f>
        <v>471073445</v>
      </c>
      <c r="I849" s="8" t="str">
        <f>VLOOKUP(D849,[1]CUENTAS!$A$2:$G$8590,6,FALSE)</f>
        <v>BANCO DE BOGOTA</v>
      </c>
      <c r="J849" s="8" t="str">
        <f>VLOOKUP(D849,[1]CUENTAS!$A$2:$G$8590,7,FALSE)</f>
        <v>AHORROS</v>
      </c>
    </row>
    <row r="850" spans="1:10" x14ac:dyDescent="0.25">
      <c r="A850" s="18">
        <v>23</v>
      </c>
      <c r="B850" s="39"/>
      <c r="C850" s="32" t="s">
        <v>785</v>
      </c>
      <c r="D850" s="12">
        <v>22636911</v>
      </c>
      <c r="E850" s="39"/>
      <c r="F850" s="17"/>
      <c r="G850" s="16">
        <f t="shared" si="51"/>
        <v>100000</v>
      </c>
      <c r="H850" s="38">
        <f>VLOOKUP(D850,[1]CUENTAS!$A$2:$G$8590,4,FALSE)</f>
        <v>471073916</v>
      </c>
      <c r="I850" s="8" t="str">
        <f>VLOOKUP(D850,[1]CUENTAS!$A$2:$G$8590,6,FALSE)</f>
        <v>BANCO DE BOGOTA</v>
      </c>
      <c r="J850" s="8" t="str">
        <f>VLOOKUP(D850,[1]CUENTAS!$A$2:$G$8590,7,FALSE)</f>
        <v>AHORROS</v>
      </c>
    </row>
    <row r="851" spans="1:10" x14ac:dyDescent="0.25">
      <c r="A851" s="18">
        <v>24</v>
      </c>
      <c r="B851" s="39"/>
      <c r="C851" s="32" t="s">
        <v>786</v>
      </c>
      <c r="D851" s="12">
        <v>57300732</v>
      </c>
      <c r="E851" s="39"/>
      <c r="F851" s="17"/>
      <c r="G851" s="16">
        <f t="shared" si="51"/>
        <v>100000</v>
      </c>
      <c r="H851" s="38">
        <f>VLOOKUP(D851,[1]CUENTAS!$A$2:$G$8590,4,FALSE)</f>
        <v>471031849</v>
      </c>
      <c r="I851" s="8" t="str">
        <f>VLOOKUP(D851,[1]CUENTAS!$A$2:$G$8590,6,FALSE)</f>
        <v>BANCO DE BOGOTA</v>
      </c>
      <c r="J851" s="8" t="str">
        <f>VLOOKUP(D851,[1]CUENTAS!$A$2:$G$8590,7,FALSE)</f>
        <v>AHORROS</v>
      </c>
    </row>
    <row r="852" spans="1:10" x14ac:dyDescent="0.25">
      <c r="A852" s="18">
        <v>25</v>
      </c>
      <c r="B852" s="39"/>
      <c r="C852" s="32" t="s">
        <v>787</v>
      </c>
      <c r="D852" s="12">
        <v>57303695</v>
      </c>
      <c r="E852" s="39"/>
      <c r="F852" s="17"/>
      <c r="G852" s="16">
        <f t="shared" si="51"/>
        <v>100000</v>
      </c>
      <c r="H852" s="38">
        <f>VLOOKUP(D852,[1]CUENTAS!$A$2:$G$8590,4,FALSE)</f>
        <v>471075200</v>
      </c>
      <c r="I852" s="8" t="str">
        <f>VLOOKUP(D852,[1]CUENTAS!$A$2:$G$8590,6,FALSE)</f>
        <v>BANCO DE BOGOTA</v>
      </c>
      <c r="J852" s="8" t="str">
        <f>VLOOKUP(D852,[1]CUENTAS!$A$2:$G$8590,7,FALSE)</f>
        <v>AHORROS</v>
      </c>
    </row>
    <row r="853" spans="1:10" x14ac:dyDescent="0.25">
      <c r="A853" s="42" t="s">
        <v>7</v>
      </c>
      <c r="B853" s="43"/>
      <c r="C853" s="43"/>
      <c r="D853" s="43"/>
      <c r="E853" s="43"/>
      <c r="F853" s="44"/>
      <c r="G853" s="15">
        <f>SUM(G828:G852)</f>
        <v>2500000</v>
      </c>
      <c r="H853" s="38"/>
      <c r="I853" s="8"/>
      <c r="J853" s="8"/>
    </row>
    <row r="854" spans="1:10" ht="30" x14ac:dyDescent="0.25">
      <c r="A854" s="1" t="s">
        <v>5</v>
      </c>
      <c r="B854" s="1" t="s">
        <v>0</v>
      </c>
      <c r="C854" s="3" t="s">
        <v>3</v>
      </c>
      <c r="D854" s="4" t="s">
        <v>9</v>
      </c>
      <c r="E854" s="1" t="s">
        <v>1</v>
      </c>
      <c r="F854" s="5" t="s">
        <v>2</v>
      </c>
      <c r="G854" s="6" t="s">
        <v>4</v>
      </c>
      <c r="H854" s="38"/>
      <c r="I854" s="8"/>
      <c r="J854" s="8"/>
    </row>
    <row r="855" spans="1:10" x14ac:dyDescent="0.25">
      <c r="A855" s="18">
        <v>1</v>
      </c>
      <c r="B855" s="39" t="s">
        <v>788</v>
      </c>
      <c r="C855" s="32" t="s">
        <v>789</v>
      </c>
      <c r="D855" s="12">
        <v>8701985</v>
      </c>
      <c r="E855" s="39" t="s">
        <v>791</v>
      </c>
      <c r="F855" s="17"/>
      <c r="G855" s="16">
        <f>2500000/5</f>
        <v>500000</v>
      </c>
      <c r="H855" s="38">
        <f>VLOOKUP(D855,[1]CUENTAS!$A$2:$G$8590,4,FALSE)</f>
        <v>326091840</v>
      </c>
      <c r="I855" s="8" t="str">
        <f>VLOOKUP(D855,[1]CUENTAS!$A$2:$G$8590,6,FALSE)</f>
        <v>BANCO DE BOGOTA</v>
      </c>
      <c r="J855" s="8" t="str">
        <f>VLOOKUP(D855,[1]CUENTAS!$A$2:$G$8590,7,FALSE)</f>
        <v>AHORROS</v>
      </c>
    </row>
    <row r="856" spans="1:10" x14ac:dyDescent="0.25">
      <c r="A856" s="18">
        <v>2</v>
      </c>
      <c r="B856" s="39"/>
      <c r="C856" s="32" t="s">
        <v>790</v>
      </c>
      <c r="D856" s="12">
        <v>19225104</v>
      </c>
      <c r="E856" s="39"/>
      <c r="F856" s="17"/>
      <c r="G856" s="16">
        <f>2500000/5</f>
        <v>500000</v>
      </c>
      <c r="H856" s="38">
        <f>VLOOKUP(D856,[1]CUENTAS!$A$2:$G$8590,4,FALSE)</f>
        <v>471028175</v>
      </c>
      <c r="I856" s="8" t="str">
        <f>VLOOKUP(D856,[1]CUENTAS!$A$2:$G$8590,6,FALSE)</f>
        <v>BANCO DE BOGOTA</v>
      </c>
      <c r="J856" s="8" t="str">
        <f>VLOOKUP(D856,[1]CUENTAS!$A$2:$G$8590,7,FALSE)</f>
        <v>AHORROS</v>
      </c>
    </row>
    <row r="857" spans="1:10" x14ac:dyDescent="0.25">
      <c r="A857" s="18">
        <v>3</v>
      </c>
      <c r="B857" s="39"/>
      <c r="C857" s="32" t="s">
        <v>791</v>
      </c>
      <c r="D857" s="12">
        <v>19599334</v>
      </c>
      <c r="E857" s="39"/>
      <c r="F857" s="17"/>
      <c r="G857" s="16">
        <f>2500000/5</f>
        <v>500000</v>
      </c>
      <c r="H857" s="38">
        <f>VLOOKUP(D857,[1]CUENTAS!$A$2:$G$8590,4,FALSE)</f>
        <v>375216371</v>
      </c>
      <c r="I857" s="8" t="str">
        <f>VLOOKUP(D857,[1]CUENTAS!$A$2:$G$8590,6,FALSE)</f>
        <v>BANCO BILBAO VIZCAYA BBVA COLOMBIA S.A.</v>
      </c>
      <c r="J857" s="8" t="str">
        <f>VLOOKUP(D857,[1]CUENTAS!$A$2:$G$8590,7,FALSE)</f>
        <v>AHORROS</v>
      </c>
    </row>
    <row r="858" spans="1:10" x14ac:dyDescent="0.25">
      <c r="A858" s="18">
        <v>4</v>
      </c>
      <c r="B858" s="39"/>
      <c r="C858" s="32" t="s">
        <v>792</v>
      </c>
      <c r="D858" s="12">
        <v>57300489</v>
      </c>
      <c r="E858" s="39"/>
      <c r="F858" s="17"/>
      <c r="G858" s="16">
        <f>2500000/5</f>
        <v>500000</v>
      </c>
      <c r="H858" s="38">
        <f>VLOOKUP(D858,[1]CUENTAS!$A$2:$G$8590,4,FALSE)</f>
        <v>471075408</v>
      </c>
      <c r="I858" s="8" t="str">
        <f>VLOOKUP(D858,[1]CUENTAS!$A$2:$G$8590,6,FALSE)</f>
        <v>BANCO DE BOGOTA</v>
      </c>
      <c r="J858" s="8" t="str">
        <f>VLOOKUP(D858,[1]CUENTAS!$A$2:$G$8590,7,FALSE)</f>
        <v>AHORROS</v>
      </c>
    </row>
    <row r="859" spans="1:10" x14ac:dyDescent="0.25">
      <c r="A859" s="18">
        <v>5</v>
      </c>
      <c r="B859" s="39"/>
      <c r="C859" s="32" t="s">
        <v>793</v>
      </c>
      <c r="D859" s="12">
        <v>7591470</v>
      </c>
      <c r="E859" s="39"/>
      <c r="F859" s="17"/>
      <c r="G859" s="16">
        <f>2500000/5</f>
        <v>500000</v>
      </c>
      <c r="H859" s="38">
        <f>VLOOKUP(D859,[1]CUENTAS!$A$2:$G$8590,4,FALSE)</f>
        <v>471075150</v>
      </c>
      <c r="I859" s="8" t="str">
        <f>VLOOKUP(D859,[1]CUENTAS!$A$2:$G$8590,6,FALSE)</f>
        <v>BANCO DE BOGOTA</v>
      </c>
      <c r="J859" s="8" t="str">
        <f>VLOOKUP(D859,[1]CUENTAS!$A$2:$G$8590,7,FALSE)</f>
        <v>AHORROS</v>
      </c>
    </row>
    <row r="860" spans="1:10" x14ac:dyDescent="0.25">
      <c r="A860" s="42" t="s">
        <v>7</v>
      </c>
      <c r="B860" s="43"/>
      <c r="C860" s="43"/>
      <c r="D860" s="43"/>
      <c r="E860" s="43"/>
      <c r="F860" s="44"/>
      <c r="G860" s="15">
        <f>SUM(G855:G859)</f>
        <v>2500000</v>
      </c>
      <c r="H860" s="38"/>
      <c r="I860" s="8"/>
      <c r="J860" s="8"/>
    </row>
    <row r="861" spans="1:10" ht="30" x14ac:dyDescent="0.25">
      <c r="A861" s="1" t="s">
        <v>5</v>
      </c>
      <c r="B861" s="1" t="s">
        <v>0</v>
      </c>
      <c r="C861" s="3" t="s">
        <v>3</v>
      </c>
      <c r="D861" s="4" t="s">
        <v>9</v>
      </c>
      <c r="E861" s="1" t="s">
        <v>1</v>
      </c>
      <c r="F861" s="5" t="s">
        <v>2</v>
      </c>
      <c r="G861" s="6" t="s">
        <v>4</v>
      </c>
      <c r="H861" s="38"/>
      <c r="I861" s="8"/>
      <c r="J861" s="8"/>
    </row>
    <row r="862" spans="1:10" x14ac:dyDescent="0.25">
      <c r="A862" s="18">
        <v>1</v>
      </c>
      <c r="B862" s="39" t="s">
        <v>794</v>
      </c>
      <c r="C862" s="32" t="s">
        <v>795</v>
      </c>
      <c r="D862" s="12">
        <v>26689926</v>
      </c>
      <c r="E862" s="39" t="s">
        <v>796</v>
      </c>
      <c r="F862" s="17"/>
      <c r="G862" s="16">
        <f t="shared" ref="G862:G870" si="52">2500000/9</f>
        <v>277777.77777777775</v>
      </c>
      <c r="H862" s="38">
        <f>VLOOKUP(D862,[1]CUENTAS!$A$2:$G$8590,4,FALSE)</f>
        <v>375211158</v>
      </c>
      <c r="I862" s="8" t="str">
        <f>VLOOKUP(D862,[1]CUENTAS!$A$2:$G$8590,6,FALSE)</f>
        <v>BANCO BILBAO VIZCAYA BBVA COLOMBIA S.A.</v>
      </c>
      <c r="J862" s="8" t="str">
        <f>VLOOKUP(D862,[1]CUENTAS!$A$2:$G$8590,7,FALSE)</f>
        <v>AHORROS</v>
      </c>
    </row>
    <row r="863" spans="1:10" x14ac:dyDescent="0.25">
      <c r="A863" s="18">
        <v>2</v>
      </c>
      <c r="B863" s="39"/>
      <c r="C863" s="32" t="s">
        <v>796</v>
      </c>
      <c r="D863" s="12">
        <v>19612333</v>
      </c>
      <c r="E863" s="39"/>
      <c r="F863" s="17"/>
      <c r="G863" s="16">
        <f t="shared" si="52"/>
        <v>277777.77777777775</v>
      </c>
      <c r="H863" s="38">
        <f>VLOOKUP(D863,[1]CUENTAS!$A$2:$G$8590,4,FALSE)</f>
        <v>375212735</v>
      </c>
      <c r="I863" s="8" t="str">
        <f>VLOOKUP(D863,[1]CUENTAS!$A$2:$G$8590,6,FALSE)</f>
        <v>BANCO BILBAO VIZCAYA BBVA COLOMBIA S.A.</v>
      </c>
      <c r="J863" s="8" t="str">
        <f>VLOOKUP(D863,[1]CUENTAS!$A$2:$G$8590,7,FALSE)</f>
        <v>AHORROS</v>
      </c>
    </row>
    <row r="864" spans="1:10" x14ac:dyDescent="0.25">
      <c r="A864" s="18">
        <v>3</v>
      </c>
      <c r="B864" s="39"/>
      <c r="C864" s="32" t="s">
        <v>797</v>
      </c>
      <c r="D864" s="12">
        <v>19614047</v>
      </c>
      <c r="E864" s="39"/>
      <c r="F864" s="17"/>
      <c r="G864" s="16">
        <f t="shared" si="52"/>
        <v>277777.77777777775</v>
      </c>
      <c r="H864" s="38">
        <f>VLOOKUP(D864,[1]CUENTAS!$A$2:$G$8590,4,FALSE)</f>
        <v>51694483325</v>
      </c>
      <c r="I864" s="8" t="str">
        <f>VLOOKUP(D864,[1]CUENTAS!$A$2:$G$8590,6,FALSE)</f>
        <v>BANCOLOMBIA S.A.</v>
      </c>
      <c r="J864" s="8" t="str">
        <f>VLOOKUP(D864,[1]CUENTAS!$A$2:$G$8590,7,FALSE)</f>
        <v>AHORROS</v>
      </c>
    </row>
    <row r="865" spans="1:10" x14ac:dyDescent="0.25">
      <c r="A865" s="18">
        <v>4</v>
      </c>
      <c r="B865" s="39"/>
      <c r="C865" s="32" t="s">
        <v>798</v>
      </c>
      <c r="D865" s="12">
        <v>26688523</v>
      </c>
      <c r="E865" s="39"/>
      <c r="F865" s="17"/>
      <c r="G865" s="16">
        <f t="shared" si="52"/>
        <v>277777.77777777775</v>
      </c>
      <c r="H865" s="38">
        <f>VLOOKUP(D865,[1]CUENTAS!$A$2:$G$8590,4,FALSE)</f>
        <v>44212</v>
      </c>
      <c r="I865" s="8" t="str">
        <f>VLOOKUP(D865,[1]CUENTAS!$A$2:$G$8590,6,FALSE)</f>
        <v>BANCO AGRARIO DE COLOMBIA S.A.</v>
      </c>
      <c r="J865" s="8" t="str">
        <f>VLOOKUP(D865,[1]CUENTAS!$A$2:$G$8590,7,FALSE)</f>
        <v>GIRO</v>
      </c>
    </row>
    <row r="866" spans="1:10" x14ac:dyDescent="0.25">
      <c r="A866" s="18">
        <v>5</v>
      </c>
      <c r="B866" s="39"/>
      <c r="C866" s="32" t="s">
        <v>799</v>
      </c>
      <c r="D866" s="12">
        <v>26687808</v>
      </c>
      <c r="E866" s="39"/>
      <c r="F866" s="17"/>
      <c r="G866" s="16">
        <f t="shared" si="52"/>
        <v>277777.77777777775</v>
      </c>
      <c r="H866" s="38">
        <f>VLOOKUP(D866,[1]CUENTAS!$A$2:$G$8590,4,FALSE)</f>
        <v>44212</v>
      </c>
      <c r="I866" s="8" t="str">
        <f>VLOOKUP(D866,[1]CUENTAS!$A$2:$G$8590,6,FALSE)</f>
        <v>BANCO AGRARIO DE COLOMBIA S.A.</v>
      </c>
      <c r="J866" s="8" t="str">
        <f>VLOOKUP(D866,[1]CUENTAS!$A$2:$G$8590,7,FALSE)</f>
        <v>GIRO</v>
      </c>
    </row>
    <row r="867" spans="1:10" x14ac:dyDescent="0.25">
      <c r="A867" s="18">
        <v>6</v>
      </c>
      <c r="B867" s="39"/>
      <c r="C867" s="32" t="s">
        <v>800</v>
      </c>
      <c r="D867" s="12">
        <v>57435082</v>
      </c>
      <c r="E867" s="39"/>
      <c r="F867" s="17"/>
      <c r="G867" s="16">
        <f t="shared" si="52"/>
        <v>277777.77777777775</v>
      </c>
      <c r="H867" s="38">
        <f>VLOOKUP(D867,[1]CUENTAS!$A$2:$G$8590,4,FALSE)</f>
        <v>518100680</v>
      </c>
      <c r="I867" s="8" t="str">
        <f>VLOOKUP(D867,[1]CUENTAS!$A$2:$G$8590,6,FALSE)</f>
        <v>BANCO BILBAO VIZCAYA BBVA COLOMBIA S.A.</v>
      </c>
      <c r="J867" s="8" t="str">
        <f>VLOOKUP(D867,[1]CUENTAS!$A$2:$G$8590,7,FALSE)</f>
        <v>AHORROS</v>
      </c>
    </row>
    <row r="868" spans="1:10" x14ac:dyDescent="0.25">
      <c r="A868" s="18">
        <v>7</v>
      </c>
      <c r="B868" s="39"/>
      <c r="C868" s="32" t="s">
        <v>801</v>
      </c>
      <c r="D868" s="12">
        <v>19584018</v>
      </c>
      <c r="E868" s="39"/>
      <c r="F868" s="17"/>
      <c r="G868" s="16">
        <f t="shared" si="52"/>
        <v>277777.77777777775</v>
      </c>
      <c r="H868" s="38">
        <f>VLOOKUP(D868,[1]CUENTAS!$A$2:$G$8590,4,FALSE)</f>
        <v>375222767</v>
      </c>
      <c r="I868" s="8" t="str">
        <f>VLOOKUP(D868,[1]CUENTAS!$A$2:$G$8590,6,FALSE)</f>
        <v>BANCO BILBAO VIZCAYA BBVA COLOMBIA S.A.</v>
      </c>
      <c r="J868" s="8" t="str">
        <f>VLOOKUP(D868,[1]CUENTAS!$A$2:$G$8590,7,FALSE)</f>
        <v>AHORROS</v>
      </c>
    </row>
    <row r="869" spans="1:10" x14ac:dyDescent="0.25">
      <c r="A869" s="18">
        <v>8</v>
      </c>
      <c r="B869" s="39"/>
      <c r="C869" s="32" t="s">
        <v>802</v>
      </c>
      <c r="D869" s="12">
        <v>57419178</v>
      </c>
      <c r="E869" s="39"/>
      <c r="F869" s="17"/>
      <c r="G869" s="16">
        <f t="shared" si="52"/>
        <v>277777.77777777775</v>
      </c>
      <c r="H869" s="38">
        <f>VLOOKUP(D869,[1]CUENTAS!$A$2:$G$8590,4,FALSE)</f>
        <v>518101134</v>
      </c>
      <c r="I869" s="8" t="str">
        <f>VLOOKUP(D869,[1]CUENTAS!$A$2:$G$8590,6,FALSE)</f>
        <v>BANCO BILBAO VIZCAYA BBVA COLOMBIA S.A.</v>
      </c>
      <c r="J869" s="8" t="str">
        <f>VLOOKUP(D869,[1]CUENTAS!$A$2:$G$8590,7,FALSE)</f>
        <v>AHORROS</v>
      </c>
    </row>
    <row r="870" spans="1:10" x14ac:dyDescent="0.25">
      <c r="A870" s="18">
        <v>9</v>
      </c>
      <c r="B870" s="39"/>
      <c r="C870" s="32" t="s">
        <v>803</v>
      </c>
      <c r="D870" s="12">
        <v>57105366</v>
      </c>
      <c r="E870" s="39"/>
      <c r="F870" s="17"/>
      <c r="G870" s="16">
        <f t="shared" si="52"/>
        <v>277777.77777777775</v>
      </c>
      <c r="H870" s="38">
        <f>VLOOKUP(D870,[1]CUENTAS!$A$2:$G$8590,4,FALSE)</f>
        <v>48227283494</v>
      </c>
      <c r="I870" s="8" t="str">
        <f>VLOOKUP(D870,[1]CUENTAS!$A$2:$G$8590,6,FALSE)</f>
        <v>BANCOLOMBIA S.A.</v>
      </c>
      <c r="J870" s="8" t="str">
        <f>VLOOKUP(D870,[1]CUENTAS!$A$2:$G$8590,7,FALSE)</f>
        <v>AHORROS</v>
      </c>
    </row>
    <row r="871" spans="1:10" x14ac:dyDescent="0.25">
      <c r="A871" s="42" t="s">
        <v>7</v>
      </c>
      <c r="B871" s="43"/>
      <c r="C871" s="43"/>
      <c r="D871" s="43"/>
      <c r="E871" s="43"/>
      <c r="F871" s="44"/>
      <c r="G871" s="15">
        <f>SUM(G862:G870)</f>
        <v>2500000</v>
      </c>
      <c r="H871" s="38"/>
      <c r="I871" s="8"/>
      <c r="J871" s="8"/>
    </row>
    <row r="872" spans="1:10" ht="30" x14ac:dyDescent="0.25">
      <c r="A872" s="1" t="s">
        <v>5</v>
      </c>
      <c r="B872" s="1" t="s">
        <v>0</v>
      </c>
      <c r="C872" s="3" t="s">
        <v>3</v>
      </c>
      <c r="D872" s="4" t="s">
        <v>9</v>
      </c>
      <c r="E872" s="1" t="s">
        <v>1</v>
      </c>
      <c r="F872" s="5" t="s">
        <v>2</v>
      </c>
      <c r="G872" s="6" t="s">
        <v>4</v>
      </c>
      <c r="H872" s="38"/>
      <c r="I872" s="8"/>
      <c r="J872" s="8"/>
    </row>
    <row r="873" spans="1:10" x14ac:dyDescent="0.25">
      <c r="A873" s="18">
        <v>1</v>
      </c>
      <c r="B873" s="39" t="s">
        <v>804</v>
      </c>
      <c r="C873" s="32" t="s">
        <v>805</v>
      </c>
      <c r="D873" s="12">
        <v>36563328</v>
      </c>
      <c r="E873" s="39" t="s">
        <v>809</v>
      </c>
      <c r="F873" s="17"/>
      <c r="G873" s="16">
        <f>2500000/5</f>
        <v>500000</v>
      </c>
      <c r="H873" s="38">
        <f>VLOOKUP(D873,[1]CUENTAS!$A$2:$G$8590,4,FALSE)</f>
        <v>51627753725</v>
      </c>
      <c r="I873" s="8" t="str">
        <f>VLOOKUP(D873,[1]CUENTAS!$A$2:$G$8590,6,FALSE)</f>
        <v>BANCOLOMBIA S.A.</v>
      </c>
      <c r="J873" s="8" t="str">
        <f>VLOOKUP(D873,[1]CUENTAS!$A$2:$G$8590,7,FALSE)</f>
        <v>AHORROS</v>
      </c>
    </row>
    <row r="874" spans="1:10" x14ac:dyDescent="0.25">
      <c r="A874" s="18">
        <v>2</v>
      </c>
      <c r="B874" s="39"/>
      <c r="C874" s="32" t="s">
        <v>806</v>
      </c>
      <c r="D874" s="12">
        <v>12629831</v>
      </c>
      <c r="E874" s="39"/>
      <c r="F874" s="17"/>
      <c r="G874" s="16">
        <f>2500000/5</f>
        <v>500000</v>
      </c>
      <c r="H874" s="38">
        <f>VLOOKUP(D874,[1]CUENTAS!$A$2:$G$8590,4,FALSE)</f>
        <v>48224514746</v>
      </c>
      <c r="I874" s="8" t="str">
        <f>VLOOKUP(D874,[1]CUENTAS!$A$2:$G$8590,6,FALSE)</f>
        <v>BANCOLOMBIA S.A.</v>
      </c>
      <c r="J874" s="8" t="str">
        <f>VLOOKUP(D874,[1]CUENTAS!$A$2:$G$8590,7,FALSE)</f>
        <v>AHORROS</v>
      </c>
    </row>
    <row r="875" spans="1:10" x14ac:dyDescent="0.25">
      <c r="A875" s="18">
        <v>3</v>
      </c>
      <c r="B875" s="39"/>
      <c r="C875" s="32" t="s">
        <v>807</v>
      </c>
      <c r="D875" s="12">
        <v>57461526</v>
      </c>
      <c r="E875" s="39"/>
      <c r="F875" s="17"/>
      <c r="G875" s="16">
        <f>2500000/5</f>
        <v>500000</v>
      </c>
      <c r="H875" s="38">
        <f>VLOOKUP(D875,[1]CUENTAS!$A$2:$G$8590,4,FALSE)</f>
        <v>400060745</v>
      </c>
      <c r="I875" s="8" t="str">
        <f>VLOOKUP(D875,[1]CUENTAS!$A$2:$G$8590,6,FALSE)</f>
        <v>BANCO POPULAR S.A.</v>
      </c>
      <c r="J875" s="8" t="str">
        <f>VLOOKUP(D875,[1]CUENTAS!$A$2:$G$8590,7,FALSE)</f>
        <v>AHORROS</v>
      </c>
    </row>
    <row r="876" spans="1:10" x14ac:dyDescent="0.25">
      <c r="A876" s="18">
        <v>4</v>
      </c>
      <c r="B876" s="39"/>
      <c r="C876" s="32" t="s">
        <v>808</v>
      </c>
      <c r="D876" s="12">
        <v>39000738</v>
      </c>
      <c r="E876" s="39"/>
      <c r="F876" s="17"/>
      <c r="G876" s="16">
        <f>2500000/5</f>
        <v>500000</v>
      </c>
      <c r="H876" s="38">
        <f>VLOOKUP(D876,[1]CUENTAS!$A$2:$G$8590,4,FALSE)</f>
        <v>48227885222</v>
      </c>
      <c r="I876" s="8" t="str">
        <f>VLOOKUP(D876,[1]CUENTAS!$A$2:$G$8590,6,FALSE)</f>
        <v>BANCOLOMBIA S.A.</v>
      </c>
      <c r="J876" s="8" t="str">
        <f>VLOOKUP(D876,[1]CUENTAS!$A$2:$G$8590,7,FALSE)</f>
        <v>AHORROS</v>
      </c>
    </row>
    <row r="877" spans="1:10" x14ac:dyDescent="0.25">
      <c r="A877" s="18">
        <v>5</v>
      </c>
      <c r="B877" s="39"/>
      <c r="C877" s="32" t="s">
        <v>809</v>
      </c>
      <c r="D877" s="12">
        <v>12628589</v>
      </c>
      <c r="E877" s="39"/>
      <c r="F877" s="17"/>
      <c r="G877" s="16">
        <f>2500000/5</f>
        <v>500000</v>
      </c>
      <c r="H877" s="38">
        <f>VLOOKUP(D877,[1]CUENTAS!$A$2:$G$8590,4,FALSE)</f>
        <v>48225309933</v>
      </c>
      <c r="I877" s="8" t="str">
        <f>VLOOKUP(D877,[1]CUENTAS!$A$2:$G$8590,6,FALSE)</f>
        <v>BANCOLOMBIA S.A.</v>
      </c>
      <c r="J877" s="8" t="str">
        <f>VLOOKUP(D877,[1]CUENTAS!$A$2:$G$8590,7,FALSE)</f>
        <v>AHORROS</v>
      </c>
    </row>
    <row r="878" spans="1:10" x14ac:dyDescent="0.25">
      <c r="A878" s="42" t="s">
        <v>7</v>
      </c>
      <c r="B878" s="43"/>
      <c r="C878" s="43"/>
      <c r="D878" s="43"/>
      <c r="E878" s="43"/>
      <c r="F878" s="44"/>
      <c r="G878" s="15">
        <f>SUM(G873:G877)</f>
        <v>2500000</v>
      </c>
      <c r="H878" s="38"/>
      <c r="I878" s="8"/>
      <c r="J878" s="8"/>
    </row>
    <row r="879" spans="1:10" ht="30" x14ac:dyDescent="0.25">
      <c r="A879" s="1" t="s">
        <v>5</v>
      </c>
      <c r="B879" s="1" t="s">
        <v>0</v>
      </c>
      <c r="C879" s="3" t="s">
        <v>3</v>
      </c>
      <c r="D879" s="4" t="s">
        <v>9</v>
      </c>
      <c r="E879" s="1" t="s">
        <v>1</v>
      </c>
      <c r="F879" s="5" t="s">
        <v>2</v>
      </c>
      <c r="G879" s="6" t="s">
        <v>4</v>
      </c>
      <c r="H879" s="38"/>
      <c r="I879" s="8"/>
      <c r="J879" s="8"/>
    </row>
    <row r="880" spans="1:10" x14ac:dyDescent="0.25">
      <c r="A880" s="18">
        <v>1</v>
      </c>
      <c r="B880" s="39" t="s">
        <v>810</v>
      </c>
      <c r="C880" s="32" t="s">
        <v>811</v>
      </c>
      <c r="D880" s="12">
        <v>39014085</v>
      </c>
      <c r="E880" s="39" t="s">
        <v>811</v>
      </c>
      <c r="F880" s="17"/>
      <c r="G880" s="16">
        <f t="shared" ref="G880:G887" si="53">2500000/8</f>
        <v>312500</v>
      </c>
      <c r="H880" s="38">
        <f>VLOOKUP(D880,[1]CUENTAS!$A$2:$G$8590,4,FALSE)</f>
        <v>330107517</v>
      </c>
      <c r="I880" s="8" t="str">
        <f>VLOOKUP(D880,[1]CUENTAS!$A$2:$G$8590,6,FALSE)</f>
        <v>BANCO BILBAO VIZCAYA BBVA COLOMBIA S.A.</v>
      </c>
      <c r="J880" s="8" t="str">
        <f>VLOOKUP(D880,[1]CUENTAS!$A$2:$G$8590,7,FALSE)</f>
        <v>AHORROS</v>
      </c>
    </row>
    <row r="881" spans="1:10" x14ac:dyDescent="0.25">
      <c r="A881" s="18">
        <v>2</v>
      </c>
      <c r="B881" s="39"/>
      <c r="C881" s="32" t="s">
        <v>812</v>
      </c>
      <c r="D881" s="12">
        <v>39011172</v>
      </c>
      <c r="E881" s="39"/>
      <c r="F881" s="17"/>
      <c r="G881" s="16">
        <f t="shared" si="53"/>
        <v>312500</v>
      </c>
      <c r="H881" s="38">
        <f>VLOOKUP(D881,[1]CUENTAS!$A$2:$G$8590,4,FALSE)</f>
        <v>330077421</v>
      </c>
      <c r="I881" s="8" t="str">
        <f>VLOOKUP(D881,[1]CUENTAS!$A$2:$G$8590,6,FALSE)</f>
        <v>BANCO BILBAO VIZCAYA BBVA COLOMBIA S.A.</v>
      </c>
      <c r="J881" s="8" t="str">
        <f>VLOOKUP(D881,[1]CUENTAS!$A$2:$G$8590,7,FALSE)</f>
        <v>AHORROS</v>
      </c>
    </row>
    <row r="882" spans="1:10" x14ac:dyDescent="0.25">
      <c r="A882" s="18">
        <v>3</v>
      </c>
      <c r="B882" s="39"/>
      <c r="C882" s="32" t="s">
        <v>813</v>
      </c>
      <c r="D882" s="12">
        <v>26722792</v>
      </c>
      <c r="E882" s="39"/>
      <c r="F882" s="17"/>
      <c r="G882" s="16">
        <f t="shared" si="53"/>
        <v>312500</v>
      </c>
      <c r="H882" s="38">
        <f>VLOOKUP(D882,[1]CUENTAS!$A$2:$G$8590,4,FALSE)</f>
        <v>330116385</v>
      </c>
      <c r="I882" s="8" t="str">
        <f>VLOOKUP(D882,[1]CUENTAS!$A$2:$G$8590,6,FALSE)</f>
        <v>BANCO BILBAO VIZCAYA BBVA COLOMBIA S.A.</v>
      </c>
      <c r="J882" s="8" t="str">
        <f>VLOOKUP(D882,[1]CUENTAS!$A$2:$G$8590,7,FALSE)</f>
        <v>AHORROS</v>
      </c>
    </row>
    <row r="883" spans="1:10" x14ac:dyDescent="0.25">
      <c r="A883" s="18">
        <v>4</v>
      </c>
      <c r="B883" s="39"/>
      <c r="C883" s="32" t="s">
        <v>814</v>
      </c>
      <c r="D883" s="12">
        <v>22968683</v>
      </c>
      <c r="E883" s="39"/>
      <c r="F883" s="17"/>
      <c r="G883" s="16">
        <f t="shared" si="53"/>
        <v>312500</v>
      </c>
      <c r="H883" s="38">
        <f>VLOOKUP(D883,[1]CUENTAS!$A$2:$G$8590,4,FALSE)</f>
        <v>330129487</v>
      </c>
      <c r="I883" s="8" t="str">
        <f>VLOOKUP(D883,[1]CUENTAS!$A$2:$G$8590,6,FALSE)</f>
        <v>BANCO BILBAO VIZCAYA BBVA COLOMBIA S.A.</v>
      </c>
      <c r="J883" s="8" t="str">
        <f>VLOOKUP(D883,[1]CUENTAS!$A$2:$G$8590,7,FALSE)</f>
        <v>AHORROS</v>
      </c>
    </row>
    <row r="884" spans="1:10" x14ac:dyDescent="0.25">
      <c r="A884" s="18">
        <v>5</v>
      </c>
      <c r="B884" s="39"/>
      <c r="C884" s="32" t="s">
        <v>815</v>
      </c>
      <c r="D884" s="12">
        <v>39010862</v>
      </c>
      <c r="E884" s="39"/>
      <c r="F884" s="17"/>
      <c r="G884" s="16">
        <f t="shared" si="53"/>
        <v>312500</v>
      </c>
      <c r="H884" s="38">
        <f>VLOOKUP(D884,[1]CUENTAS!$A$2:$G$8590,4,FALSE)</f>
        <v>330074360</v>
      </c>
      <c r="I884" s="8" t="str">
        <f>VLOOKUP(D884,[1]CUENTAS!$A$2:$G$8590,6,FALSE)</f>
        <v>BANCO BILBAO VIZCAYA BBVA COLOMBIA S.A.</v>
      </c>
      <c r="J884" s="8" t="str">
        <f>VLOOKUP(D884,[1]CUENTAS!$A$2:$G$8590,7,FALSE)</f>
        <v>AHORROS</v>
      </c>
    </row>
    <row r="885" spans="1:10" x14ac:dyDescent="0.25">
      <c r="A885" s="18">
        <v>6</v>
      </c>
      <c r="B885" s="39"/>
      <c r="C885" s="32" t="s">
        <v>816</v>
      </c>
      <c r="D885" s="12">
        <v>39019165</v>
      </c>
      <c r="E885" s="39"/>
      <c r="F885" s="17"/>
      <c r="G885" s="16">
        <f t="shared" si="53"/>
        <v>312500</v>
      </c>
      <c r="H885" s="38">
        <f>VLOOKUP(D885,[1]CUENTAS!$A$2:$G$8590,4,FALSE)</f>
        <v>330081712</v>
      </c>
      <c r="I885" s="8" t="str">
        <f>VLOOKUP(D885,[1]CUENTAS!$A$2:$G$8590,6,FALSE)</f>
        <v>BANCO BILBAO VIZCAYA BBVA COLOMBIA S.A.</v>
      </c>
      <c r="J885" s="8" t="str">
        <f>VLOOKUP(D885,[1]CUENTAS!$A$2:$G$8590,7,FALSE)</f>
        <v>AHORROS</v>
      </c>
    </row>
    <row r="886" spans="1:10" x14ac:dyDescent="0.25">
      <c r="A886" s="18">
        <v>7</v>
      </c>
      <c r="B886" s="39"/>
      <c r="C886" s="32" t="s">
        <v>817</v>
      </c>
      <c r="D886" s="12">
        <v>36641620</v>
      </c>
      <c r="E886" s="39"/>
      <c r="F886" s="17"/>
      <c r="G886" s="16">
        <f t="shared" si="53"/>
        <v>312500</v>
      </c>
      <c r="H886" s="38">
        <f>VLOOKUP(D886,[1]CUENTAS!$A$2:$G$8590,4,FALSE)</f>
        <v>330185950</v>
      </c>
      <c r="I886" s="8" t="str">
        <f>VLOOKUP(D886,[1]CUENTAS!$A$2:$G$8590,6,FALSE)</f>
        <v>BANCO BILBAO VIZCAYA BBVA COLOMBIA S.A.</v>
      </c>
      <c r="J886" s="8" t="str">
        <f>VLOOKUP(D886,[1]CUENTAS!$A$2:$G$8590,7,FALSE)</f>
        <v>AHORROS</v>
      </c>
    </row>
    <row r="887" spans="1:10" x14ac:dyDescent="0.25">
      <c r="A887" s="18">
        <v>8</v>
      </c>
      <c r="B887" s="39"/>
      <c r="C887" s="32" t="s">
        <v>818</v>
      </c>
      <c r="D887" s="12">
        <v>39009411</v>
      </c>
      <c r="E887" s="39"/>
      <c r="F887" s="17"/>
      <c r="G887" s="16">
        <f t="shared" si="53"/>
        <v>312500</v>
      </c>
      <c r="H887" s="38">
        <f>VLOOKUP(D887,[1]CUENTAS!$A$2:$G$8590,4,FALSE)</f>
        <v>330080805</v>
      </c>
      <c r="I887" s="8" t="str">
        <f>VLOOKUP(D887,[1]CUENTAS!$A$2:$G$8590,6,FALSE)</f>
        <v>BANCO BILBAO VIZCAYA BBVA COLOMBIA S.A.</v>
      </c>
      <c r="J887" s="8" t="str">
        <f>VLOOKUP(D887,[1]CUENTAS!$A$2:$G$8590,7,FALSE)</f>
        <v>AHORROS</v>
      </c>
    </row>
    <row r="888" spans="1:10" x14ac:dyDescent="0.25">
      <c r="A888" s="42" t="s">
        <v>7</v>
      </c>
      <c r="B888" s="43"/>
      <c r="C888" s="43"/>
      <c r="D888" s="43"/>
      <c r="E888" s="43"/>
      <c r="F888" s="44"/>
      <c r="G888" s="15">
        <f>SUM(G880:G887)</f>
        <v>2500000</v>
      </c>
      <c r="H888" s="38"/>
      <c r="I888" s="8"/>
      <c r="J888" s="8"/>
    </row>
    <row r="889" spans="1:10" ht="30" x14ac:dyDescent="0.25">
      <c r="A889" s="1" t="s">
        <v>5</v>
      </c>
      <c r="B889" s="1" t="s">
        <v>0</v>
      </c>
      <c r="C889" s="3" t="s">
        <v>3</v>
      </c>
      <c r="D889" s="4" t="s">
        <v>9</v>
      </c>
      <c r="E889" s="1" t="s">
        <v>1</v>
      </c>
      <c r="F889" s="5" t="s">
        <v>2</v>
      </c>
      <c r="G889" s="6" t="s">
        <v>4</v>
      </c>
      <c r="H889" s="38"/>
      <c r="I889" s="8"/>
      <c r="J889" s="8"/>
    </row>
    <row r="890" spans="1:10" x14ac:dyDescent="0.25">
      <c r="A890" s="18">
        <v>1</v>
      </c>
      <c r="B890" s="39" t="s">
        <v>825</v>
      </c>
      <c r="C890" s="32" t="s">
        <v>826</v>
      </c>
      <c r="D890" s="12">
        <v>39092590</v>
      </c>
      <c r="E890" s="39" t="s">
        <v>831</v>
      </c>
      <c r="F890" s="17"/>
      <c r="G890" s="16">
        <f t="shared" ref="G890:G895" si="54">2500000/6</f>
        <v>416666.66666666669</v>
      </c>
      <c r="H890" s="38">
        <f>VLOOKUP(D890,[1]CUENTAS!$A$2:$G$8590,4,FALSE)</f>
        <v>51211047643</v>
      </c>
      <c r="I890" s="8" t="str">
        <f>VLOOKUP(D890,[1]CUENTAS!$A$2:$G$8590,6,FALSE)</f>
        <v>BANCOLOMBIA S.A.</v>
      </c>
      <c r="J890" s="8" t="str">
        <f>VLOOKUP(D890,[1]CUENTAS!$A$2:$G$8590,7,FALSE)</f>
        <v>AHORROS</v>
      </c>
    </row>
    <row r="891" spans="1:10" x14ac:dyDescent="0.25">
      <c r="A891" s="18">
        <v>2</v>
      </c>
      <c r="B891" s="39"/>
      <c r="C891" s="32" t="s">
        <v>827</v>
      </c>
      <c r="D891" s="12">
        <v>39088691</v>
      </c>
      <c r="E891" s="39"/>
      <c r="F891" s="17"/>
      <c r="G891" s="16">
        <f t="shared" si="54"/>
        <v>416666.66666666669</v>
      </c>
      <c r="H891" s="38">
        <f>VLOOKUP(D891,[1]CUENTAS!$A$2:$G$8590,4,FALSE)</f>
        <v>719164766</v>
      </c>
      <c r="I891" s="8" t="str">
        <f>VLOOKUP(D891,[1]CUENTAS!$A$2:$G$8590,6,FALSE)</f>
        <v>BANCO BILBAO VIZCAYA BBVA COLOMBIA S.A.</v>
      </c>
      <c r="J891" s="8" t="str">
        <f>VLOOKUP(D891,[1]CUENTAS!$A$2:$G$8590,7,FALSE)</f>
        <v>AHORROS</v>
      </c>
    </row>
    <row r="892" spans="1:10" x14ac:dyDescent="0.25">
      <c r="A892" s="18">
        <v>3</v>
      </c>
      <c r="B892" s="39"/>
      <c r="C892" s="32" t="s">
        <v>828</v>
      </c>
      <c r="D892" s="12">
        <v>39093923</v>
      </c>
      <c r="E892" s="39"/>
      <c r="F892" s="17"/>
      <c r="G892" s="16">
        <f t="shared" si="54"/>
        <v>416666.66666666669</v>
      </c>
      <c r="H892" s="38">
        <f>VLOOKUP(D892,[1]CUENTAS!$A$2:$G$8590,4,FALSE)</f>
        <v>51213236028</v>
      </c>
      <c r="I892" s="8" t="str">
        <f>VLOOKUP(D892,[1]CUENTAS!$A$2:$G$8590,6,FALSE)</f>
        <v>BANCOLOMBIA S.A.</v>
      </c>
      <c r="J892" s="8" t="str">
        <f>VLOOKUP(D892,[1]CUENTAS!$A$2:$G$8590,7,FALSE)</f>
        <v>AHORROS</v>
      </c>
    </row>
    <row r="893" spans="1:10" x14ac:dyDescent="0.25">
      <c r="A893" s="18">
        <v>4</v>
      </c>
      <c r="B893" s="39"/>
      <c r="C893" s="32" t="s">
        <v>829</v>
      </c>
      <c r="D893" s="12">
        <v>12598384</v>
      </c>
      <c r="E893" s="39"/>
      <c r="F893" s="17"/>
      <c r="G893" s="16">
        <f t="shared" si="54"/>
        <v>416666.66666666669</v>
      </c>
      <c r="H893" s="38">
        <f>VLOOKUP(D893,[1]CUENTAS!$A$2:$G$8590,4,FALSE)</f>
        <v>51313221770</v>
      </c>
      <c r="I893" s="8" t="str">
        <f>VLOOKUP(D893,[1]CUENTAS!$A$2:$G$8590,6,FALSE)</f>
        <v>BANCOLOMBIA S.A.</v>
      </c>
      <c r="J893" s="8" t="str">
        <f>VLOOKUP(D893,[1]CUENTAS!$A$2:$G$8590,7,FALSE)</f>
        <v>AHORROS</v>
      </c>
    </row>
    <row r="894" spans="1:10" x14ac:dyDescent="0.25">
      <c r="A894" s="18">
        <v>5</v>
      </c>
      <c r="B894" s="39"/>
      <c r="C894" s="32" t="s">
        <v>830</v>
      </c>
      <c r="D894" s="12">
        <v>7642864</v>
      </c>
      <c r="E894" s="39"/>
      <c r="F894" s="17"/>
      <c r="G894" s="16">
        <f t="shared" si="54"/>
        <v>416666.66666666669</v>
      </c>
      <c r="H894" s="38">
        <f>VLOOKUP(D894,[1]CUENTAS!$A$2:$G$8590,4,FALSE)</f>
        <v>719214744</v>
      </c>
      <c r="I894" s="8" t="str">
        <f>VLOOKUP(D894,[1]CUENTAS!$A$2:$G$8590,6,FALSE)</f>
        <v>BANCO BILBAO VIZCAYA BBVA COLOMBIA S.A.</v>
      </c>
      <c r="J894" s="8" t="str">
        <f>VLOOKUP(D894,[1]CUENTAS!$A$2:$G$8590,7,FALSE)</f>
        <v>AHORROS</v>
      </c>
    </row>
    <row r="895" spans="1:10" x14ac:dyDescent="0.25">
      <c r="A895" s="18">
        <v>6</v>
      </c>
      <c r="B895" s="39"/>
      <c r="C895" s="32" t="s">
        <v>831</v>
      </c>
      <c r="D895" s="12">
        <v>85485773</v>
      </c>
      <c r="E895" s="39"/>
      <c r="F895" s="17"/>
      <c r="G895" s="16">
        <f t="shared" si="54"/>
        <v>416666.66666666669</v>
      </c>
      <c r="H895" s="38">
        <f>VLOOKUP(D895,[1]CUENTAS!$A$2:$G$8590,4,FALSE)</f>
        <v>51228290401</v>
      </c>
      <c r="I895" s="8" t="str">
        <f>VLOOKUP(D895,[1]CUENTAS!$A$2:$G$8590,6,FALSE)</f>
        <v>BANCOLOMBIA S.A.</v>
      </c>
      <c r="J895" s="8" t="str">
        <f>VLOOKUP(D895,[1]CUENTAS!$A$2:$G$8590,7,FALSE)</f>
        <v>AHORROS</v>
      </c>
    </row>
    <row r="896" spans="1:10" x14ac:dyDescent="0.25">
      <c r="A896" s="42" t="s">
        <v>7</v>
      </c>
      <c r="B896" s="43"/>
      <c r="C896" s="43"/>
      <c r="D896" s="43"/>
      <c r="E896" s="43"/>
      <c r="F896" s="44"/>
      <c r="G896" s="15">
        <f>SUM(G890:G895)</f>
        <v>2500000</v>
      </c>
      <c r="H896" s="38"/>
      <c r="I896" s="8"/>
      <c r="J896" s="8"/>
    </row>
    <row r="897" spans="1:10" ht="30" x14ac:dyDescent="0.25">
      <c r="A897" s="1" t="s">
        <v>5</v>
      </c>
      <c r="B897" s="1" t="s">
        <v>0</v>
      </c>
      <c r="C897" s="3" t="s">
        <v>3</v>
      </c>
      <c r="D897" s="4" t="s">
        <v>9</v>
      </c>
      <c r="E897" s="1" t="s">
        <v>1</v>
      </c>
      <c r="F897" s="5" t="s">
        <v>2</v>
      </c>
      <c r="G897" s="6" t="s">
        <v>4</v>
      </c>
      <c r="H897" s="38"/>
      <c r="I897" s="8"/>
      <c r="J897" s="8"/>
    </row>
    <row r="898" spans="1:10" x14ac:dyDescent="0.25">
      <c r="A898" s="18">
        <v>1</v>
      </c>
      <c r="B898" s="39" t="s">
        <v>832</v>
      </c>
      <c r="C898" s="32" t="s">
        <v>833</v>
      </c>
      <c r="D898" s="12">
        <v>33214361</v>
      </c>
      <c r="E898" s="39" t="s">
        <v>833</v>
      </c>
      <c r="F898" s="17"/>
      <c r="G898" s="16">
        <f t="shared" ref="G898:G907" si="55">2500000/10</f>
        <v>250000</v>
      </c>
      <c r="H898" s="38">
        <f>VLOOKUP(D898,[1]CUENTAS!$A$2:$G$8590,4,FALSE)</f>
        <v>604186809</v>
      </c>
      <c r="I898" s="8" t="str">
        <f>VLOOKUP(D898,[1]CUENTAS!$A$2:$G$8590,6,FALSE)</f>
        <v>BANCO BILBAO VIZCAYA BBVA COLOMBIA S.A.</v>
      </c>
      <c r="J898" s="8" t="str">
        <f>VLOOKUP(D898,[1]CUENTAS!$A$2:$G$8590,7,FALSE)</f>
        <v>AHORROS</v>
      </c>
    </row>
    <row r="899" spans="1:10" x14ac:dyDescent="0.25">
      <c r="A899" s="18">
        <v>2</v>
      </c>
      <c r="B899" s="39"/>
      <c r="C899" s="32" t="s">
        <v>834</v>
      </c>
      <c r="D899" s="12">
        <v>12602297</v>
      </c>
      <c r="E899" s="39"/>
      <c r="F899" s="17"/>
      <c r="G899" s="16">
        <f t="shared" si="55"/>
        <v>250000</v>
      </c>
      <c r="H899" s="38">
        <f>VLOOKUP(D899,[1]CUENTAS!$A$2:$G$8590,4,FALSE)</f>
        <v>604227447</v>
      </c>
      <c r="I899" s="8" t="str">
        <f>VLOOKUP(D899,[1]CUENTAS!$A$2:$G$8590,6,FALSE)</f>
        <v>BANCO BILBAO VIZCAYA BBVA COLOMBIA S.A.</v>
      </c>
      <c r="J899" s="8" t="str">
        <f>VLOOKUP(D899,[1]CUENTAS!$A$2:$G$8590,7,FALSE)</f>
        <v>AHORROS</v>
      </c>
    </row>
    <row r="900" spans="1:10" x14ac:dyDescent="0.25">
      <c r="A900" s="18">
        <v>3</v>
      </c>
      <c r="B900" s="39"/>
      <c r="C900" s="32" t="s">
        <v>835</v>
      </c>
      <c r="D900" s="12">
        <v>36425264</v>
      </c>
      <c r="E900" s="39"/>
      <c r="F900" s="17"/>
      <c r="G900" s="16">
        <f t="shared" si="55"/>
        <v>250000</v>
      </c>
      <c r="H900" s="38">
        <f>VLOOKUP(D900,[1]CUENTAS!$A$2:$G$8590,4,FALSE)</f>
        <v>240093047</v>
      </c>
      <c r="I900" s="8" t="str">
        <f>VLOOKUP(D900,[1]CUENTAS!$A$2:$G$8590,6,FALSE)</f>
        <v>BANCO POPULAR S.A.</v>
      </c>
      <c r="J900" s="8" t="str">
        <f>VLOOKUP(D900,[1]CUENTAS!$A$2:$G$8590,7,FALSE)</f>
        <v>AHORROS</v>
      </c>
    </row>
    <row r="901" spans="1:10" x14ac:dyDescent="0.25">
      <c r="A901" s="18">
        <v>4</v>
      </c>
      <c r="B901" s="39"/>
      <c r="C901" s="32" t="s">
        <v>836</v>
      </c>
      <c r="D901" s="12">
        <v>33215261</v>
      </c>
      <c r="E901" s="39"/>
      <c r="F901" s="17"/>
      <c r="G901" s="16">
        <f t="shared" si="55"/>
        <v>250000</v>
      </c>
      <c r="H901" s="38">
        <f>VLOOKUP(D901,[1]CUENTAS!$A$2:$G$8590,4,FALSE)</f>
        <v>604184895</v>
      </c>
      <c r="I901" s="8" t="str">
        <f>VLOOKUP(D901,[1]CUENTAS!$A$2:$G$8590,6,FALSE)</f>
        <v>BANCO BILBAO VIZCAYA BBVA COLOMBIA S.A.</v>
      </c>
      <c r="J901" s="8" t="str">
        <f>VLOOKUP(D901,[1]CUENTAS!$A$2:$G$8590,7,FALSE)</f>
        <v>AHORROS</v>
      </c>
    </row>
    <row r="902" spans="1:10" x14ac:dyDescent="0.25">
      <c r="A902" s="18">
        <v>5</v>
      </c>
      <c r="B902" s="39"/>
      <c r="C902" s="32" t="s">
        <v>837</v>
      </c>
      <c r="D902" s="12">
        <v>9272237</v>
      </c>
      <c r="E902" s="39"/>
      <c r="F902" s="17"/>
      <c r="G902" s="16">
        <f t="shared" si="55"/>
        <v>250000</v>
      </c>
      <c r="H902" s="38">
        <f>VLOOKUP(D902,[1]CUENTAS!$A$2:$G$8590,4,FALSE)</f>
        <v>210240102111</v>
      </c>
      <c r="I902" s="8" t="str">
        <f>VLOOKUP(D902,[1]CUENTAS!$A$2:$G$8590,6,FALSE)</f>
        <v>BANCO POPULAR S.A.</v>
      </c>
      <c r="J902" s="8" t="str">
        <f>VLOOKUP(D902,[1]CUENTAS!$A$2:$G$8590,7,FALSE)</f>
        <v>AHORROS</v>
      </c>
    </row>
    <row r="903" spans="1:10" x14ac:dyDescent="0.25">
      <c r="A903" s="18">
        <v>6</v>
      </c>
      <c r="B903" s="39"/>
      <c r="C903" s="32" t="s">
        <v>838</v>
      </c>
      <c r="D903" s="12">
        <v>26669913</v>
      </c>
      <c r="E903" s="39"/>
      <c r="F903" s="17"/>
      <c r="G903" s="16">
        <f t="shared" si="55"/>
        <v>250000</v>
      </c>
      <c r="H903" s="38">
        <f>VLOOKUP(D903,[1]CUENTAS!$A$2:$G$8590,4,FALSE)</f>
        <v>400262309</v>
      </c>
      <c r="I903" s="8" t="str">
        <f>VLOOKUP(D903,[1]CUENTAS!$A$2:$G$8590,6,FALSE)</f>
        <v>BANCO POPULAR S.A.</v>
      </c>
      <c r="J903" s="8" t="str">
        <f>VLOOKUP(D903,[1]CUENTAS!$A$2:$G$8590,7,FALSE)</f>
        <v>AHORROS</v>
      </c>
    </row>
    <row r="904" spans="1:10" x14ac:dyDescent="0.25">
      <c r="A904" s="18">
        <v>7</v>
      </c>
      <c r="B904" s="39"/>
      <c r="C904" s="32" t="s">
        <v>839</v>
      </c>
      <c r="D904" s="12">
        <v>8531095</v>
      </c>
      <c r="E904" s="39"/>
      <c r="F904" s="17"/>
      <c r="G904" s="16">
        <f t="shared" si="55"/>
        <v>250000</v>
      </c>
      <c r="H904" s="38">
        <f>VLOOKUP(D904,[1]CUENTAS!$A$2:$G$8590,4,FALSE)</f>
        <v>604206169</v>
      </c>
      <c r="I904" s="8" t="str">
        <f>VLOOKUP(D904,[1]CUENTAS!$A$2:$G$8590,6,FALSE)</f>
        <v>BANCO BILBAO VIZCAYA BBVA COLOMBIA S.A.</v>
      </c>
      <c r="J904" s="8" t="str">
        <f>VLOOKUP(D904,[1]CUENTAS!$A$2:$G$8590,7,FALSE)</f>
        <v>AHORROS</v>
      </c>
    </row>
    <row r="905" spans="1:10" x14ac:dyDescent="0.25">
      <c r="A905" s="18">
        <v>8</v>
      </c>
      <c r="B905" s="39"/>
      <c r="C905" s="32" t="s">
        <v>840</v>
      </c>
      <c r="D905" s="12">
        <v>33212222</v>
      </c>
      <c r="E905" s="39"/>
      <c r="F905" s="17"/>
      <c r="G905" s="16">
        <f t="shared" si="55"/>
        <v>250000</v>
      </c>
      <c r="H905" s="38">
        <f>VLOOKUP(D905,[1]CUENTAS!$A$2:$G$8590,4,FALSE)</f>
        <v>604167791</v>
      </c>
      <c r="I905" s="8" t="str">
        <f>VLOOKUP(D905,[1]CUENTAS!$A$2:$G$8590,6,FALSE)</f>
        <v>BANCO BILBAO VIZCAYA BBVA COLOMBIA S.A.</v>
      </c>
      <c r="J905" s="8" t="str">
        <f>VLOOKUP(D905,[1]CUENTAS!$A$2:$G$8590,7,FALSE)</f>
        <v>AHORROS</v>
      </c>
    </row>
    <row r="906" spans="1:10" x14ac:dyDescent="0.25">
      <c r="A906" s="18">
        <v>9</v>
      </c>
      <c r="B906" s="39"/>
      <c r="C906" s="32" t="s">
        <v>841</v>
      </c>
      <c r="D906" s="12">
        <v>33214310</v>
      </c>
      <c r="E906" s="39"/>
      <c r="F906" s="17"/>
      <c r="G906" s="16">
        <f t="shared" si="55"/>
        <v>250000</v>
      </c>
      <c r="H906" s="38">
        <f>VLOOKUP(D906,[1]CUENTAS!$A$2:$G$8590,4,FALSE)</f>
        <v>240095323</v>
      </c>
      <c r="I906" s="8" t="str">
        <f>VLOOKUP(D906,[1]CUENTAS!$A$2:$G$8590,6,FALSE)</f>
        <v>BANCO POPULAR S.A.</v>
      </c>
      <c r="J906" s="8" t="str">
        <f>VLOOKUP(D906,[1]CUENTAS!$A$2:$G$8590,7,FALSE)</f>
        <v>AHORROS</v>
      </c>
    </row>
    <row r="907" spans="1:10" x14ac:dyDescent="0.25">
      <c r="A907" s="18">
        <v>10</v>
      </c>
      <c r="B907" s="39"/>
      <c r="C907" s="32" t="s">
        <v>842</v>
      </c>
      <c r="D907" s="12">
        <v>9273156</v>
      </c>
      <c r="E907" s="39"/>
      <c r="F907" s="17"/>
      <c r="G907" s="16">
        <f t="shared" si="55"/>
        <v>250000</v>
      </c>
      <c r="H907" s="38">
        <f>VLOOKUP(D907,[1]CUENTAS!$A$2:$G$8590,4,FALSE)</f>
        <v>240123406</v>
      </c>
      <c r="I907" s="8" t="str">
        <f>VLOOKUP(D907,[1]CUENTAS!$A$2:$G$8590,6,FALSE)</f>
        <v>BANCO POPULAR S.A.</v>
      </c>
      <c r="J907" s="8" t="str">
        <f>VLOOKUP(D907,[1]CUENTAS!$A$2:$G$8590,7,FALSE)</f>
        <v>AHORROS</v>
      </c>
    </row>
    <row r="908" spans="1:10" x14ac:dyDescent="0.25">
      <c r="A908" s="42" t="s">
        <v>7</v>
      </c>
      <c r="B908" s="43"/>
      <c r="C908" s="43"/>
      <c r="D908" s="43"/>
      <c r="E908" s="43"/>
      <c r="F908" s="44"/>
      <c r="G908" s="15">
        <f>SUM(G898:G907)</f>
        <v>2500000</v>
      </c>
      <c r="H908" s="38"/>
      <c r="I908" s="8"/>
      <c r="J908" s="8"/>
    </row>
    <row r="909" spans="1:10" ht="30" x14ac:dyDescent="0.25">
      <c r="A909" s="1" t="s">
        <v>5</v>
      </c>
      <c r="B909" s="1" t="s">
        <v>0</v>
      </c>
      <c r="C909" s="3" t="s">
        <v>3</v>
      </c>
      <c r="D909" s="4" t="s">
        <v>9</v>
      </c>
      <c r="E909" s="1" t="s">
        <v>1</v>
      </c>
      <c r="F909" s="5" t="s">
        <v>2</v>
      </c>
      <c r="G909" s="6" t="s">
        <v>4</v>
      </c>
      <c r="H909" s="38"/>
      <c r="I909" s="8"/>
      <c r="J909" s="8"/>
    </row>
    <row r="910" spans="1:10" x14ac:dyDescent="0.25">
      <c r="A910" s="18">
        <v>1</v>
      </c>
      <c r="B910" s="39" t="s">
        <v>843</v>
      </c>
      <c r="C910" s="32" t="s">
        <v>844</v>
      </c>
      <c r="D910" s="12">
        <v>33218376</v>
      </c>
      <c r="E910" s="39" t="s">
        <v>844</v>
      </c>
      <c r="F910" s="17"/>
      <c r="G910" s="16">
        <f>2500000/4</f>
        <v>625000</v>
      </c>
      <c r="H910" s="38">
        <f>VLOOKUP(D910,[1]CUENTAS!$A$2:$G$8590,4,FALSE)</f>
        <v>330079062</v>
      </c>
      <c r="I910" s="8" t="str">
        <f>VLOOKUP(D910,[1]CUENTAS!$A$2:$G$8590,6,FALSE)</f>
        <v>BANCO BILBAO VIZCAYA BBVA COLOMBIA S.A.</v>
      </c>
      <c r="J910" s="8" t="str">
        <f>VLOOKUP(D910,[1]CUENTAS!$A$2:$G$8590,7,FALSE)</f>
        <v>AHORROS</v>
      </c>
    </row>
    <row r="911" spans="1:10" x14ac:dyDescent="0.25">
      <c r="A911" s="18">
        <v>2</v>
      </c>
      <c r="B911" s="39"/>
      <c r="C911" s="32" t="s">
        <v>845</v>
      </c>
      <c r="D911" s="12">
        <v>64742877</v>
      </c>
      <c r="E911" s="39"/>
      <c r="F911" s="17"/>
      <c r="G911" s="16">
        <f>2500000/4</f>
        <v>625000</v>
      </c>
      <c r="H911" s="38">
        <f>VLOOKUP(D911,[1]CUENTAS!$A$2:$G$8590,4,FALSE)</f>
        <v>330158080</v>
      </c>
      <c r="I911" s="8" t="str">
        <f>VLOOKUP(D911,[1]CUENTAS!$A$2:$G$8590,6,FALSE)</f>
        <v>BANCO BILBAO VIZCAYA BBVA COLOMBIA S.A.</v>
      </c>
      <c r="J911" s="8" t="str">
        <f>VLOOKUP(D911,[1]CUENTAS!$A$2:$G$8590,7,FALSE)</f>
        <v>AHORROS</v>
      </c>
    </row>
    <row r="912" spans="1:10" x14ac:dyDescent="0.25">
      <c r="A912" s="18">
        <v>3</v>
      </c>
      <c r="B912" s="39"/>
      <c r="C912" s="32" t="s">
        <v>846</v>
      </c>
      <c r="D912" s="12">
        <v>12402464</v>
      </c>
      <c r="E912" s="39"/>
      <c r="F912" s="17"/>
      <c r="G912" s="16">
        <f>2500000/4</f>
        <v>625000</v>
      </c>
      <c r="H912" s="38">
        <f>VLOOKUP(D912,[1]CUENTAS!$A$2:$G$8590,4,FALSE)</f>
        <v>330081290</v>
      </c>
      <c r="I912" s="8" t="str">
        <f>VLOOKUP(D912,[1]CUENTAS!$A$2:$G$8590,6,FALSE)</f>
        <v>BANCO BILBAO VIZCAYA BBVA COLOMBIA S.A.</v>
      </c>
      <c r="J912" s="8" t="str">
        <f>VLOOKUP(D912,[1]CUENTAS!$A$2:$G$8590,7,FALSE)</f>
        <v>AHORROS</v>
      </c>
    </row>
    <row r="913" spans="1:10" x14ac:dyDescent="0.25">
      <c r="A913" s="18">
        <v>4</v>
      </c>
      <c r="B913" s="39"/>
      <c r="C913" s="32" t="s">
        <v>847</v>
      </c>
      <c r="D913" s="12">
        <v>39017181</v>
      </c>
      <c r="E913" s="39"/>
      <c r="F913" s="17"/>
      <c r="G913" s="16">
        <f>2500000/4</f>
        <v>625000</v>
      </c>
      <c r="H913" s="38">
        <f>VLOOKUP(D913,[1]CUENTAS!$A$2:$G$8590,4,FALSE)</f>
        <v>330077736</v>
      </c>
      <c r="I913" s="8" t="str">
        <f>VLOOKUP(D913,[1]CUENTAS!$A$2:$G$8590,6,FALSE)</f>
        <v>BANCO BILBAO VIZCAYA BBVA COLOMBIA S.A.</v>
      </c>
      <c r="J913" s="8" t="str">
        <f>VLOOKUP(D913,[1]CUENTAS!$A$2:$G$8590,7,FALSE)</f>
        <v>AHORROS</v>
      </c>
    </row>
    <row r="914" spans="1:10" x14ac:dyDescent="0.25">
      <c r="A914" s="42" t="s">
        <v>7</v>
      </c>
      <c r="B914" s="43"/>
      <c r="C914" s="43"/>
      <c r="D914" s="43"/>
      <c r="E914" s="43"/>
      <c r="F914" s="44"/>
      <c r="G914" s="15">
        <f>SUM(G910:G913)</f>
        <v>2500000</v>
      </c>
      <c r="H914" s="38"/>
      <c r="I914" s="8"/>
      <c r="J914" s="8"/>
    </row>
    <row r="915" spans="1:10" ht="30" x14ac:dyDescent="0.25">
      <c r="A915" s="1" t="s">
        <v>5</v>
      </c>
      <c r="B915" s="1" t="s">
        <v>0</v>
      </c>
      <c r="C915" s="3" t="s">
        <v>3</v>
      </c>
      <c r="D915" s="4" t="s">
        <v>9</v>
      </c>
      <c r="E915" s="1" t="s">
        <v>1</v>
      </c>
      <c r="F915" s="5" t="s">
        <v>2</v>
      </c>
      <c r="G915" s="6" t="s">
        <v>4</v>
      </c>
      <c r="H915" s="38"/>
      <c r="I915" s="8"/>
      <c r="J915" s="8"/>
    </row>
    <row r="916" spans="1:10" x14ac:dyDescent="0.25">
      <c r="A916" s="18">
        <v>1</v>
      </c>
      <c r="B916" s="39" t="s">
        <v>848</v>
      </c>
      <c r="C916" s="32" t="s">
        <v>849</v>
      </c>
      <c r="D916" s="12">
        <v>57447826</v>
      </c>
      <c r="E916" s="39" t="s">
        <v>849</v>
      </c>
      <c r="F916" s="17"/>
      <c r="G916" s="16">
        <f t="shared" ref="G916:G924" si="56">2500000/9</f>
        <v>277777.77777777775</v>
      </c>
      <c r="H916" s="38">
        <f>VLOOKUP(D916,[1]CUENTAS!$A$2:$G$8590,4,FALSE)</f>
        <v>255069924</v>
      </c>
      <c r="I916" s="8" t="str">
        <f>VLOOKUP(D916,[1]CUENTAS!$A$2:$G$8590,6,FALSE)</f>
        <v>BANCO BILBAO VIZCAYA BBVA COLOMBIA S.A.</v>
      </c>
      <c r="J916" s="8" t="str">
        <f>VLOOKUP(D916,[1]CUENTAS!$A$2:$G$8590,7,FALSE)</f>
        <v>AHORROS</v>
      </c>
    </row>
    <row r="917" spans="1:10" x14ac:dyDescent="0.25">
      <c r="A917" s="18">
        <v>2</v>
      </c>
      <c r="B917" s="39"/>
      <c r="C917" s="32" t="s">
        <v>850</v>
      </c>
      <c r="D917" s="12">
        <v>57425816</v>
      </c>
      <c r="E917" s="39"/>
      <c r="F917" s="17"/>
      <c r="G917" s="16">
        <f t="shared" si="56"/>
        <v>277777.77777777775</v>
      </c>
      <c r="H917" s="38">
        <f>VLOOKUP(D917,[1]CUENTAS!$A$2:$G$8590,4,FALSE)</f>
        <v>48227872082</v>
      </c>
      <c r="I917" s="8" t="str">
        <f>VLOOKUP(D917,[1]CUENTAS!$A$2:$G$8590,6,FALSE)</f>
        <v>BANCOLOMBIA S.A.</v>
      </c>
      <c r="J917" s="8" t="str">
        <f>VLOOKUP(D917,[1]CUENTAS!$A$2:$G$8590,7,FALSE)</f>
        <v>AHORROS</v>
      </c>
    </row>
    <row r="918" spans="1:10" x14ac:dyDescent="0.25">
      <c r="A918" s="18">
        <v>3</v>
      </c>
      <c r="B918" s="39"/>
      <c r="C918" s="32" t="s">
        <v>851</v>
      </c>
      <c r="D918" s="12">
        <v>57411204</v>
      </c>
      <c r="E918" s="39"/>
      <c r="F918" s="17"/>
      <c r="G918" s="16">
        <f t="shared" si="56"/>
        <v>277777.77777777775</v>
      </c>
      <c r="H918" s="38">
        <f>VLOOKUP(D918,[1]CUENTAS!$A$2:$G$8590,4,FALSE)</f>
        <v>48224043654</v>
      </c>
      <c r="I918" s="8" t="str">
        <f>VLOOKUP(D918,[1]CUENTAS!$A$2:$G$8590,6,FALSE)</f>
        <v>BANCOLOMBIA S.A.</v>
      </c>
      <c r="J918" s="8" t="str">
        <f>VLOOKUP(D918,[1]CUENTAS!$A$2:$G$8590,7,FALSE)</f>
        <v>AHORROS</v>
      </c>
    </row>
    <row r="919" spans="1:10" x14ac:dyDescent="0.25">
      <c r="A919" s="18">
        <v>4</v>
      </c>
      <c r="B919" s="39"/>
      <c r="C919" s="32" t="s">
        <v>852</v>
      </c>
      <c r="D919" s="12">
        <v>57350035</v>
      </c>
      <c r="E919" s="39"/>
      <c r="F919" s="17"/>
      <c r="G919" s="16">
        <f t="shared" si="56"/>
        <v>277777.77777777775</v>
      </c>
      <c r="H919" s="38">
        <f>VLOOKUP(D919,[1]CUENTAS!$A$2:$G$8590,4,FALSE)</f>
        <v>91628404513</v>
      </c>
      <c r="I919" s="8" t="str">
        <f>VLOOKUP(D919,[1]CUENTAS!$A$2:$G$8590,6,FALSE)</f>
        <v>BANCOLOMBIA S.A.</v>
      </c>
      <c r="J919" s="8" t="str">
        <f>VLOOKUP(D919,[1]CUENTAS!$A$2:$G$8590,7,FALSE)</f>
        <v>AHORROS</v>
      </c>
    </row>
    <row r="920" spans="1:10" x14ac:dyDescent="0.25">
      <c r="A920" s="18">
        <v>5</v>
      </c>
      <c r="B920" s="39"/>
      <c r="C920" s="32" t="s">
        <v>853</v>
      </c>
      <c r="D920" s="12">
        <v>57445168</v>
      </c>
      <c r="E920" s="39"/>
      <c r="F920" s="17"/>
      <c r="G920" s="16">
        <f t="shared" si="56"/>
        <v>277777.77777777775</v>
      </c>
      <c r="H920" s="38">
        <f>VLOOKUP(D920,[1]CUENTAS!$A$2:$G$8590,4,FALSE)</f>
        <v>51671869668</v>
      </c>
      <c r="I920" s="8" t="str">
        <f>VLOOKUP(D920,[1]CUENTAS!$A$2:$G$8590,6,FALSE)</f>
        <v>BANCOLOMBIA S.A.</v>
      </c>
      <c r="J920" s="8" t="str">
        <f>VLOOKUP(D920,[1]CUENTAS!$A$2:$G$8590,7,FALSE)</f>
        <v>AHORROS</v>
      </c>
    </row>
    <row r="921" spans="1:10" x14ac:dyDescent="0.25">
      <c r="A921" s="18">
        <v>6</v>
      </c>
      <c r="B921" s="39"/>
      <c r="C921" s="32" t="s">
        <v>854</v>
      </c>
      <c r="D921" s="12">
        <v>8673127</v>
      </c>
      <c r="E921" s="39"/>
      <c r="F921" s="17"/>
      <c r="G921" s="16">
        <f t="shared" si="56"/>
        <v>277777.77777777775</v>
      </c>
      <c r="H921" s="38">
        <f>VLOOKUP(D921,[1]CUENTAS!$A$2:$G$8590,4,FALSE)</f>
        <v>48229098619</v>
      </c>
      <c r="I921" s="8" t="str">
        <f>VLOOKUP(D921,[1]CUENTAS!$A$2:$G$8590,6,FALSE)</f>
        <v>BANCOLOMBIA S.A.</v>
      </c>
      <c r="J921" s="8" t="str">
        <f>VLOOKUP(D921,[1]CUENTAS!$A$2:$G$8590,7,FALSE)</f>
        <v>AHORROS</v>
      </c>
    </row>
    <row r="922" spans="1:10" x14ac:dyDescent="0.25">
      <c r="A922" s="18">
        <v>7</v>
      </c>
      <c r="B922" s="39"/>
      <c r="C922" s="32" t="s">
        <v>855</v>
      </c>
      <c r="D922" s="12">
        <v>26719930</v>
      </c>
      <c r="E922" s="39"/>
      <c r="F922" s="17"/>
      <c r="G922" s="16">
        <f t="shared" si="56"/>
        <v>277777.77777777775</v>
      </c>
      <c r="H922" s="38">
        <f>VLOOKUP(D922,[1]CUENTAS!$A$2:$G$8590,4,FALSE)</f>
        <v>48259387691</v>
      </c>
      <c r="I922" s="8" t="str">
        <f>VLOOKUP(D922,[1]CUENTAS!$A$2:$G$8590,6,FALSE)</f>
        <v>BANCOLOMBIA S.A.</v>
      </c>
      <c r="J922" s="8" t="str">
        <f>VLOOKUP(D922,[1]CUENTAS!$A$2:$G$8590,7,FALSE)</f>
        <v>AHORROS</v>
      </c>
    </row>
    <row r="923" spans="1:10" x14ac:dyDescent="0.25">
      <c r="A923" s="18">
        <v>8</v>
      </c>
      <c r="B923" s="39"/>
      <c r="C923" s="32" t="s">
        <v>856</v>
      </c>
      <c r="D923" s="12">
        <v>57440698</v>
      </c>
      <c r="E923" s="39"/>
      <c r="F923" s="17"/>
      <c r="G923" s="16">
        <f t="shared" si="56"/>
        <v>277777.77777777775</v>
      </c>
      <c r="H923" s="38">
        <f>VLOOKUP(D923,[1]CUENTAS!$A$2:$G$8590,4,FALSE)</f>
        <v>45015413482</v>
      </c>
      <c r="I923" s="8" t="str">
        <f>VLOOKUP(D923,[1]CUENTAS!$A$2:$G$8590,6,FALSE)</f>
        <v>BANCOLOMBIA S.A.</v>
      </c>
      <c r="J923" s="8" t="str">
        <f>VLOOKUP(D923,[1]CUENTAS!$A$2:$G$8590,7,FALSE)</f>
        <v>AHORROS</v>
      </c>
    </row>
    <row r="924" spans="1:10" x14ac:dyDescent="0.25">
      <c r="A924" s="18">
        <v>9</v>
      </c>
      <c r="B924" s="39"/>
      <c r="C924" s="32" t="s">
        <v>857</v>
      </c>
      <c r="D924" s="12">
        <v>1082917717</v>
      </c>
      <c r="E924" s="39"/>
      <c r="F924" s="17"/>
      <c r="G924" s="16">
        <f t="shared" si="56"/>
        <v>277777.77777777775</v>
      </c>
      <c r="H924" s="38">
        <f>VLOOKUP(D924,[1]CUENTAS!$A$2:$G$8590,4,FALSE)</f>
        <v>442100130990</v>
      </c>
      <c r="I924" s="8" t="str">
        <f>VLOOKUP(D924,[1]CUENTAS!$A$2:$G$8590,6,FALSE)</f>
        <v>BANCO AGRARIO DE COLOMBIA S.A.</v>
      </c>
      <c r="J924" s="8" t="str">
        <f>VLOOKUP(D924,[1]CUENTAS!$A$2:$G$8590,7,FALSE)</f>
        <v>AHORROS</v>
      </c>
    </row>
    <row r="925" spans="1:10" x14ac:dyDescent="0.25">
      <c r="A925" s="42" t="s">
        <v>7</v>
      </c>
      <c r="B925" s="43"/>
      <c r="C925" s="43"/>
      <c r="D925" s="43"/>
      <c r="E925" s="43"/>
      <c r="F925" s="44"/>
      <c r="G925" s="15">
        <f>SUM(G916:G924)</f>
        <v>2500000</v>
      </c>
      <c r="H925" s="38"/>
      <c r="I925" s="8"/>
      <c r="J925" s="8"/>
    </row>
    <row r="926" spans="1:10" ht="30" x14ac:dyDescent="0.25">
      <c r="A926" s="1" t="s">
        <v>5</v>
      </c>
      <c r="B926" s="1" t="s">
        <v>0</v>
      </c>
      <c r="C926" s="3" t="s">
        <v>3</v>
      </c>
      <c r="D926" s="4" t="s">
        <v>9</v>
      </c>
      <c r="E926" s="1" t="s">
        <v>1</v>
      </c>
      <c r="F926" s="5" t="s">
        <v>2</v>
      </c>
      <c r="G926" s="6" t="s">
        <v>4</v>
      </c>
      <c r="H926" s="38"/>
      <c r="I926" s="8"/>
      <c r="J926" s="8"/>
    </row>
    <row r="927" spans="1:10" x14ac:dyDescent="0.25">
      <c r="A927" s="18">
        <v>2</v>
      </c>
      <c r="B927" s="39" t="s">
        <v>858</v>
      </c>
      <c r="C927" s="32" t="s">
        <v>859</v>
      </c>
      <c r="D927" s="12">
        <v>57280518</v>
      </c>
      <c r="E927" s="39" t="s">
        <v>859</v>
      </c>
      <c r="F927" s="17"/>
      <c r="G927" s="16">
        <f>2500000/3</f>
        <v>833333.33333333337</v>
      </c>
      <c r="H927" s="38">
        <f>VLOOKUP(D927,[1]CUENTAS!$A$2:$G$8590,4,FALSE)</f>
        <v>375184264</v>
      </c>
      <c r="I927" s="8" t="str">
        <f>VLOOKUP(D927,[1]CUENTAS!$A$2:$G$8590,6,FALSE)</f>
        <v>BANCO BILBAO VIZCAYA BBVA COLOMBIA S.A.</v>
      </c>
      <c r="J927" s="8" t="str">
        <f>VLOOKUP(D927,[1]CUENTAS!$A$2:$G$8590,7,FALSE)</f>
        <v>AHORROS</v>
      </c>
    </row>
    <row r="928" spans="1:10" x14ac:dyDescent="0.25">
      <c r="A928" s="18">
        <v>6</v>
      </c>
      <c r="B928" s="39"/>
      <c r="C928" s="32" t="s">
        <v>860</v>
      </c>
      <c r="D928" s="12">
        <v>57422688</v>
      </c>
      <c r="E928" s="39"/>
      <c r="F928" s="17"/>
      <c r="G928" s="16">
        <f>2500000/3</f>
        <v>833333.33333333337</v>
      </c>
      <c r="H928" s="38">
        <f>VLOOKUP(D928,[1]CUENTAS!$A$2:$G$8590,4,FALSE)</f>
        <v>51350524804</v>
      </c>
      <c r="I928" s="8" t="str">
        <f>VLOOKUP(D928,[1]CUENTAS!$A$2:$G$8590,6,FALSE)</f>
        <v>BANCOLOMBIA S.A.</v>
      </c>
      <c r="J928" s="8" t="str">
        <f>VLOOKUP(D928,[1]CUENTAS!$A$2:$G$8590,7,FALSE)</f>
        <v>AHORROS</v>
      </c>
    </row>
    <row r="929" spans="1:10" x14ac:dyDescent="0.25">
      <c r="A929" s="18">
        <v>7</v>
      </c>
      <c r="B929" s="39"/>
      <c r="C929" s="32" t="s">
        <v>861</v>
      </c>
      <c r="D929" s="12">
        <v>57280826</v>
      </c>
      <c r="E929" s="39"/>
      <c r="F929" s="17"/>
      <c r="G929" s="16">
        <f>2500000/3</f>
        <v>833333.33333333337</v>
      </c>
      <c r="H929" s="38">
        <f>VLOOKUP(D929,[1]CUENTAS!$A$2:$G$8590,4,FALSE)</f>
        <v>375179926</v>
      </c>
      <c r="I929" s="8" t="str">
        <f>VLOOKUP(D929,[1]CUENTAS!$A$2:$G$8590,6,FALSE)</f>
        <v>BANCO BILBAO VIZCAYA BBVA COLOMBIA S.A.</v>
      </c>
      <c r="J929" s="8" t="str">
        <f>VLOOKUP(D929,[1]CUENTAS!$A$2:$G$8590,7,FALSE)</f>
        <v>AHORROS</v>
      </c>
    </row>
    <row r="930" spans="1:10" x14ac:dyDescent="0.25">
      <c r="A930" s="42" t="s">
        <v>7</v>
      </c>
      <c r="B930" s="43"/>
      <c r="C930" s="43"/>
      <c r="D930" s="43"/>
      <c r="E930" s="43"/>
      <c r="F930" s="44"/>
      <c r="G930" s="15">
        <f>SUM(G927:G929)</f>
        <v>2500000</v>
      </c>
      <c r="H930" s="38"/>
      <c r="I930" s="8"/>
      <c r="J930" s="8"/>
    </row>
    <row r="931" spans="1:10" ht="30" x14ac:dyDescent="0.25">
      <c r="A931" s="1" t="s">
        <v>5</v>
      </c>
      <c r="B931" s="1" t="s">
        <v>0</v>
      </c>
      <c r="C931" s="3" t="s">
        <v>3</v>
      </c>
      <c r="D931" s="4" t="s">
        <v>9</v>
      </c>
      <c r="E931" s="1" t="s">
        <v>1</v>
      </c>
      <c r="F931" s="5" t="s">
        <v>2</v>
      </c>
      <c r="G931" s="6" t="s">
        <v>4</v>
      </c>
      <c r="H931" s="38"/>
      <c r="I931" s="8"/>
      <c r="J931" s="8"/>
    </row>
    <row r="932" spans="1:10" x14ac:dyDescent="0.25">
      <c r="A932" s="18">
        <v>1</v>
      </c>
      <c r="B932" s="39" t="s">
        <v>862</v>
      </c>
      <c r="C932" s="32" t="s">
        <v>863</v>
      </c>
      <c r="D932" s="12">
        <v>39018064</v>
      </c>
      <c r="E932" s="39" t="s">
        <v>863</v>
      </c>
      <c r="F932" s="17"/>
      <c r="G932" s="16">
        <f>2500000/3</f>
        <v>833333.33333333337</v>
      </c>
      <c r="H932" s="38">
        <f>VLOOKUP(D932,[1]CUENTAS!$A$2:$G$8590,4,FALSE)</f>
        <v>330007618</v>
      </c>
      <c r="I932" s="8" t="str">
        <f>VLOOKUP(D932,[1]CUENTAS!$A$2:$G$8590,6,FALSE)</f>
        <v>BANCO BILBAO VIZCAYA BBVA COLOMBIA S.A.</v>
      </c>
      <c r="J932" s="8" t="str">
        <f>VLOOKUP(D932,[1]CUENTAS!$A$2:$G$8590,7,FALSE)</f>
        <v>AHORROS</v>
      </c>
    </row>
    <row r="933" spans="1:10" x14ac:dyDescent="0.25">
      <c r="A933" s="18">
        <v>2</v>
      </c>
      <c r="B933" s="39"/>
      <c r="C933" s="32" t="s">
        <v>864</v>
      </c>
      <c r="D933" s="12">
        <v>85466366</v>
      </c>
      <c r="E933" s="39"/>
      <c r="F933" s="17"/>
      <c r="G933" s="16">
        <f>2500000/3</f>
        <v>833333.33333333337</v>
      </c>
      <c r="H933" s="38">
        <f>VLOOKUP(D933,[1]CUENTAS!$A$2:$G$8590,4,FALSE)</f>
        <v>330084286</v>
      </c>
      <c r="I933" s="8" t="str">
        <f>VLOOKUP(D933,[1]CUENTAS!$A$2:$G$8590,6,FALSE)</f>
        <v>BANCO BILBAO VIZCAYA BBVA COLOMBIA S.A.</v>
      </c>
      <c r="J933" s="8" t="str">
        <f>VLOOKUP(D933,[1]CUENTAS!$A$2:$G$8590,7,FALSE)</f>
        <v>AHORROS</v>
      </c>
    </row>
    <row r="934" spans="1:10" x14ac:dyDescent="0.25">
      <c r="A934" s="18">
        <v>3</v>
      </c>
      <c r="B934" s="39"/>
      <c r="C934" s="32" t="s">
        <v>865</v>
      </c>
      <c r="D934" s="12">
        <v>1085044524</v>
      </c>
      <c r="E934" s="39"/>
      <c r="F934" s="17"/>
      <c r="G934" s="16">
        <f>2500000/3</f>
        <v>833333.33333333337</v>
      </c>
      <c r="H934" s="38">
        <f>VLOOKUP(D934,[1]CUENTAS!$A$2:$G$8590,4,FALSE)</f>
        <v>330198250</v>
      </c>
      <c r="I934" s="8" t="str">
        <f>VLOOKUP(D934,[1]CUENTAS!$A$2:$G$8590,6,FALSE)</f>
        <v>BANCO BILBAO VIZCAYA BBVA COLOMBIA S.A.</v>
      </c>
      <c r="J934" s="8" t="str">
        <f>VLOOKUP(D934,[1]CUENTAS!$A$2:$G$8590,7,FALSE)</f>
        <v>AHORROS</v>
      </c>
    </row>
    <row r="935" spans="1:10" x14ac:dyDescent="0.25">
      <c r="A935" s="42" t="s">
        <v>7</v>
      </c>
      <c r="B935" s="43"/>
      <c r="C935" s="43"/>
      <c r="D935" s="43"/>
      <c r="E935" s="43"/>
      <c r="F935" s="44"/>
      <c r="G935" s="15">
        <f>SUM(G932:G934)</f>
        <v>2500000</v>
      </c>
      <c r="H935" s="38"/>
      <c r="I935" s="8"/>
      <c r="J935" s="8"/>
    </row>
    <row r="936" spans="1:10" ht="30" x14ac:dyDescent="0.25">
      <c r="A936" s="1" t="s">
        <v>5</v>
      </c>
      <c r="B936" s="1" t="s">
        <v>0</v>
      </c>
      <c r="C936" s="3" t="s">
        <v>3</v>
      </c>
      <c r="D936" s="4" t="s">
        <v>9</v>
      </c>
      <c r="E936" s="1" t="s">
        <v>1</v>
      </c>
      <c r="F936" s="5" t="s">
        <v>2</v>
      </c>
      <c r="G936" s="6" t="s">
        <v>4</v>
      </c>
      <c r="H936" s="38"/>
      <c r="I936" s="8"/>
      <c r="J936" s="8"/>
    </row>
    <row r="937" spans="1:10" x14ac:dyDescent="0.25">
      <c r="A937" s="18">
        <v>1</v>
      </c>
      <c r="B937" s="39" t="s">
        <v>887</v>
      </c>
      <c r="C937" s="32" t="s">
        <v>866</v>
      </c>
      <c r="D937" s="12">
        <v>1128127850</v>
      </c>
      <c r="E937" s="39" t="s">
        <v>866</v>
      </c>
      <c r="F937" s="17"/>
      <c r="G937" s="16">
        <f t="shared" ref="G937:G957" si="57">2500000/21</f>
        <v>119047.61904761905</v>
      </c>
      <c r="H937" s="38">
        <f>VLOOKUP(D937,[1]CUENTAS!$A$2:$G$8590,4,FALSE)</f>
        <v>476249644</v>
      </c>
      <c r="I937" s="8" t="str">
        <f>VLOOKUP(D937,[1]CUENTAS!$A$2:$G$8590,6,FALSE)</f>
        <v>BANCO BILBAO VIZCAYA BBVA COLOMBIA S.A.</v>
      </c>
      <c r="J937" s="8" t="str">
        <f>VLOOKUP(D937,[1]CUENTAS!$A$2:$G$8590,7,FALSE)</f>
        <v>AHORROS</v>
      </c>
    </row>
    <row r="938" spans="1:10" x14ac:dyDescent="0.25">
      <c r="A938" s="18">
        <v>2</v>
      </c>
      <c r="B938" s="39"/>
      <c r="C938" s="32" t="s">
        <v>867</v>
      </c>
      <c r="D938" s="12">
        <v>8632978</v>
      </c>
      <c r="E938" s="39"/>
      <c r="F938" s="17"/>
      <c r="G938" s="16">
        <f t="shared" si="57"/>
        <v>119047.61904761905</v>
      </c>
      <c r="H938" s="38">
        <f>VLOOKUP(D938,[1]CUENTAS!$A$2:$G$8590,4,FALSE)</f>
        <v>44203</v>
      </c>
      <c r="I938" s="8" t="str">
        <f>VLOOKUP(D938,[1]CUENTAS!$A$2:$G$8590,6,FALSE)</f>
        <v>BANCO AGRARIO DE COLOMBIA S.A.</v>
      </c>
      <c r="J938" s="8" t="str">
        <f>VLOOKUP(D938,[1]CUENTAS!$A$2:$G$8590,7,FALSE)</f>
        <v>GIRO</v>
      </c>
    </row>
    <row r="939" spans="1:10" x14ac:dyDescent="0.25">
      <c r="A939" s="18">
        <v>3</v>
      </c>
      <c r="B939" s="39"/>
      <c r="C939" s="32" t="s">
        <v>868</v>
      </c>
      <c r="D939" s="12">
        <v>22844316</v>
      </c>
      <c r="E939" s="39"/>
      <c r="F939" s="17"/>
      <c r="G939" s="16">
        <f t="shared" si="57"/>
        <v>119047.61904761905</v>
      </c>
      <c r="H939" s="38">
        <f>VLOOKUP(D939,[1]CUENTAS!$A$2:$G$8590,4,FALSE)</f>
        <v>90267113</v>
      </c>
      <c r="I939" s="8" t="str">
        <f>VLOOKUP(D939,[1]CUENTAS!$A$2:$G$8590,6,FALSE)</f>
        <v>BANCO BILBAO VIZCAYA BBVA COLOMBIA S.A.</v>
      </c>
      <c r="J939" s="8" t="str">
        <f>VLOOKUP(D939,[1]CUENTAS!$A$2:$G$8590,7,FALSE)</f>
        <v>AHORROS</v>
      </c>
    </row>
    <row r="940" spans="1:10" x14ac:dyDescent="0.25">
      <c r="A940" s="18">
        <v>4</v>
      </c>
      <c r="B940" s="39"/>
      <c r="C940" s="32" t="s">
        <v>869</v>
      </c>
      <c r="D940" s="12">
        <v>85127458</v>
      </c>
      <c r="E940" s="39"/>
      <c r="F940" s="17"/>
      <c r="G940" s="16">
        <f t="shared" si="57"/>
        <v>119047.61904761905</v>
      </c>
      <c r="H940" s="38">
        <f>VLOOKUP(D940,[1]CUENTAS!$A$2:$G$8590,4,FALSE)</f>
        <v>44203</v>
      </c>
      <c r="I940" s="8" t="str">
        <f>VLOOKUP(D940,[1]CUENTAS!$A$2:$G$8590,6,FALSE)</f>
        <v>BANCO AGRARIO DE COLOMBIA S.A.</v>
      </c>
      <c r="J940" s="8" t="str">
        <f>VLOOKUP(D940,[1]CUENTAS!$A$2:$G$8590,7,FALSE)</f>
        <v>GIRO</v>
      </c>
    </row>
    <row r="941" spans="1:10" x14ac:dyDescent="0.25">
      <c r="A941" s="18">
        <v>5</v>
      </c>
      <c r="B941" s="39"/>
      <c r="C941" s="32" t="s">
        <v>870</v>
      </c>
      <c r="D941" s="12">
        <v>1083432158</v>
      </c>
      <c r="E941" s="39"/>
      <c r="F941" s="17"/>
      <c r="G941" s="16">
        <f t="shared" si="57"/>
        <v>119047.61904761905</v>
      </c>
      <c r="H941" s="38" t="e">
        <f>VLOOKUP(D941,[1]CUENTAS!$A$2:$G$8590,4,FALSE)</f>
        <v>#N/A</v>
      </c>
      <c r="I941" s="8" t="e">
        <f>VLOOKUP(D941,[1]CUENTAS!$A$2:$G$8590,6,FALSE)</f>
        <v>#N/A</v>
      </c>
      <c r="J941" s="8" t="e">
        <f>VLOOKUP(D941,[1]CUENTAS!$A$2:$G$8590,7,FALSE)</f>
        <v>#N/A</v>
      </c>
    </row>
    <row r="942" spans="1:10" x14ac:dyDescent="0.25">
      <c r="A942" s="18">
        <v>6</v>
      </c>
      <c r="B942" s="39"/>
      <c r="C942" s="32" t="s">
        <v>871</v>
      </c>
      <c r="D942" s="12">
        <v>85127420</v>
      </c>
      <c r="E942" s="39"/>
      <c r="F942" s="17"/>
      <c r="G942" s="16">
        <f t="shared" si="57"/>
        <v>119047.61904761905</v>
      </c>
      <c r="H942" s="38">
        <f>VLOOKUP(D942,[1]CUENTAS!$A$2:$G$8590,4,FALSE)</f>
        <v>518638200</v>
      </c>
      <c r="I942" s="8" t="str">
        <f>VLOOKUP(D942,[1]CUENTAS!$A$2:$G$8590,6,FALSE)</f>
        <v>BANCO BILBAO VIZCAYA BBVA COLOMBIA S.A.</v>
      </c>
      <c r="J942" s="8" t="str">
        <f>VLOOKUP(D942,[1]CUENTAS!$A$2:$G$8590,7,FALSE)</f>
        <v>AHORROS</v>
      </c>
    </row>
    <row r="943" spans="1:10" x14ac:dyDescent="0.25">
      <c r="A943" s="18">
        <v>7</v>
      </c>
      <c r="B943" s="39"/>
      <c r="C943" s="32" t="s">
        <v>872</v>
      </c>
      <c r="D943" s="12">
        <v>26694701</v>
      </c>
      <c r="E943" s="39"/>
      <c r="F943" s="17"/>
      <c r="G943" s="16">
        <f t="shared" si="57"/>
        <v>119047.61904761905</v>
      </c>
      <c r="H943" s="38">
        <f>VLOOKUP(D943,[1]CUENTAS!$A$2:$G$8590,4,FALSE)</f>
        <v>44203</v>
      </c>
      <c r="I943" s="8" t="str">
        <f>VLOOKUP(D943,[1]CUENTAS!$A$2:$G$8590,6,FALSE)</f>
        <v>BANCO AGRARIO DE COLOMBIA S.A.</v>
      </c>
      <c r="J943" s="8" t="str">
        <f>VLOOKUP(D943,[1]CUENTAS!$A$2:$G$8590,7,FALSE)</f>
        <v>GIRO</v>
      </c>
    </row>
    <row r="944" spans="1:10" x14ac:dyDescent="0.25">
      <c r="A944" s="18">
        <v>8</v>
      </c>
      <c r="B944" s="39"/>
      <c r="C944" s="32" t="s">
        <v>873</v>
      </c>
      <c r="D944" s="12">
        <v>32615326</v>
      </c>
      <c r="E944" s="39"/>
      <c r="F944" s="17"/>
      <c r="G944" s="16">
        <f t="shared" si="57"/>
        <v>119047.61904761905</v>
      </c>
      <c r="H944" s="38">
        <f>VLOOKUP(D944,[1]CUENTAS!$A$2:$G$8590,4,FALSE)</f>
        <v>230681152971</v>
      </c>
      <c r="I944" s="8" t="str">
        <f>VLOOKUP(D944,[1]CUENTAS!$A$2:$G$8590,6,FALSE)</f>
        <v>BANCO POPULAR S.A.</v>
      </c>
      <c r="J944" s="8" t="str">
        <f>VLOOKUP(D944,[1]CUENTAS!$A$2:$G$8590,7,FALSE)</f>
        <v>AHORROS</v>
      </c>
    </row>
    <row r="945" spans="1:10" x14ac:dyDescent="0.25">
      <c r="A945" s="18">
        <v>9</v>
      </c>
      <c r="B945" s="39"/>
      <c r="C945" s="32" t="s">
        <v>874</v>
      </c>
      <c r="D945" s="12">
        <v>22632803</v>
      </c>
      <c r="E945" s="39"/>
      <c r="F945" s="17"/>
      <c r="G945" s="16">
        <f t="shared" si="57"/>
        <v>119047.61904761905</v>
      </c>
      <c r="H945" s="38">
        <f>VLOOKUP(D945,[1]CUENTAS!$A$2:$G$8590,4,FALSE)</f>
        <v>44203</v>
      </c>
      <c r="I945" s="8" t="str">
        <f>VLOOKUP(D945,[1]CUENTAS!$A$2:$G$8590,6,FALSE)</f>
        <v>BANCO AGRARIO DE COLOMBIA S.A.</v>
      </c>
      <c r="J945" s="8" t="str">
        <f>VLOOKUP(D945,[1]CUENTAS!$A$2:$G$8590,7,FALSE)</f>
        <v>GIRO</v>
      </c>
    </row>
    <row r="946" spans="1:10" x14ac:dyDescent="0.25">
      <c r="A946" s="18">
        <v>10</v>
      </c>
      <c r="B946" s="39"/>
      <c r="C946" s="32" t="s">
        <v>875</v>
      </c>
      <c r="D946" s="12">
        <v>12631565</v>
      </c>
      <c r="E946" s="39"/>
      <c r="F946" s="17"/>
      <c r="G946" s="16">
        <f t="shared" si="57"/>
        <v>119047.61904761905</v>
      </c>
      <c r="H946" s="38">
        <f>VLOOKUP(D946,[1]CUENTAS!$A$2:$G$8590,4,FALSE)</f>
        <v>518188685</v>
      </c>
      <c r="I946" s="8" t="str">
        <f>VLOOKUP(D946,[1]CUENTAS!$A$2:$G$8590,6,FALSE)</f>
        <v>BANCO BILBAO VIZCAYA BBVA COLOMBIA S.A.</v>
      </c>
      <c r="J946" s="8" t="str">
        <f>VLOOKUP(D946,[1]CUENTAS!$A$2:$G$8590,7,FALSE)</f>
        <v>AHORROS</v>
      </c>
    </row>
    <row r="947" spans="1:10" x14ac:dyDescent="0.25">
      <c r="A947" s="18">
        <v>11</v>
      </c>
      <c r="B947" s="39"/>
      <c r="C947" s="32" t="s">
        <v>876</v>
      </c>
      <c r="D947" s="12">
        <v>32847810</v>
      </c>
      <c r="E947" s="39"/>
      <c r="F947" s="17"/>
      <c r="G947" s="16">
        <f t="shared" si="57"/>
        <v>119047.61904761905</v>
      </c>
      <c r="H947" s="38">
        <f>VLOOKUP(D947,[1]CUENTAS!$A$2:$G$8590,4,FALSE)</f>
        <v>44203</v>
      </c>
      <c r="I947" s="8" t="str">
        <f>VLOOKUP(D947,[1]CUENTAS!$A$2:$G$8590,6,FALSE)</f>
        <v>BANCO AGRARIO DE COLOMBIA S.A.</v>
      </c>
      <c r="J947" s="8" t="str">
        <f>VLOOKUP(D947,[1]CUENTAS!$A$2:$G$8590,7,FALSE)</f>
        <v>GIRO</v>
      </c>
    </row>
    <row r="948" spans="1:10" x14ac:dyDescent="0.25">
      <c r="A948" s="18">
        <v>12</v>
      </c>
      <c r="B948" s="39"/>
      <c r="C948" s="32" t="s">
        <v>877</v>
      </c>
      <c r="D948" s="12">
        <v>22639202</v>
      </c>
      <c r="E948" s="39"/>
      <c r="F948" s="17"/>
      <c r="G948" s="16">
        <f t="shared" si="57"/>
        <v>119047.61904761905</v>
      </c>
      <c r="H948" s="38">
        <f>VLOOKUP(D948,[1]CUENTAS!$A$2:$G$8590,4,FALSE)</f>
        <v>111106324</v>
      </c>
      <c r="I948" s="8" t="str">
        <f>VLOOKUP(D948,[1]CUENTAS!$A$2:$G$8590,6,FALSE)</f>
        <v>BANCO BILBAO VIZCAYA BBVA COLOMBIA S.A.</v>
      </c>
      <c r="J948" s="8" t="str">
        <f>VLOOKUP(D948,[1]CUENTAS!$A$2:$G$8590,7,FALSE)</f>
        <v>AHORROS</v>
      </c>
    </row>
    <row r="949" spans="1:10" x14ac:dyDescent="0.25">
      <c r="A949" s="18">
        <v>13</v>
      </c>
      <c r="B949" s="39"/>
      <c r="C949" s="32" t="s">
        <v>878</v>
      </c>
      <c r="D949" s="12">
        <v>85125325</v>
      </c>
      <c r="E949" s="39"/>
      <c r="F949" s="17"/>
      <c r="G949" s="16">
        <f t="shared" si="57"/>
        <v>119047.61904761905</v>
      </c>
      <c r="H949" s="38">
        <f>VLOOKUP(D949,[1]CUENTAS!$A$2:$G$8590,4,FALSE)</f>
        <v>44203</v>
      </c>
      <c r="I949" s="8" t="str">
        <f>VLOOKUP(D949,[1]CUENTAS!$A$2:$G$8590,6,FALSE)</f>
        <v>BANCO AGRARIO DE COLOMBIA S.A.</v>
      </c>
      <c r="J949" s="8" t="str">
        <f>VLOOKUP(D949,[1]CUENTAS!$A$2:$G$8590,7,FALSE)</f>
        <v>GIRO</v>
      </c>
    </row>
    <row r="950" spans="1:10" x14ac:dyDescent="0.25">
      <c r="A950" s="18">
        <v>14</v>
      </c>
      <c r="B950" s="39"/>
      <c r="C950" s="32" t="s">
        <v>879</v>
      </c>
      <c r="D950" s="12">
        <v>26694603</v>
      </c>
      <c r="E950" s="39"/>
      <c r="F950" s="17"/>
      <c r="G950" s="16">
        <f t="shared" si="57"/>
        <v>119047.61904761905</v>
      </c>
      <c r="H950" s="38">
        <f>VLOOKUP(D950,[1]CUENTAS!$A$2:$G$8590,4,FALSE)</f>
        <v>255075244</v>
      </c>
      <c r="I950" s="8" t="str">
        <f>VLOOKUP(D950,[1]CUENTAS!$A$2:$G$8590,6,FALSE)</f>
        <v>BANCO BILBAO VIZCAYA BBVA COLOMBIA S.A.</v>
      </c>
      <c r="J950" s="8" t="str">
        <f>VLOOKUP(D950,[1]CUENTAS!$A$2:$G$8590,7,FALSE)</f>
        <v>AHORROS</v>
      </c>
    </row>
    <row r="951" spans="1:10" x14ac:dyDescent="0.25">
      <c r="A951" s="18">
        <v>15</v>
      </c>
      <c r="B951" s="39"/>
      <c r="C951" s="32" t="s">
        <v>880</v>
      </c>
      <c r="D951" s="12">
        <v>26694074</v>
      </c>
      <c r="E951" s="39"/>
      <c r="F951" s="17"/>
      <c r="G951" s="16">
        <f t="shared" si="57"/>
        <v>119047.61904761905</v>
      </c>
      <c r="H951" s="38">
        <f>VLOOKUP(D951,[1]CUENTAS!$A$2:$G$8590,4,FALSE)</f>
        <v>44203</v>
      </c>
      <c r="I951" s="8" t="str">
        <f>VLOOKUP(D951,[1]CUENTAS!$A$2:$G$8590,6,FALSE)</f>
        <v>BANCO AGRARIO DE COLOMBIA S.A.</v>
      </c>
      <c r="J951" s="8" t="str">
        <f>VLOOKUP(D951,[1]CUENTAS!$A$2:$G$8590,7,FALSE)</f>
        <v>GIRO</v>
      </c>
    </row>
    <row r="952" spans="1:10" x14ac:dyDescent="0.25">
      <c r="A952" s="18">
        <v>16</v>
      </c>
      <c r="B952" s="39"/>
      <c r="C952" s="32" t="s">
        <v>881</v>
      </c>
      <c r="D952" s="12">
        <v>72303165</v>
      </c>
      <c r="E952" s="39"/>
      <c r="F952" s="17"/>
      <c r="G952" s="16">
        <f t="shared" si="57"/>
        <v>119047.61904761905</v>
      </c>
      <c r="H952" s="38">
        <f>VLOOKUP(D952,[1]CUENTAS!$A$2:$G$8590,4,FALSE)</f>
        <v>90332743</v>
      </c>
      <c r="I952" s="8" t="str">
        <f>VLOOKUP(D952,[1]CUENTAS!$A$2:$G$8590,6,FALSE)</f>
        <v>BANCO BILBAO VIZCAYA BBVA COLOMBIA S.A.</v>
      </c>
      <c r="J952" s="8" t="str">
        <f>VLOOKUP(D952,[1]CUENTAS!$A$2:$G$8590,7,FALSE)</f>
        <v>AHORROS</v>
      </c>
    </row>
    <row r="953" spans="1:10" x14ac:dyDescent="0.25">
      <c r="A953" s="18">
        <v>17</v>
      </c>
      <c r="B953" s="39"/>
      <c r="C953" s="32" t="s">
        <v>882</v>
      </c>
      <c r="D953" s="12">
        <v>1085104723</v>
      </c>
      <c r="E953" s="39"/>
      <c r="F953" s="17"/>
      <c r="G953" s="16">
        <f t="shared" si="57"/>
        <v>119047.61904761905</v>
      </c>
      <c r="H953" s="38">
        <f>VLOOKUP(D953,[1]CUENTAS!$A$2:$G$8590,4,FALSE)</f>
        <v>375251394</v>
      </c>
      <c r="I953" s="8" t="str">
        <f>VLOOKUP(D953,[1]CUENTAS!$A$2:$G$8590,6,FALSE)</f>
        <v>BANCO BILBAO VIZCAYA BBVA COLOMBIA S.A.</v>
      </c>
      <c r="J953" s="8" t="str">
        <f>VLOOKUP(D953,[1]CUENTAS!$A$2:$G$8590,7,FALSE)</f>
        <v>AHORROS</v>
      </c>
    </row>
    <row r="954" spans="1:10" x14ac:dyDescent="0.25">
      <c r="A954" s="18">
        <v>18</v>
      </c>
      <c r="B954" s="39"/>
      <c r="C954" s="32" t="s">
        <v>883</v>
      </c>
      <c r="D954" s="12">
        <v>32729909</v>
      </c>
      <c r="E954" s="39"/>
      <c r="F954" s="17"/>
      <c r="G954" s="16">
        <f t="shared" si="57"/>
        <v>119047.61904761905</v>
      </c>
      <c r="H954" s="38">
        <f>VLOOKUP(D954,[1]CUENTAS!$A$2:$G$8590,4,FALSE)</f>
        <v>44203</v>
      </c>
      <c r="I954" s="8" t="str">
        <f>VLOOKUP(D954,[1]CUENTAS!$A$2:$G$8590,6,FALSE)</f>
        <v>BANCO AGRARIO DE COLOMBIA S.A.</v>
      </c>
      <c r="J954" s="8" t="str">
        <f>VLOOKUP(D954,[1]CUENTAS!$A$2:$G$8590,7,FALSE)</f>
        <v>GIRO</v>
      </c>
    </row>
    <row r="955" spans="1:10" x14ac:dyDescent="0.25">
      <c r="A955" s="18">
        <v>19</v>
      </c>
      <c r="B955" s="39"/>
      <c r="C955" s="32" t="s">
        <v>884</v>
      </c>
      <c r="D955" s="12">
        <v>26694589</v>
      </c>
      <c r="E955" s="39"/>
      <c r="F955" s="17"/>
      <c r="G955" s="16">
        <f t="shared" si="57"/>
        <v>119047.61904761905</v>
      </c>
      <c r="H955" s="38" t="e">
        <f>VLOOKUP(D955,[1]CUENTAS!$A$2:$G$8590,4,FALSE)</f>
        <v>#N/A</v>
      </c>
      <c r="I955" s="8" t="e">
        <f>VLOOKUP(D955,[1]CUENTAS!$A$2:$G$8590,6,FALSE)</f>
        <v>#N/A</v>
      </c>
      <c r="J955" s="8" t="e">
        <f>VLOOKUP(D955,[1]CUENTAS!$A$2:$G$8590,7,FALSE)</f>
        <v>#N/A</v>
      </c>
    </row>
    <row r="956" spans="1:10" x14ac:dyDescent="0.25">
      <c r="A956" s="18">
        <v>20</v>
      </c>
      <c r="B956" s="39"/>
      <c r="C956" s="32" t="s">
        <v>885</v>
      </c>
      <c r="D956" s="12">
        <v>92524906</v>
      </c>
      <c r="E956" s="39"/>
      <c r="F956" s="17"/>
      <c r="G956" s="16">
        <f t="shared" si="57"/>
        <v>119047.61904761905</v>
      </c>
      <c r="H956" s="38">
        <f>VLOOKUP(D956,[1]CUENTAS!$A$2:$G$8590,4,FALSE)</f>
        <v>220020754</v>
      </c>
      <c r="I956" s="8" t="str">
        <f>VLOOKUP(D956,[1]CUENTAS!$A$2:$G$8590,6,FALSE)</f>
        <v>BANCO POPULAR S.A.</v>
      </c>
      <c r="J956" s="8" t="str">
        <f>VLOOKUP(D956,[1]CUENTAS!$A$2:$G$8590,7,FALSE)</f>
        <v>AHORROS</v>
      </c>
    </row>
    <row r="957" spans="1:10" x14ac:dyDescent="0.25">
      <c r="A957" s="18">
        <v>21</v>
      </c>
      <c r="B957" s="39"/>
      <c r="C957" s="32" t="s">
        <v>886</v>
      </c>
      <c r="D957" s="12">
        <v>32848707</v>
      </c>
      <c r="E957" s="39"/>
      <c r="F957" s="17"/>
      <c r="G957" s="16">
        <f t="shared" si="57"/>
        <v>119047.61904761905</v>
      </c>
      <c r="H957" s="38">
        <f>VLOOKUP(D957,[1]CUENTAS!$A$2:$G$8590,4,FALSE)</f>
        <v>44203</v>
      </c>
      <c r="I957" s="8" t="str">
        <f>VLOOKUP(D957,[1]CUENTAS!$A$2:$G$8590,6,FALSE)</f>
        <v>BANCO AGRARIO DE COLOMBIA S.A.</v>
      </c>
      <c r="J957" s="8" t="str">
        <f>VLOOKUP(D957,[1]CUENTAS!$A$2:$G$8590,7,FALSE)</f>
        <v>GIRO</v>
      </c>
    </row>
    <row r="958" spans="1:10" x14ac:dyDescent="0.25">
      <c r="A958" s="42" t="s">
        <v>7</v>
      </c>
      <c r="B958" s="43"/>
      <c r="C958" s="43"/>
      <c r="D958" s="43"/>
      <c r="E958" s="43"/>
      <c r="F958" s="44"/>
      <c r="G958" s="15">
        <f>SUM(G937:G957)</f>
        <v>2499999.9999999986</v>
      </c>
      <c r="H958" s="38"/>
      <c r="I958" s="8"/>
      <c r="J958" s="8"/>
    </row>
    <row r="959" spans="1:10" ht="30" x14ac:dyDescent="0.25">
      <c r="A959" s="1" t="s">
        <v>5</v>
      </c>
      <c r="B959" s="1" t="s">
        <v>0</v>
      </c>
      <c r="C959" s="3" t="s">
        <v>3</v>
      </c>
      <c r="D959" s="4" t="s">
        <v>9</v>
      </c>
      <c r="E959" s="1" t="s">
        <v>1</v>
      </c>
      <c r="F959" s="5" t="s">
        <v>2</v>
      </c>
      <c r="G959" s="6" t="s">
        <v>4</v>
      </c>
      <c r="H959" s="38"/>
      <c r="I959" s="8"/>
      <c r="J959" s="8"/>
    </row>
    <row r="960" spans="1:10" x14ac:dyDescent="0.25">
      <c r="A960" s="18">
        <v>1</v>
      </c>
      <c r="B960" s="39" t="s">
        <v>888</v>
      </c>
      <c r="C960" s="32" t="s">
        <v>889</v>
      </c>
      <c r="D960" s="12">
        <v>9270568</v>
      </c>
      <c r="E960" s="39" t="s">
        <v>889</v>
      </c>
      <c r="F960" s="17"/>
      <c r="G960" s="16">
        <f t="shared" ref="G960:G974" si="58">2500000/15</f>
        <v>166666.66666666666</v>
      </c>
      <c r="H960" s="38">
        <f>VLOOKUP(D960,[1]CUENTAS!$A$2:$G$8590,4,FALSE)</f>
        <v>240110825</v>
      </c>
      <c r="I960" s="8" t="str">
        <f>VLOOKUP(D960,[1]CUENTAS!$A$2:$G$8590,6,FALSE)</f>
        <v>BANCO POPULAR S.A.</v>
      </c>
      <c r="J960" s="8" t="str">
        <f>VLOOKUP(D960,[1]CUENTAS!$A$2:$G$8590,7,FALSE)</f>
        <v>AHORROS</v>
      </c>
    </row>
    <row r="961" spans="1:10" x14ac:dyDescent="0.25">
      <c r="A961" s="18">
        <v>2</v>
      </c>
      <c r="B961" s="39"/>
      <c r="C961" s="32" t="s">
        <v>890</v>
      </c>
      <c r="D961" s="12">
        <v>5097773</v>
      </c>
      <c r="E961" s="39"/>
      <c r="F961" s="17"/>
      <c r="G961" s="16">
        <f t="shared" si="58"/>
        <v>166666.66666666666</v>
      </c>
      <c r="H961" s="38">
        <f>VLOOKUP(D961,[1]CUENTAS!$A$2:$G$8590,4,FALSE)</f>
        <v>240123018</v>
      </c>
      <c r="I961" s="8" t="str">
        <f>VLOOKUP(D961,[1]CUENTAS!$A$2:$G$8590,6,FALSE)</f>
        <v>BANCO POPULAR S.A.</v>
      </c>
      <c r="J961" s="8" t="str">
        <f>VLOOKUP(D961,[1]CUENTAS!$A$2:$G$8590,7,FALSE)</f>
        <v>AHORROS</v>
      </c>
    </row>
    <row r="962" spans="1:10" x14ac:dyDescent="0.25">
      <c r="A962" s="18">
        <v>3</v>
      </c>
      <c r="B962" s="39"/>
      <c r="C962" s="32" t="s">
        <v>891</v>
      </c>
      <c r="D962" s="12">
        <v>12425067</v>
      </c>
      <c r="E962" s="39"/>
      <c r="F962" s="17"/>
      <c r="G962" s="16">
        <f t="shared" si="58"/>
        <v>166666.66666666666</v>
      </c>
      <c r="H962" s="38">
        <f>VLOOKUP(D962,[1]CUENTAS!$A$2:$G$8590,4,FALSE)</f>
        <v>240088831</v>
      </c>
      <c r="I962" s="8" t="str">
        <f>VLOOKUP(D962,[1]CUENTAS!$A$2:$G$8590,6,FALSE)</f>
        <v>BANCO POPULAR S.A.</v>
      </c>
      <c r="J962" s="8" t="str">
        <f>VLOOKUP(D962,[1]CUENTAS!$A$2:$G$8590,7,FALSE)</f>
        <v>AHORROS</v>
      </c>
    </row>
    <row r="963" spans="1:10" x14ac:dyDescent="0.25">
      <c r="A963" s="18">
        <v>4</v>
      </c>
      <c r="B963" s="39"/>
      <c r="C963" s="32" t="s">
        <v>1655</v>
      </c>
      <c r="D963" s="12">
        <v>5107506</v>
      </c>
      <c r="E963" s="39"/>
      <c r="F963" s="17"/>
      <c r="G963" s="16">
        <f t="shared" si="58"/>
        <v>166666.66666666666</v>
      </c>
      <c r="H963" s="38">
        <f>VLOOKUP(D963,[1]CUENTAS!$A$2:$G$8590,4,FALSE)</f>
        <v>240094219</v>
      </c>
      <c r="I963" s="8" t="str">
        <f>VLOOKUP(D963,[1]CUENTAS!$A$2:$G$8590,6,FALSE)</f>
        <v>BANCO POPULAR S.A.</v>
      </c>
      <c r="J963" s="8" t="str">
        <f>VLOOKUP(D963,[1]CUENTAS!$A$2:$G$8590,7,FALSE)</f>
        <v>AHORROS</v>
      </c>
    </row>
    <row r="964" spans="1:10" x14ac:dyDescent="0.25">
      <c r="A964" s="18">
        <v>5</v>
      </c>
      <c r="B964" s="39"/>
      <c r="C964" s="32" t="s">
        <v>892</v>
      </c>
      <c r="D964" s="12">
        <v>33217429</v>
      </c>
      <c r="E964" s="39"/>
      <c r="F964" s="17"/>
      <c r="G964" s="16">
        <f t="shared" si="58"/>
        <v>166666.66666666666</v>
      </c>
      <c r="H964" s="38">
        <f>VLOOKUP(D964,[1]CUENTAS!$A$2:$G$8590,4,FALSE)</f>
        <v>240096065</v>
      </c>
      <c r="I964" s="8" t="str">
        <f>VLOOKUP(D964,[1]CUENTAS!$A$2:$G$8590,6,FALSE)</f>
        <v>BANCO POPULAR S.A.</v>
      </c>
      <c r="J964" s="8" t="str">
        <f>VLOOKUP(D964,[1]CUENTAS!$A$2:$G$8590,7,FALSE)</f>
        <v>AHORROS</v>
      </c>
    </row>
    <row r="965" spans="1:10" x14ac:dyDescent="0.25">
      <c r="A965" s="18">
        <v>6</v>
      </c>
      <c r="B965" s="39"/>
      <c r="C965" s="32" t="s">
        <v>893</v>
      </c>
      <c r="D965" s="12">
        <v>26884481</v>
      </c>
      <c r="E965" s="39"/>
      <c r="F965" s="17"/>
      <c r="G965" s="16">
        <f t="shared" si="58"/>
        <v>166666.66666666666</v>
      </c>
      <c r="H965" s="38">
        <f>VLOOKUP(D965,[1]CUENTAS!$A$2:$G$8590,4,FALSE)</f>
        <v>240770511</v>
      </c>
      <c r="I965" s="8" t="str">
        <f>VLOOKUP(D965,[1]CUENTAS!$A$2:$G$8590,6,FALSE)</f>
        <v>BANCO POPULAR S.A.</v>
      </c>
      <c r="J965" s="8" t="str">
        <f>VLOOKUP(D965,[1]CUENTAS!$A$2:$G$8590,7,FALSE)</f>
        <v>AHORROS</v>
      </c>
    </row>
    <row r="966" spans="1:10" x14ac:dyDescent="0.25">
      <c r="A966" s="18">
        <v>7</v>
      </c>
      <c r="B966" s="39"/>
      <c r="C966" s="32" t="s">
        <v>894</v>
      </c>
      <c r="D966" s="12">
        <v>1767074</v>
      </c>
      <c r="E966" s="39"/>
      <c r="F966" s="17"/>
      <c r="G966" s="16">
        <f t="shared" si="58"/>
        <v>166666.66666666666</v>
      </c>
      <c r="H966" s="38">
        <f>VLOOKUP(D966,[1]CUENTAS!$A$2:$G$8590,4,FALSE)</f>
        <v>240123026</v>
      </c>
      <c r="I966" s="8" t="str">
        <f>VLOOKUP(D966,[1]CUENTAS!$A$2:$G$8590,6,FALSE)</f>
        <v>BANCO POPULAR S.A.</v>
      </c>
      <c r="J966" s="8" t="str">
        <f>VLOOKUP(D966,[1]CUENTAS!$A$2:$G$8590,7,FALSE)</f>
        <v>AHORROS</v>
      </c>
    </row>
    <row r="967" spans="1:10" x14ac:dyDescent="0.25">
      <c r="A967" s="18">
        <v>8</v>
      </c>
      <c r="B967" s="39"/>
      <c r="C967" s="32" t="s">
        <v>895</v>
      </c>
      <c r="D967" s="12">
        <v>36741254</v>
      </c>
      <c r="E967" s="39"/>
      <c r="F967" s="17"/>
      <c r="G967" s="16">
        <f t="shared" si="58"/>
        <v>166666.66666666666</v>
      </c>
      <c r="H967" s="38">
        <f>VLOOKUP(D967,[1]CUENTAS!$A$2:$G$8590,4,FALSE)</f>
        <v>240090654</v>
      </c>
      <c r="I967" s="8" t="str">
        <f>VLOOKUP(D967,[1]CUENTAS!$A$2:$G$8590,6,FALSE)</f>
        <v>BANCO POPULAR S.A.</v>
      </c>
      <c r="J967" s="8" t="str">
        <f>VLOOKUP(D967,[1]CUENTAS!$A$2:$G$8590,7,FALSE)</f>
        <v>AHORROS</v>
      </c>
    </row>
    <row r="968" spans="1:10" x14ac:dyDescent="0.25">
      <c r="A968" s="18">
        <v>9</v>
      </c>
      <c r="B968" s="39"/>
      <c r="C968" s="32" t="s">
        <v>896</v>
      </c>
      <c r="D968" s="12">
        <v>36576047</v>
      </c>
      <c r="E968" s="39"/>
      <c r="F968" s="17"/>
      <c r="G968" s="16">
        <f t="shared" si="58"/>
        <v>166666.66666666666</v>
      </c>
      <c r="H968" s="38">
        <f>VLOOKUP(D968,[1]CUENTAS!$A$2:$G$8590,4,FALSE)</f>
        <v>240062802</v>
      </c>
      <c r="I968" s="8" t="str">
        <f>VLOOKUP(D968,[1]CUENTAS!$A$2:$G$8590,6,FALSE)</f>
        <v>BANCO POPULAR S.A.</v>
      </c>
      <c r="J968" s="8" t="str">
        <f>VLOOKUP(D968,[1]CUENTAS!$A$2:$G$8590,7,FALSE)</f>
        <v>AHORROS</v>
      </c>
    </row>
    <row r="969" spans="1:10" x14ac:dyDescent="0.25">
      <c r="A969" s="18">
        <v>10</v>
      </c>
      <c r="B969" s="39"/>
      <c r="C969" s="32" t="s">
        <v>897</v>
      </c>
      <c r="D969" s="12">
        <v>26884521</v>
      </c>
      <c r="E969" s="39"/>
      <c r="F969" s="17"/>
      <c r="G969" s="16">
        <f t="shared" si="58"/>
        <v>166666.66666666666</v>
      </c>
      <c r="H969" s="38">
        <f>VLOOKUP(D969,[1]CUENTAS!$A$2:$G$8590,4,FALSE)</f>
        <v>240111856</v>
      </c>
      <c r="I969" s="8" t="str">
        <f>VLOOKUP(D969,[1]CUENTAS!$A$2:$G$8590,6,FALSE)</f>
        <v>BANCO POPULAR S.A.</v>
      </c>
      <c r="J969" s="8" t="str">
        <f>VLOOKUP(D969,[1]CUENTAS!$A$2:$G$8590,7,FALSE)</f>
        <v>AHORROS</v>
      </c>
    </row>
    <row r="970" spans="1:10" x14ac:dyDescent="0.25">
      <c r="A970" s="18">
        <v>11</v>
      </c>
      <c r="B970" s="39"/>
      <c r="C970" s="32" t="s">
        <v>898</v>
      </c>
      <c r="D970" s="12">
        <v>26884500</v>
      </c>
      <c r="E970" s="39"/>
      <c r="F970" s="17"/>
      <c r="G970" s="16">
        <f t="shared" si="58"/>
        <v>166666.66666666666</v>
      </c>
      <c r="H970" s="38">
        <f>VLOOKUP(D970,[1]CUENTAS!$A$2:$G$8590,4,FALSE)</f>
        <v>240090720</v>
      </c>
      <c r="I970" s="8" t="str">
        <f>VLOOKUP(D970,[1]CUENTAS!$A$2:$G$8590,6,FALSE)</f>
        <v>BANCO POPULAR S.A.</v>
      </c>
      <c r="J970" s="8" t="str">
        <f>VLOOKUP(D970,[1]CUENTAS!$A$2:$G$8590,7,FALSE)</f>
        <v>AHORROS</v>
      </c>
    </row>
    <row r="971" spans="1:10" x14ac:dyDescent="0.25">
      <c r="A971" s="18">
        <v>12</v>
      </c>
      <c r="B971" s="39"/>
      <c r="C971" s="32" t="s">
        <v>899</v>
      </c>
      <c r="D971" s="12">
        <v>26884474</v>
      </c>
      <c r="E971" s="39"/>
      <c r="F971" s="17"/>
      <c r="G971" s="16">
        <f t="shared" si="58"/>
        <v>166666.66666666666</v>
      </c>
      <c r="H971" s="38">
        <f>VLOOKUP(D971,[1]CUENTAS!$A$2:$G$8590,4,FALSE)</f>
        <v>604183749</v>
      </c>
      <c r="I971" s="8" t="str">
        <f>VLOOKUP(D971,[1]CUENTAS!$A$2:$G$8590,6,FALSE)</f>
        <v>BANCO BILBAO VIZCAYA BBVA COLOMBIA S.A.</v>
      </c>
      <c r="J971" s="8" t="str">
        <f>VLOOKUP(D971,[1]CUENTAS!$A$2:$G$8590,7,FALSE)</f>
        <v>AHORROS</v>
      </c>
    </row>
    <row r="972" spans="1:10" x14ac:dyDescent="0.25">
      <c r="A972" s="18">
        <v>13</v>
      </c>
      <c r="B972" s="39"/>
      <c r="C972" s="32" t="s">
        <v>900</v>
      </c>
      <c r="D972" s="12">
        <v>26884498</v>
      </c>
      <c r="E972" s="39"/>
      <c r="F972" s="17"/>
      <c r="G972" s="16">
        <f t="shared" si="58"/>
        <v>166666.66666666666</v>
      </c>
      <c r="H972" s="38">
        <f>VLOOKUP(D972,[1]CUENTAS!$A$2:$G$8590,4,FALSE)</f>
        <v>240096669</v>
      </c>
      <c r="I972" s="8" t="str">
        <f>VLOOKUP(D972,[1]CUENTAS!$A$2:$G$8590,6,FALSE)</f>
        <v>BANCO POPULAR S.A.</v>
      </c>
      <c r="J972" s="8" t="str">
        <f>VLOOKUP(D972,[1]CUENTAS!$A$2:$G$8590,7,FALSE)</f>
        <v>AHORROS</v>
      </c>
    </row>
    <row r="973" spans="1:10" x14ac:dyDescent="0.25">
      <c r="A973" s="18">
        <v>14</v>
      </c>
      <c r="B973" s="39"/>
      <c r="C973" s="32" t="s">
        <v>901</v>
      </c>
      <c r="D973" s="12">
        <v>26884496</v>
      </c>
      <c r="E973" s="39"/>
      <c r="F973" s="17"/>
      <c r="G973" s="16">
        <f t="shared" si="58"/>
        <v>166666.66666666666</v>
      </c>
      <c r="H973" s="38">
        <f>VLOOKUP(D973,[1]CUENTAS!$A$2:$G$8590,4,FALSE)</f>
        <v>604183889</v>
      </c>
      <c r="I973" s="8" t="str">
        <f>VLOOKUP(D973,[1]CUENTAS!$A$2:$G$8590,6,FALSE)</f>
        <v>BANCO BILBAO VIZCAYA BBVA COLOMBIA S.A.</v>
      </c>
      <c r="J973" s="8" t="str">
        <f>VLOOKUP(D973,[1]CUENTAS!$A$2:$G$8590,7,FALSE)</f>
        <v>AHORROS</v>
      </c>
    </row>
    <row r="974" spans="1:10" x14ac:dyDescent="0.25">
      <c r="A974" s="18">
        <v>15</v>
      </c>
      <c r="B974" s="39"/>
      <c r="C974" s="32" t="s">
        <v>902</v>
      </c>
      <c r="D974" s="12">
        <v>26884378</v>
      </c>
      <c r="E974" s="39"/>
      <c r="F974" s="17"/>
      <c r="G974" s="16">
        <f t="shared" si="58"/>
        <v>166666.66666666666</v>
      </c>
      <c r="H974" s="38">
        <f>VLOOKUP(D974,[1]CUENTAS!$A$2:$G$8590,4,FALSE)</f>
        <v>604183533</v>
      </c>
      <c r="I974" s="8" t="str">
        <f>VLOOKUP(D974,[1]CUENTAS!$A$2:$G$8590,6,FALSE)</f>
        <v>BANCO BILBAO VIZCAYA BBVA COLOMBIA S.A.</v>
      </c>
      <c r="J974" s="8" t="str">
        <f>VLOOKUP(D974,[1]CUENTAS!$A$2:$G$8590,7,FALSE)</f>
        <v>AHORROS</v>
      </c>
    </row>
    <row r="975" spans="1:10" x14ac:dyDescent="0.25">
      <c r="A975" s="42" t="s">
        <v>7</v>
      </c>
      <c r="B975" s="43"/>
      <c r="C975" s="43"/>
      <c r="D975" s="43"/>
      <c r="E975" s="43"/>
      <c r="F975" s="44"/>
      <c r="G975" s="15">
        <f>SUM(G960:G974)</f>
        <v>2500000</v>
      </c>
      <c r="H975" s="38"/>
      <c r="I975" s="8"/>
      <c r="J975" s="8"/>
    </row>
    <row r="976" spans="1:10" ht="30" x14ac:dyDescent="0.25">
      <c r="A976" s="1" t="s">
        <v>5</v>
      </c>
      <c r="B976" s="1" t="s">
        <v>0</v>
      </c>
      <c r="C976" s="3" t="s">
        <v>3</v>
      </c>
      <c r="D976" s="4" t="s">
        <v>9</v>
      </c>
      <c r="E976" s="1" t="s">
        <v>1</v>
      </c>
      <c r="F976" s="5" t="s">
        <v>2</v>
      </c>
      <c r="G976" s="6" t="s">
        <v>4</v>
      </c>
      <c r="H976" s="38"/>
      <c r="I976" s="8"/>
      <c r="J976" s="8"/>
    </row>
    <row r="977" spans="1:10" x14ac:dyDescent="0.25">
      <c r="A977" s="18">
        <v>1</v>
      </c>
      <c r="B977" s="39" t="s">
        <v>903</v>
      </c>
      <c r="C977" s="32" t="s">
        <v>904</v>
      </c>
      <c r="D977" s="12">
        <v>57415219</v>
      </c>
      <c r="E977" s="39" t="s">
        <v>904</v>
      </c>
      <c r="F977" s="17"/>
      <c r="G977" s="16">
        <f>2500000/3</f>
        <v>833333.33333333337</v>
      </c>
      <c r="H977" s="38">
        <f>VLOOKUP(D977,[1]CUENTAS!$A$2:$G$8590,4,FALSE)</f>
        <v>48207137602</v>
      </c>
      <c r="I977" s="8" t="str">
        <f>VLOOKUP(D977,[1]CUENTAS!$A$2:$G$8590,6,FALSE)</f>
        <v>BANCOLOMBIA S.A.</v>
      </c>
      <c r="J977" s="8" t="str">
        <f>VLOOKUP(D977,[1]CUENTAS!$A$2:$G$8590,7,FALSE)</f>
        <v>AHORROS</v>
      </c>
    </row>
    <row r="978" spans="1:10" x14ac:dyDescent="0.25">
      <c r="A978" s="18">
        <v>2</v>
      </c>
      <c r="B978" s="39"/>
      <c r="C978" s="32" t="s">
        <v>905</v>
      </c>
      <c r="D978" s="12">
        <v>36531275</v>
      </c>
      <c r="E978" s="39"/>
      <c r="F978" s="17"/>
      <c r="G978" s="16">
        <f>2500000/3</f>
        <v>833333.33333333337</v>
      </c>
      <c r="H978" s="38">
        <f>VLOOKUP(D978,[1]CUENTAS!$A$2:$G$8590,4,FALSE)</f>
        <v>47421298935</v>
      </c>
      <c r="I978" s="8" t="str">
        <f>VLOOKUP(D978,[1]CUENTAS!$A$2:$G$8590,6,FALSE)</f>
        <v>BANCOLOMBIA S.A.</v>
      </c>
      <c r="J978" s="8" t="str">
        <f>VLOOKUP(D978,[1]CUENTAS!$A$2:$G$8590,7,FALSE)</f>
        <v>AHORROS</v>
      </c>
    </row>
    <row r="979" spans="1:10" x14ac:dyDescent="0.25">
      <c r="A979" s="18">
        <v>3</v>
      </c>
      <c r="B979" s="39"/>
      <c r="C979" s="32" t="s">
        <v>906</v>
      </c>
      <c r="D979" s="12">
        <v>19587521</v>
      </c>
      <c r="E979" s="39"/>
      <c r="F979" s="17"/>
      <c r="G979" s="16">
        <f>2500000/3</f>
        <v>833333.33333333337</v>
      </c>
      <c r="H979" s="38">
        <f>VLOOKUP(D979,[1]CUENTAS!$A$2:$G$8590,4,FALSE)</f>
        <v>51608772948</v>
      </c>
      <c r="I979" s="8" t="str">
        <f>VLOOKUP(D979,[1]CUENTAS!$A$2:$G$8590,6,FALSE)</f>
        <v>BANCOLOMBIA S.A.</v>
      </c>
      <c r="J979" s="8" t="str">
        <f>VLOOKUP(D979,[1]CUENTAS!$A$2:$G$8590,7,FALSE)</f>
        <v>AHORROS</v>
      </c>
    </row>
    <row r="980" spans="1:10" x14ac:dyDescent="0.25">
      <c r="A980" s="42" t="s">
        <v>7</v>
      </c>
      <c r="B980" s="43"/>
      <c r="C980" s="43"/>
      <c r="D980" s="43"/>
      <c r="E980" s="43"/>
      <c r="F980" s="44"/>
      <c r="G980" s="15">
        <f>SUM(G977:G979)</f>
        <v>2500000</v>
      </c>
      <c r="H980" s="38"/>
      <c r="I980" s="8"/>
      <c r="J980" s="8"/>
    </row>
    <row r="981" spans="1:10" ht="30" x14ac:dyDescent="0.25">
      <c r="A981" s="1" t="s">
        <v>5</v>
      </c>
      <c r="B981" s="1" t="s">
        <v>0</v>
      </c>
      <c r="C981" s="3" t="s">
        <v>3</v>
      </c>
      <c r="D981" s="4" t="s">
        <v>9</v>
      </c>
      <c r="E981" s="1" t="s">
        <v>1</v>
      </c>
      <c r="F981" s="5" t="s">
        <v>2</v>
      </c>
      <c r="G981" s="6" t="s">
        <v>4</v>
      </c>
      <c r="H981" s="38"/>
      <c r="I981" s="8"/>
      <c r="J981" s="8"/>
    </row>
    <row r="982" spans="1:10" x14ac:dyDescent="0.25">
      <c r="A982" s="18">
        <v>1</v>
      </c>
      <c r="B982" s="39" t="s">
        <v>907</v>
      </c>
      <c r="C982" s="32" t="s">
        <v>908</v>
      </c>
      <c r="D982" s="12">
        <v>26901138</v>
      </c>
      <c r="E982" s="39" t="s">
        <v>908</v>
      </c>
      <c r="F982" s="17"/>
      <c r="G982" s="16">
        <f t="shared" ref="G982:G996" si="59">2500000/15</f>
        <v>166666.66666666666</v>
      </c>
      <c r="H982" s="38">
        <f>VLOOKUP(D982,[1]CUENTAS!$A$2:$G$8590,4,FALSE)</f>
        <v>240101469</v>
      </c>
      <c r="I982" s="8" t="str">
        <f>VLOOKUP(D982,[1]CUENTAS!$A$2:$G$8590,6,FALSE)</f>
        <v>BANCO POPULAR S.A.</v>
      </c>
      <c r="J982" s="8" t="str">
        <f>VLOOKUP(D982,[1]CUENTAS!$A$2:$G$8590,7,FALSE)</f>
        <v>AHORROS</v>
      </c>
    </row>
    <row r="983" spans="1:10" x14ac:dyDescent="0.25">
      <c r="A983" s="18">
        <v>2</v>
      </c>
      <c r="B983" s="39"/>
      <c r="C983" s="32" t="s">
        <v>909</v>
      </c>
      <c r="D983" s="12">
        <v>85202129</v>
      </c>
      <c r="E983" s="39"/>
      <c r="F983" s="17"/>
      <c r="G983" s="16">
        <f t="shared" si="59"/>
        <v>166666.66666666666</v>
      </c>
      <c r="H983" s="38">
        <f>VLOOKUP(D983,[1]CUENTAS!$A$2:$G$8590,4,FALSE)</f>
        <v>604178590</v>
      </c>
      <c r="I983" s="8" t="str">
        <f>VLOOKUP(D983,[1]CUENTAS!$A$2:$G$8590,6,FALSE)</f>
        <v>BANCO BILBAO VIZCAYA BBVA COLOMBIA S.A.</v>
      </c>
      <c r="J983" s="8" t="str">
        <f>VLOOKUP(D983,[1]CUENTAS!$A$2:$G$8590,7,FALSE)</f>
        <v>AHORROS</v>
      </c>
    </row>
    <row r="984" spans="1:10" x14ac:dyDescent="0.25">
      <c r="A984" s="18">
        <v>3</v>
      </c>
      <c r="B984" s="39"/>
      <c r="C984" s="32" t="s">
        <v>910</v>
      </c>
      <c r="D984" s="12">
        <v>85202039</v>
      </c>
      <c r="E984" s="39"/>
      <c r="F984" s="17"/>
      <c r="G984" s="16">
        <f t="shared" si="59"/>
        <v>166666.66666666666</v>
      </c>
      <c r="H984" s="38">
        <f>VLOOKUP(D984,[1]CUENTAS!$A$2:$G$8590,4,FALSE)</f>
        <v>240098434</v>
      </c>
      <c r="I984" s="8" t="str">
        <f>VLOOKUP(D984,[1]CUENTAS!$A$2:$G$8590,6,FALSE)</f>
        <v>BANCO POPULAR S.A.</v>
      </c>
      <c r="J984" s="8" t="str">
        <f>VLOOKUP(D984,[1]CUENTAS!$A$2:$G$8590,7,FALSE)</f>
        <v>AHORROS</v>
      </c>
    </row>
    <row r="985" spans="1:10" x14ac:dyDescent="0.25">
      <c r="A985" s="18">
        <v>4</v>
      </c>
      <c r="B985" s="39"/>
      <c r="C985" s="32" t="s">
        <v>911</v>
      </c>
      <c r="D985" s="12">
        <v>26901675</v>
      </c>
      <c r="E985" s="39"/>
      <c r="F985" s="17"/>
      <c r="G985" s="16">
        <f t="shared" si="59"/>
        <v>166666.66666666666</v>
      </c>
      <c r="H985" s="38">
        <f>VLOOKUP(D985,[1]CUENTAS!$A$2:$G$8590,4,FALSE)</f>
        <v>240097667</v>
      </c>
      <c r="I985" s="8" t="str">
        <f>VLOOKUP(D985,[1]CUENTAS!$A$2:$G$8590,6,FALSE)</f>
        <v>BANCO POPULAR S.A.</v>
      </c>
      <c r="J985" s="8" t="str">
        <f>VLOOKUP(D985,[1]CUENTAS!$A$2:$G$8590,7,FALSE)</f>
        <v>AHORROS</v>
      </c>
    </row>
    <row r="986" spans="1:10" x14ac:dyDescent="0.25">
      <c r="A986" s="18">
        <v>5</v>
      </c>
      <c r="B986" s="39"/>
      <c r="C986" s="32" t="s">
        <v>912</v>
      </c>
      <c r="D986" s="12">
        <v>85200856</v>
      </c>
      <c r="E986" s="39"/>
      <c r="F986" s="17"/>
      <c r="G986" s="16">
        <f t="shared" si="59"/>
        <v>166666.66666666666</v>
      </c>
      <c r="H986" s="38">
        <f>VLOOKUP(D986,[1]CUENTAS!$A$2:$G$8590,4,FALSE)</f>
        <v>240760371</v>
      </c>
      <c r="I986" s="8" t="str">
        <f>VLOOKUP(D986,[1]CUENTAS!$A$2:$G$8590,6,FALSE)</f>
        <v>BANCO POPULAR S.A.</v>
      </c>
      <c r="J986" s="8" t="str">
        <f>VLOOKUP(D986,[1]CUENTAS!$A$2:$G$8590,7,FALSE)</f>
        <v>AHORROS</v>
      </c>
    </row>
    <row r="987" spans="1:10" x14ac:dyDescent="0.25">
      <c r="A987" s="18">
        <v>6</v>
      </c>
      <c r="B987" s="39"/>
      <c r="C987" s="32" t="s">
        <v>913</v>
      </c>
      <c r="D987" s="12">
        <v>85110036</v>
      </c>
      <c r="E987" s="39"/>
      <c r="F987" s="17"/>
      <c r="G987" s="16">
        <f t="shared" si="59"/>
        <v>166666.66666666666</v>
      </c>
      <c r="H987" s="38">
        <f>VLOOKUP(D987,[1]CUENTAS!$A$2:$G$8590,4,FALSE)</f>
        <v>240097410</v>
      </c>
      <c r="I987" s="8" t="str">
        <f>VLOOKUP(D987,[1]CUENTAS!$A$2:$G$8590,6,FALSE)</f>
        <v>BANCO POPULAR S.A.</v>
      </c>
      <c r="J987" s="8" t="str">
        <f>VLOOKUP(D987,[1]CUENTAS!$A$2:$G$8590,7,FALSE)</f>
        <v>AHORROS</v>
      </c>
    </row>
    <row r="988" spans="1:10" x14ac:dyDescent="0.25">
      <c r="A988" s="18">
        <v>7</v>
      </c>
      <c r="B988" s="39"/>
      <c r="C988" s="32" t="s">
        <v>914</v>
      </c>
      <c r="D988" s="12">
        <v>26901354</v>
      </c>
      <c r="E988" s="39"/>
      <c r="F988" s="17"/>
      <c r="G988" s="16">
        <f t="shared" si="59"/>
        <v>166666.66666666666</v>
      </c>
      <c r="H988" s="38">
        <f>VLOOKUP(D988,[1]CUENTAS!$A$2:$G$8590,4,FALSE)</f>
        <v>210240098798</v>
      </c>
      <c r="I988" s="8" t="str">
        <f>VLOOKUP(D988,[1]CUENTAS!$A$2:$G$8590,6,FALSE)</f>
        <v>BANCO POPULAR S.A.</v>
      </c>
      <c r="J988" s="8" t="str">
        <f>VLOOKUP(D988,[1]CUENTAS!$A$2:$G$8590,7,FALSE)</f>
        <v>AHORROS</v>
      </c>
    </row>
    <row r="989" spans="1:10" x14ac:dyDescent="0.25">
      <c r="A989" s="18">
        <v>8</v>
      </c>
      <c r="B989" s="39"/>
      <c r="C989" s="32" t="s">
        <v>915</v>
      </c>
      <c r="D989" s="12">
        <v>26901685</v>
      </c>
      <c r="E989" s="39"/>
      <c r="F989" s="17"/>
      <c r="G989" s="16">
        <f t="shared" si="59"/>
        <v>166666.66666666666</v>
      </c>
      <c r="H989" s="38">
        <f>VLOOKUP(D989,[1]CUENTAS!$A$2:$G$8590,4,FALSE)</f>
        <v>240127431</v>
      </c>
      <c r="I989" s="8" t="str">
        <f>VLOOKUP(D989,[1]CUENTAS!$A$2:$G$8590,6,FALSE)</f>
        <v>BANCO POPULAR S.A.</v>
      </c>
      <c r="J989" s="8" t="str">
        <f>VLOOKUP(D989,[1]CUENTAS!$A$2:$G$8590,7,FALSE)</f>
        <v>AHORROS</v>
      </c>
    </row>
    <row r="990" spans="1:10" x14ac:dyDescent="0.25">
      <c r="A990" s="18">
        <v>9</v>
      </c>
      <c r="B990" s="39"/>
      <c r="C990" s="32" t="s">
        <v>916</v>
      </c>
      <c r="D990" s="12">
        <v>32654448</v>
      </c>
      <c r="E990" s="39"/>
      <c r="F990" s="17"/>
      <c r="G990" s="16">
        <f t="shared" si="59"/>
        <v>166666.66666666666</v>
      </c>
      <c r="H990" s="38">
        <f>VLOOKUP(D990,[1]CUENTAS!$A$2:$G$8590,4,FALSE)</f>
        <v>240756460</v>
      </c>
      <c r="I990" s="8" t="str">
        <f>VLOOKUP(D990,[1]CUENTAS!$A$2:$G$8590,6,FALSE)</f>
        <v>BANCO POPULAR S.A.</v>
      </c>
      <c r="J990" s="8" t="str">
        <f>VLOOKUP(D990,[1]CUENTAS!$A$2:$G$8590,7,FALSE)</f>
        <v>AHORROS</v>
      </c>
    </row>
    <row r="991" spans="1:10" x14ac:dyDescent="0.25">
      <c r="A991" s="18">
        <v>10</v>
      </c>
      <c r="B991" s="39"/>
      <c r="C991" s="32" t="s">
        <v>917</v>
      </c>
      <c r="D991" s="12">
        <v>85201041</v>
      </c>
      <c r="E991" s="39"/>
      <c r="F991" s="17"/>
      <c r="G991" s="16">
        <f t="shared" si="59"/>
        <v>166666.66666666666</v>
      </c>
      <c r="H991" s="38">
        <f>VLOOKUP(D991,[1]CUENTAS!$A$2:$G$8590,4,FALSE)</f>
        <v>604129627</v>
      </c>
      <c r="I991" s="8" t="str">
        <f>VLOOKUP(D991,[1]CUENTAS!$A$2:$G$8590,6,FALSE)</f>
        <v>BANCO BILBAO VIZCAYA BBVA COLOMBIA S.A.</v>
      </c>
      <c r="J991" s="8" t="str">
        <f>VLOOKUP(D991,[1]CUENTAS!$A$2:$G$8590,7,FALSE)</f>
        <v>AHORROS</v>
      </c>
    </row>
    <row r="992" spans="1:10" x14ac:dyDescent="0.25">
      <c r="A992" s="18">
        <v>11</v>
      </c>
      <c r="B992" s="39"/>
      <c r="C992" s="32" t="s">
        <v>918</v>
      </c>
      <c r="D992" s="12">
        <v>26900691</v>
      </c>
      <c r="E992" s="39"/>
      <c r="F992" s="17"/>
      <c r="G992" s="16">
        <f t="shared" si="59"/>
        <v>166666.66666666666</v>
      </c>
      <c r="H992" s="38">
        <f>VLOOKUP(D992,[1]CUENTAS!$A$2:$G$8590,4,FALSE)</f>
        <v>240104323</v>
      </c>
      <c r="I992" s="8" t="str">
        <f>VLOOKUP(D992,[1]CUENTAS!$A$2:$G$8590,6,FALSE)</f>
        <v>BANCO POPULAR S.A.</v>
      </c>
      <c r="J992" s="8" t="str">
        <f>VLOOKUP(D992,[1]CUENTAS!$A$2:$G$8590,7,FALSE)</f>
        <v>AHORROS</v>
      </c>
    </row>
    <row r="993" spans="1:10" x14ac:dyDescent="0.25">
      <c r="A993" s="18">
        <v>12</v>
      </c>
      <c r="B993" s="39"/>
      <c r="C993" s="32" t="s">
        <v>919</v>
      </c>
      <c r="D993" s="12">
        <v>85200875</v>
      </c>
      <c r="E993" s="39"/>
      <c r="F993" s="17"/>
      <c r="G993" s="16">
        <f t="shared" si="59"/>
        <v>166666.66666666666</v>
      </c>
      <c r="H993" s="38">
        <f>VLOOKUP(D993,[1]CUENTAS!$A$2:$G$8590,4,FALSE)</f>
        <v>240098913</v>
      </c>
      <c r="I993" s="8" t="str">
        <f>VLOOKUP(D993,[1]CUENTAS!$A$2:$G$8590,6,FALSE)</f>
        <v>BANCO POPULAR S.A.</v>
      </c>
      <c r="J993" s="8" t="str">
        <f>VLOOKUP(D993,[1]CUENTAS!$A$2:$G$8590,7,FALSE)</f>
        <v>AHORROS</v>
      </c>
    </row>
    <row r="994" spans="1:10" x14ac:dyDescent="0.25">
      <c r="A994" s="18">
        <v>13</v>
      </c>
      <c r="B994" s="39"/>
      <c r="C994" s="32" t="s">
        <v>920</v>
      </c>
      <c r="D994" s="12">
        <v>15031718</v>
      </c>
      <c r="E994" s="39"/>
      <c r="F994" s="17"/>
      <c r="G994" s="16">
        <f t="shared" si="59"/>
        <v>166666.66666666666</v>
      </c>
      <c r="H994" s="38">
        <f>VLOOKUP(D994,[1]CUENTAS!$A$2:$G$8590,4,FALSE)</f>
        <v>604202432</v>
      </c>
      <c r="I994" s="8" t="str">
        <f>VLOOKUP(D994,[1]CUENTAS!$A$2:$G$8590,6,FALSE)</f>
        <v>BANCO BILBAO VIZCAYA BBVA COLOMBIA S.A.</v>
      </c>
      <c r="J994" s="8" t="str">
        <f>VLOOKUP(D994,[1]CUENTAS!$A$2:$G$8590,7,FALSE)</f>
        <v>AHORROS</v>
      </c>
    </row>
    <row r="995" spans="1:10" x14ac:dyDescent="0.25">
      <c r="A995" s="18">
        <v>14</v>
      </c>
      <c r="B995" s="39"/>
      <c r="C995" s="32" t="s">
        <v>921</v>
      </c>
      <c r="D995" s="12">
        <v>52072156</v>
      </c>
      <c r="E995" s="39"/>
      <c r="F995" s="17"/>
      <c r="G995" s="16">
        <f t="shared" si="59"/>
        <v>166666.66666666666</v>
      </c>
      <c r="H995" s="38">
        <f>VLOOKUP(D995,[1]CUENTAS!$A$2:$G$8590,4,FALSE)</f>
        <v>240104463</v>
      </c>
      <c r="I995" s="8" t="str">
        <f>VLOOKUP(D995,[1]CUENTAS!$A$2:$G$8590,6,FALSE)</f>
        <v>BANCO POPULAR S.A.</v>
      </c>
      <c r="J995" s="8" t="str">
        <f>VLOOKUP(D995,[1]CUENTAS!$A$2:$G$8590,7,FALSE)</f>
        <v>AHORROS</v>
      </c>
    </row>
    <row r="996" spans="1:10" x14ac:dyDescent="0.25">
      <c r="A996" s="18">
        <v>15</v>
      </c>
      <c r="B996" s="39"/>
      <c r="C996" s="32" t="s">
        <v>922</v>
      </c>
      <c r="D996" s="12">
        <v>32676177</v>
      </c>
      <c r="E996" s="39"/>
      <c r="F996" s="17"/>
      <c r="G996" s="16">
        <f t="shared" si="59"/>
        <v>166666.66666666666</v>
      </c>
      <c r="H996" s="38">
        <f>VLOOKUP(D996,[1]CUENTAS!$A$2:$G$8590,4,FALSE)</f>
        <v>240098665</v>
      </c>
      <c r="I996" s="8" t="str">
        <f>VLOOKUP(D996,[1]CUENTAS!$A$2:$G$8590,6,FALSE)</f>
        <v>BANCO POPULAR S.A.</v>
      </c>
      <c r="J996" s="8" t="str">
        <f>VLOOKUP(D996,[1]CUENTAS!$A$2:$G$8590,7,FALSE)</f>
        <v>AHORROS</v>
      </c>
    </row>
    <row r="997" spans="1:10" x14ac:dyDescent="0.25">
      <c r="A997" s="42" t="s">
        <v>7</v>
      </c>
      <c r="B997" s="43"/>
      <c r="C997" s="43"/>
      <c r="D997" s="43"/>
      <c r="E997" s="43"/>
      <c r="F997" s="44"/>
      <c r="G997" s="15">
        <f>SUM(G982:G996)</f>
        <v>2500000</v>
      </c>
      <c r="H997" s="38"/>
      <c r="I997" s="8"/>
      <c r="J997" s="8"/>
    </row>
    <row r="998" spans="1:10" ht="30" x14ac:dyDescent="0.25">
      <c r="A998" s="1" t="s">
        <v>5</v>
      </c>
      <c r="B998" s="1" t="s">
        <v>0</v>
      </c>
      <c r="C998" s="3" t="s">
        <v>3</v>
      </c>
      <c r="D998" s="4" t="s">
        <v>9</v>
      </c>
      <c r="E998" s="1" t="s">
        <v>1</v>
      </c>
      <c r="F998" s="5" t="s">
        <v>2</v>
      </c>
      <c r="G998" s="6" t="s">
        <v>4</v>
      </c>
      <c r="H998" s="38"/>
      <c r="I998" s="8"/>
      <c r="J998" s="8"/>
    </row>
    <row r="999" spans="1:10" x14ac:dyDescent="0.25">
      <c r="A999" s="18">
        <v>1</v>
      </c>
      <c r="B999" s="39" t="s">
        <v>923</v>
      </c>
      <c r="C999" s="32" t="s">
        <v>924</v>
      </c>
      <c r="D999" s="12">
        <v>26910744</v>
      </c>
      <c r="E999" s="39" t="s">
        <v>927</v>
      </c>
      <c r="F999" s="17"/>
      <c r="G999" s="16">
        <f>2500000/5</f>
        <v>500000</v>
      </c>
      <c r="H999" s="38">
        <f>VLOOKUP(D999,[1]CUENTAS!$A$2:$G$8590,4,FALSE)</f>
        <v>220602726</v>
      </c>
      <c r="I999" s="8" t="str">
        <f>VLOOKUP(D999,[1]CUENTAS!$A$2:$G$8590,6,FALSE)</f>
        <v>BANCO POPULAR S.A.</v>
      </c>
      <c r="J999" s="8" t="str">
        <f>VLOOKUP(D999,[1]CUENTAS!$A$2:$G$8590,7,FALSE)</f>
        <v>AHORROS</v>
      </c>
    </row>
    <row r="1000" spans="1:10" x14ac:dyDescent="0.25">
      <c r="A1000" s="18">
        <v>2</v>
      </c>
      <c r="B1000" s="39"/>
      <c r="C1000" s="32" t="s">
        <v>925</v>
      </c>
      <c r="D1000" s="12">
        <v>3730765</v>
      </c>
      <c r="E1000" s="39"/>
      <c r="F1000" s="17"/>
      <c r="G1000" s="16">
        <f>2500000/5</f>
        <v>500000</v>
      </c>
      <c r="H1000" s="38">
        <f>VLOOKUP(D1000,[1]CUENTAS!$A$2:$G$8590,4,FALSE)</f>
        <v>348120213</v>
      </c>
      <c r="I1000" s="8" t="str">
        <f>VLOOKUP(D1000,[1]CUENTAS!$A$2:$G$8590,6,FALSE)</f>
        <v>BANCO BILBAO VIZCAYA BBVA COLOMBIA S.A.</v>
      </c>
      <c r="J1000" s="8" t="str">
        <f>VLOOKUP(D1000,[1]CUENTAS!$A$2:$G$8590,7,FALSE)</f>
        <v>AHORROS</v>
      </c>
    </row>
    <row r="1001" spans="1:10" x14ac:dyDescent="0.25">
      <c r="A1001" s="18">
        <v>3</v>
      </c>
      <c r="B1001" s="39"/>
      <c r="C1001" s="32" t="s">
        <v>926</v>
      </c>
      <c r="D1001" s="12">
        <v>33206684</v>
      </c>
      <c r="E1001" s="39"/>
      <c r="F1001" s="17"/>
      <c r="G1001" s="16">
        <f>2500000/5</f>
        <v>500000</v>
      </c>
      <c r="H1001" s="38">
        <f>VLOOKUP(D1001,[1]CUENTAS!$A$2:$G$8590,4,FALSE)</f>
        <v>51252492856</v>
      </c>
      <c r="I1001" s="8" t="str">
        <f>VLOOKUP(D1001,[1]CUENTAS!$A$2:$G$8590,6,FALSE)</f>
        <v>BANCOLOMBIA S.A.</v>
      </c>
      <c r="J1001" s="8" t="str">
        <f>VLOOKUP(D1001,[1]CUENTAS!$A$2:$G$8590,7,FALSE)</f>
        <v>AHORROS</v>
      </c>
    </row>
    <row r="1002" spans="1:10" x14ac:dyDescent="0.25">
      <c r="A1002" s="18">
        <v>4</v>
      </c>
      <c r="B1002" s="39"/>
      <c r="C1002" s="32" t="s">
        <v>927</v>
      </c>
      <c r="D1002" s="12">
        <v>22624740</v>
      </c>
      <c r="E1002" s="39"/>
      <c r="F1002" s="17"/>
      <c r="G1002" s="16">
        <f>2500000/5</f>
        <v>500000</v>
      </c>
      <c r="H1002" s="38">
        <f>VLOOKUP(D1002,[1]CUENTAS!$A$2:$G$8590,4,FALSE)</f>
        <v>220172613</v>
      </c>
      <c r="I1002" s="8" t="str">
        <f>VLOOKUP(D1002,[1]CUENTAS!$A$2:$G$8590,6,FALSE)</f>
        <v>BANCO POPULAR S.A.</v>
      </c>
      <c r="J1002" s="8" t="str">
        <f>VLOOKUP(D1002,[1]CUENTAS!$A$2:$G$8590,7,FALSE)</f>
        <v>AHORROS</v>
      </c>
    </row>
    <row r="1003" spans="1:10" x14ac:dyDescent="0.25">
      <c r="A1003" s="18">
        <v>5</v>
      </c>
      <c r="B1003" s="39"/>
      <c r="C1003" s="32" t="s">
        <v>928</v>
      </c>
      <c r="D1003" s="12">
        <v>26914315</v>
      </c>
      <c r="E1003" s="39"/>
      <c r="F1003" s="17"/>
      <c r="G1003" s="16">
        <f>2500000/5</f>
        <v>500000</v>
      </c>
      <c r="H1003" s="38">
        <f>VLOOKUP(D1003,[1]CUENTAS!$A$2:$G$8590,4,FALSE)</f>
        <v>416600033362</v>
      </c>
      <c r="I1003" s="8" t="str">
        <f>VLOOKUP(D1003,[1]CUENTAS!$A$2:$G$8590,6,FALSE)</f>
        <v>BANCO AGRARIO DE COLOMBIA S.A.</v>
      </c>
      <c r="J1003" s="8" t="str">
        <f>VLOOKUP(D1003,[1]CUENTAS!$A$2:$G$8590,7,FALSE)</f>
        <v>AHORROS</v>
      </c>
    </row>
    <row r="1004" spans="1:10" x14ac:dyDescent="0.25">
      <c r="A1004" s="42" t="s">
        <v>7</v>
      </c>
      <c r="B1004" s="43"/>
      <c r="C1004" s="43"/>
      <c r="D1004" s="43"/>
      <c r="E1004" s="43"/>
      <c r="F1004" s="44"/>
      <c r="G1004" s="15">
        <f>SUM(G999:G1003)</f>
        <v>2500000</v>
      </c>
      <c r="H1004" s="38"/>
      <c r="I1004" s="8"/>
      <c r="J1004" s="8"/>
    </row>
    <row r="1005" spans="1:10" ht="30" x14ac:dyDescent="0.25">
      <c r="A1005" s="1" t="s">
        <v>5</v>
      </c>
      <c r="B1005" s="1" t="s">
        <v>0</v>
      </c>
      <c r="C1005" s="3" t="s">
        <v>3</v>
      </c>
      <c r="D1005" s="4" t="s">
        <v>9</v>
      </c>
      <c r="E1005" s="1" t="s">
        <v>1</v>
      </c>
      <c r="F1005" s="5" t="s">
        <v>2</v>
      </c>
      <c r="G1005" s="6" t="s">
        <v>4</v>
      </c>
      <c r="H1005" s="38"/>
      <c r="I1005" s="8"/>
      <c r="J1005" s="8"/>
    </row>
    <row r="1006" spans="1:10" x14ac:dyDescent="0.25">
      <c r="A1006" s="18">
        <v>1</v>
      </c>
      <c r="B1006" s="39" t="s">
        <v>929</v>
      </c>
      <c r="C1006" s="32" t="s">
        <v>930</v>
      </c>
      <c r="D1006" s="12">
        <v>85127906</v>
      </c>
      <c r="E1006" s="39" t="s">
        <v>930</v>
      </c>
      <c r="F1006" s="17"/>
      <c r="G1006" s="16">
        <f t="shared" ref="G1006:G1013" si="60">2500000/8</f>
        <v>312500</v>
      </c>
      <c r="H1006" s="38">
        <f>VLOOKUP(D1006,[1]CUENTAS!$A$2:$G$8590,4,FALSE)</f>
        <v>48164564889</v>
      </c>
      <c r="I1006" s="8" t="str">
        <f>VLOOKUP(D1006,[1]CUENTAS!$A$2:$G$8590,6,FALSE)</f>
        <v>BANCOLOMBIA S.A.</v>
      </c>
      <c r="J1006" s="8" t="str">
        <f>VLOOKUP(D1006,[1]CUENTAS!$A$2:$G$8590,7,FALSE)</f>
        <v>AHORROS</v>
      </c>
    </row>
    <row r="1007" spans="1:10" x14ac:dyDescent="0.25">
      <c r="A1007" s="18">
        <v>2</v>
      </c>
      <c r="B1007" s="39"/>
      <c r="C1007" s="32" t="s">
        <v>931</v>
      </c>
      <c r="D1007" s="12">
        <v>45479659</v>
      </c>
      <c r="E1007" s="39"/>
      <c r="F1007" s="17"/>
      <c r="G1007" s="16">
        <f t="shared" si="60"/>
        <v>312500</v>
      </c>
      <c r="H1007" s="38">
        <f>VLOOKUP(D1007,[1]CUENTAS!$A$2:$G$8590,4,FALSE)</f>
        <v>44203</v>
      </c>
      <c r="I1007" s="8" t="str">
        <f>VLOOKUP(D1007,[1]CUENTAS!$A$2:$G$8590,6,FALSE)</f>
        <v>BANCO AGRARIO DE COLOMBIA S.A.</v>
      </c>
      <c r="J1007" s="8" t="str">
        <f>VLOOKUP(D1007,[1]CUENTAS!$A$2:$G$8590,7,FALSE)</f>
        <v>GIRO</v>
      </c>
    </row>
    <row r="1008" spans="1:10" x14ac:dyDescent="0.25">
      <c r="A1008" s="18">
        <v>3</v>
      </c>
      <c r="B1008" s="39"/>
      <c r="C1008" s="32" t="s">
        <v>932</v>
      </c>
      <c r="D1008" s="12">
        <v>16938687</v>
      </c>
      <c r="E1008" s="39"/>
      <c r="F1008" s="17"/>
      <c r="G1008" s="16">
        <f t="shared" si="60"/>
        <v>312500</v>
      </c>
      <c r="H1008" s="38">
        <f>VLOOKUP(D1008,[1]CUENTAS!$A$2:$G$8590,4,FALSE)</f>
        <v>230604000232</v>
      </c>
      <c r="I1008" s="8" t="str">
        <f>VLOOKUP(D1008,[1]CUENTAS!$A$2:$G$8590,6,FALSE)</f>
        <v>BANCO POPULAR S.A.</v>
      </c>
      <c r="J1008" s="8" t="str">
        <f>VLOOKUP(D1008,[1]CUENTAS!$A$2:$G$8590,7,FALSE)</f>
        <v>AHORROS</v>
      </c>
    </row>
    <row r="1009" spans="1:10" x14ac:dyDescent="0.25">
      <c r="A1009" s="18">
        <v>4</v>
      </c>
      <c r="B1009" s="39"/>
      <c r="C1009" s="32" t="s">
        <v>933</v>
      </c>
      <c r="D1009" s="12">
        <v>55220558</v>
      </c>
      <c r="E1009" s="39"/>
      <c r="F1009" s="17"/>
      <c r="G1009" s="16">
        <f t="shared" si="60"/>
        <v>312500</v>
      </c>
      <c r="H1009" s="38">
        <f>VLOOKUP(D1009,[1]CUENTAS!$A$2:$G$8590,4,FALSE)</f>
        <v>518346663</v>
      </c>
      <c r="I1009" s="8" t="str">
        <f>VLOOKUP(D1009,[1]CUENTAS!$A$2:$G$8590,6,FALSE)</f>
        <v>BANCO BILBAO VIZCAYA BBVA COLOMBIA S.A.</v>
      </c>
      <c r="J1009" s="8" t="str">
        <f>VLOOKUP(D1009,[1]CUENTAS!$A$2:$G$8590,7,FALSE)</f>
        <v>AHORROS</v>
      </c>
    </row>
    <row r="1010" spans="1:10" x14ac:dyDescent="0.25">
      <c r="A1010" s="18">
        <v>5</v>
      </c>
      <c r="B1010" s="39"/>
      <c r="C1010" s="32" t="s">
        <v>934</v>
      </c>
      <c r="D1010" s="12">
        <v>26693797</v>
      </c>
      <c r="E1010" s="39"/>
      <c r="F1010" s="17"/>
      <c r="G1010" s="16">
        <f t="shared" si="60"/>
        <v>312500</v>
      </c>
      <c r="H1010" s="38">
        <f>VLOOKUP(D1010,[1]CUENTAS!$A$2:$G$8590,4,FALSE)</f>
        <v>44203</v>
      </c>
      <c r="I1010" s="8" t="str">
        <f>VLOOKUP(D1010,[1]CUENTAS!$A$2:$G$8590,6,FALSE)</f>
        <v>BANCO AGRARIO DE COLOMBIA S.A.</v>
      </c>
      <c r="J1010" s="8" t="str">
        <f>VLOOKUP(D1010,[1]CUENTAS!$A$2:$G$8590,7,FALSE)</f>
        <v>GIRO</v>
      </c>
    </row>
    <row r="1011" spans="1:10" x14ac:dyDescent="0.25">
      <c r="A1011" s="18">
        <v>6</v>
      </c>
      <c r="B1011" s="39"/>
      <c r="C1011" s="32" t="s">
        <v>935</v>
      </c>
      <c r="D1011" s="12">
        <v>26694815</v>
      </c>
      <c r="E1011" s="39"/>
      <c r="F1011" s="17"/>
      <c r="G1011" s="16">
        <f t="shared" si="60"/>
        <v>312500</v>
      </c>
      <c r="H1011" s="38">
        <f>VLOOKUP(D1011,[1]CUENTAS!$A$2:$G$8590,4,FALSE)</f>
        <v>44203</v>
      </c>
      <c r="I1011" s="8" t="str">
        <f>VLOOKUP(D1011,[1]CUENTAS!$A$2:$G$8590,6,FALSE)</f>
        <v>BANCO AGRARIO DE COLOMBIA S.A.</v>
      </c>
      <c r="J1011" s="8" t="str">
        <f>VLOOKUP(D1011,[1]CUENTAS!$A$2:$G$8590,7,FALSE)</f>
        <v>GIRO</v>
      </c>
    </row>
    <row r="1012" spans="1:10" x14ac:dyDescent="0.25">
      <c r="A1012" s="18">
        <v>7</v>
      </c>
      <c r="B1012" s="39"/>
      <c r="C1012" s="32" t="s">
        <v>936</v>
      </c>
      <c r="D1012" s="12">
        <v>32873473</v>
      </c>
      <c r="E1012" s="39"/>
      <c r="F1012" s="17"/>
      <c r="G1012" s="16">
        <f t="shared" si="60"/>
        <v>312500</v>
      </c>
      <c r="H1012" s="38">
        <f>VLOOKUP(D1012,[1]CUENTAS!$A$2:$G$8590,4,FALSE)</f>
        <v>44203</v>
      </c>
      <c r="I1012" s="8" t="str">
        <f>VLOOKUP(D1012,[1]CUENTAS!$A$2:$G$8590,6,FALSE)</f>
        <v>BANCO AGRARIO DE COLOMBIA S.A.</v>
      </c>
      <c r="J1012" s="8" t="str">
        <f>VLOOKUP(D1012,[1]CUENTAS!$A$2:$G$8590,7,FALSE)</f>
        <v>GIRO</v>
      </c>
    </row>
    <row r="1013" spans="1:10" x14ac:dyDescent="0.25">
      <c r="A1013" s="18">
        <v>8</v>
      </c>
      <c r="B1013" s="39"/>
      <c r="C1013" s="32" t="s">
        <v>937</v>
      </c>
      <c r="D1013" s="12">
        <v>1042995413</v>
      </c>
      <c r="E1013" s="39"/>
      <c r="F1013" s="17"/>
      <c r="G1013" s="16">
        <f t="shared" si="60"/>
        <v>312500</v>
      </c>
      <c r="H1013" s="38">
        <f>VLOOKUP(D1013,[1]CUENTAS!$A$2:$G$8590,4,FALSE)</f>
        <v>51650390150</v>
      </c>
      <c r="I1013" s="8" t="str">
        <f>VLOOKUP(D1013,[1]CUENTAS!$A$2:$G$8590,6,FALSE)</f>
        <v>BANCOLOMBIA S.A.</v>
      </c>
      <c r="J1013" s="8" t="str">
        <f>VLOOKUP(D1013,[1]CUENTAS!$A$2:$G$8590,7,FALSE)</f>
        <v>AHORROS</v>
      </c>
    </row>
    <row r="1014" spans="1:10" x14ac:dyDescent="0.25">
      <c r="A1014" s="42" t="s">
        <v>7</v>
      </c>
      <c r="B1014" s="43"/>
      <c r="C1014" s="43"/>
      <c r="D1014" s="43"/>
      <c r="E1014" s="43"/>
      <c r="F1014" s="44"/>
      <c r="G1014" s="15">
        <f>SUM(G1006:G1013)</f>
        <v>2500000</v>
      </c>
      <c r="H1014" s="38"/>
      <c r="I1014" s="8"/>
      <c r="J1014" s="8"/>
    </row>
    <row r="1015" spans="1:10" ht="30" x14ac:dyDescent="0.25">
      <c r="A1015" s="1" t="s">
        <v>5</v>
      </c>
      <c r="B1015" s="1" t="s">
        <v>0</v>
      </c>
      <c r="C1015" s="3" t="s">
        <v>3</v>
      </c>
      <c r="D1015" s="4" t="s">
        <v>9</v>
      </c>
      <c r="E1015" s="1" t="s">
        <v>1</v>
      </c>
      <c r="F1015" s="5" t="s">
        <v>2</v>
      </c>
      <c r="G1015" s="6" t="s">
        <v>4</v>
      </c>
      <c r="H1015" s="38"/>
      <c r="I1015" s="8"/>
      <c r="J1015" s="8"/>
    </row>
    <row r="1016" spans="1:10" x14ac:dyDescent="0.25">
      <c r="A1016" s="18">
        <v>1</v>
      </c>
      <c r="B1016" s="39" t="s">
        <v>1142</v>
      </c>
      <c r="C1016" s="32" t="s">
        <v>939</v>
      </c>
      <c r="D1016" s="12">
        <v>49737020</v>
      </c>
      <c r="E1016" s="39" t="s">
        <v>941</v>
      </c>
      <c r="F1016" s="17"/>
      <c r="G1016" s="16">
        <f t="shared" ref="G1016:G1025" si="61">2500000/10</f>
        <v>250000</v>
      </c>
      <c r="H1016" s="38">
        <f>VLOOKUP(D1016,[1]CUENTAS!$A$2:$G$8590,4,FALSE)</f>
        <v>375213154</v>
      </c>
      <c r="I1016" s="8" t="str">
        <f>VLOOKUP(D1016,[1]CUENTAS!$A$2:$G$8590,6,FALSE)</f>
        <v>BANCO BILBAO VIZCAYA BBVA COLOMBIA S.A.</v>
      </c>
      <c r="J1016" s="8" t="str">
        <f>VLOOKUP(D1016,[1]CUENTAS!$A$2:$G$8590,7,FALSE)</f>
        <v>AHORROS</v>
      </c>
    </row>
    <row r="1017" spans="1:10" x14ac:dyDescent="0.25">
      <c r="A1017" s="18">
        <v>2</v>
      </c>
      <c r="B1017" s="39"/>
      <c r="C1017" s="32" t="s">
        <v>940</v>
      </c>
      <c r="D1017" s="12">
        <v>57411572</v>
      </c>
      <c r="E1017" s="39"/>
      <c r="F1017" s="17"/>
      <c r="G1017" s="16">
        <f t="shared" si="61"/>
        <v>250000</v>
      </c>
      <c r="H1017" s="38">
        <f>VLOOKUP(D1017,[1]CUENTAS!$A$2:$G$8590,4,FALSE)</f>
        <v>210405065913</v>
      </c>
      <c r="I1017" s="8" t="str">
        <f>VLOOKUP(D1017,[1]CUENTAS!$A$2:$G$8590,6,FALSE)</f>
        <v>BANCO POPULAR S.A.</v>
      </c>
      <c r="J1017" s="8" t="str">
        <f>VLOOKUP(D1017,[1]CUENTAS!$A$2:$G$8590,7,FALSE)</f>
        <v>AHORROS</v>
      </c>
    </row>
    <row r="1018" spans="1:10" x14ac:dyDescent="0.25">
      <c r="A1018" s="18">
        <v>3</v>
      </c>
      <c r="B1018" s="39"/>
      <c r="C1018" s="32" t="s">
        <v>941</v>
      </c>
      <c r="D1018" s="12">
        <v>19581406</v>
      </c>
      <c r="E1018" s="39"/>
      <c r="F1018" s="17"/>
      <c r="G1018" s="16">
        <f t="shared" si="61"/>
        <v>250000</v>
      </c>
      <c r="H1018" s="38">
        <f>VLOOKUP(D1018,[1]CUENTAS!$A$2:$G$8590,4,FALSE)</f>
        <v>375174620</v>
      </c>
      <c r="I1018" s="8" t="str">
        <f>VLOOKUP(D1018,[1]CUENTAS!$A$2:$G$8590,6,FALSE)</f>
        <v>BANCO BILBAO VIZCAYA BBVA COLOMBIA S.A.</v>
      </c>
      <c r="J1018" s="8" t="str">
        <f>VLOOKUP(D1018,[1]CUENTAS!$A$2:$G$8590,7,FALSE)</f>
        <v>AHORROS</v>
      </c>
    </row>
    <row r="1019" spans="1:10" x14ac:dyDescent="0.25">
      <c r="A1019" s="18">
        <v>4</v>
      </c>
      <c r="B1019" s="39"/>
      <c r="C1019" s="32" t="s">
        <v>942</v>
      </c>
      <c r="D1019" s="12">
        <v>36665395</v>
      </c>
      <c r="E1019" s="39"/>
      <c r="F1019" s="17"/>
      <c r="G1019" s="16">
        <f t="shared" si="61"/>
        <v>250000</v>
      </c>
      <c r="H1019" s="38" t="e">
        <f>VLOOKUP(D1019,[1]CUENTAS!$A$2:$G$8590,4,FALSE)</f>
        <v>#N/A</v>
      </c>
      <c r="I1019" s="8" t="e">
        <f>VLOOKUP(D1019,[1]CUENTAS!$A$2:$G$8590,6,FALSE)</f>
        <v>#N/A</v>
      </c>
      <c r="J1019" s="8" t="e">
        <f>VLOOKUP(D1019,[1]CUENTAS!$A$2:$G$8590,7,FALSE)</f>
        <v>#N/A</v>
      </c>
    </row>
    <row r="1020" spans="1:10" x14ac:dyDescent="0.25">
      <c r="A1020" s="18">
        <v>5</v>
      </c>
      <c r="B1020" s="39"/>
      <c r="C1020" s="32" t="s">
        <v>943</v>
      </c>
      <c r="D1020" s="12">
        <v>57443950</v>
      </c>
      <c r="E1020" s="39"/>
      <c r="F1020" s="17"/>
      <c r="G1020" s="16">
        <f t="shared" si="61"/>
        <v>250000</v>
      </c>
      <c r="H1020" s="38">
        <f>VLOOKUP(D1020,[1]CUENTAS!$A$2:$G$8590,4,FALSE)</f>
        <v>77946266429</v>
      </c>
      <c r="I1020" s="8" t="str">
        <f>VLOOKUP(D1020,[1]CUENTAS!$A$2:$G$8590,6,FALSE)</f>
        <v>BANCOLOMBIA S.A.</v>
      </c>
      <c r="J1020" s="8" t="str">
        <f>VLOOKUP(D1020,[1]CUENTAS!$A$2:$G$8590,7,FALSE)</f>
        <v>AHORROS</v>
      </c>
    </row>
    <row r="1021" spans="1:10" x14ac:dyDescent="0.25">
      <c r="A1021" s="18">
        <v>6</v>
      </c>
      <c r="B1021" s="39"/>
      <c r="C1021" s="32" t="s">
        <v>944</v>
      </c>
      <c r="D1021" s="12">
        <v>45502913</v>
      </c>
      <c r="E1021" s="39"/>
      <c r="F1021" s="17"/>
      <c r="G1021" s="16">
        <f t="shared" si="61"/>
        <v>250000</v>
      </c>
      <c r="H1021" s="38">
        <f>VLOOKUP(D1021,[1]CUENTAS!$A$2:$G$8590,4,FALSE)</f>
        <v>77959202217</v>
      </c>
      <c r="I1021" s="8" t="str">
        <f>VLOOKUP(D1021,[1]CUENTAS!$A$2:$G$8590,6,FALSE)</f>
        <v>BANCOLOMBIA S.A.</v>
      </c>
      <c r="J1021" s="8" t="str">
        <f>VLOOKUP(D1021,[1]CUENTAS!$A$2:$G$8590,7,FALSE)</f>
        <v>AHORROS</v>
      </c>
    </row>
    <row r="1022" spans="1:10" x14ac:dyDescent="0.25">
      <c r="A1022" s="18">
        <v>7</v>
      </c>
      <c r="B1022" s="39"/>
      <c r="C1022" s="32" t="s">
        <v>945</v>
      </c>
      <c r="D1022" s="12">
        <v>57444041</v>
      </c>
      <c r="E1022" s="39"/>
      <c r="F1022" s="17"/>
      <c r="G1022" s="16">
        <f t="shared" si="61"/>
        <v>250000</v>
      </c>
      <c r="H1022" s="38">
        <f>VLOOKUP(D1022,[1]CUENTAS!$A$2:$G$8590,4,FALSE)</f>
        <v>375175502</v>
      </c>
      <c r="I1022" s="8" t="str">
        <f>VLOOKUP(D1022,[1]CUENTAS!$A$2:$G$8590,6,FALSE)</f>
        <v>BANCO BILBAO VIZCAYA BBVA COLOMBIA S.A.</v>
      </c>
      <c r="J1022" s="8" t="str">
        <f>VLOOKUP(D1022,[1]CUENTAS!$A$2:$G$8590,7,FALSE)</f>
        <v>AHORROS</v>
      </c>
    </row>
    <row r="1023" spans="1:10" x14ac:dyDescent="0.25">
      <c r="A1023" s="18">
        <v>8</v>
      </c>
      <c r="B1023" s="39"/>
      <c r="C1023" s="32" t="s">
        <v>946</v>
      </c>
      <c r="D1023" s="12">
        <v>19615849</v>
      </c>
      <c r="E1023" s="39"/>
      <c r="F1023" s="17"/>
      <c r="G1023" s="16">
        <f t="shared" si="61"/>
        <v>250000</v>
      </c>
      <c r="H1023" s="38">
        <f>VLOOKUP(D1023,[1]CUENTAS!$A$2:$G$8590,4,FALSE)</f>
        <v>375234689</v>
      </c>
      <c r="I1023" s="8" t="str">
        <f>VLOOKUP(D1023,[1]CUENTAS!$A$2:$G$8590,6,FALSE)</f>
        <v>BANCO BILBAO VIZCAYA BBVA COLOMBIA S.A.</v>
      </c>
      <c r="J1023" s="8" t="str">
        <f>VLOOKUP(D1023,[1]CUENTAS!$A$2:$G$8590,7,FALSE)</f>
        <v>AHORROS</v>
      </c>
    </row>
    <row r="1024" spans="1:10" x14ac:dyDescent="0.25">
      <c r="A1024" s="18">
        <v>9</v>
      </c>
      <c r="B1024" s="39"/>
      <c r="C1024" s="32" t="s">
        <v>947</v>
      </c>
      <c r="D1024" s="12">
        <v>36453892</v>
      </c>
      <c r="E1024" s="39"/>
      <c r="F1024" s="17"/>
      <c r="G1024" s="16">
        <f t="shared" si="61"/>
        <v>250000</v>
      </c>
      <c r="H1024" s="38">
        <f>VLOOKUP(D1024,[1]CUENTAS!$A$2:$G$8590,4,FALSE)</f>
        <v>375250024</v>
      </c>
      <c r="I1024" s="8" t="str">
        <f>VLOOKUP(D1024,[1]CUENTAS!$A$2:$G$8590,6,FALSE)</f>
        <v>BANCO BILBAO VIZCAYA BBVA COLOMBIA S.A.</v>
      </c>
      <c r="J1024" s="8" t="str">
        <f>VLOOKUP(D1024,[1]CUENTAS!$A$2:$G$8590,7,FALSE)</f>
        <v>AHORROS</v>
      </c>
    </row>
    <row r="1025" spans="1:10" x14ac:dyDescent="0.25">
      <c r="A1025" s="18">
        <v>10</v>
      </c>
      <c r="B1025" s="39"/>
      <c r="C1025" s="32" t="s">
        <v>948</v>
      </c>
      <c r="D1025" s="12">
        <v>19563256</v>
      </c>
      <c r="E1025" s="39"/>
      <c r="F1025" s="17"/>
      <c r="G1025" s="16">
        <f t="shared" si="61"/>
        <v>250000</v>
      </c>
      <c r="H1025" s="38">
        <f>VLOOKUP(D1025,[1]CUENTAS!$A$2:$G$8590,4,FALSE)</f>
        <v>375303955</v>
      </c>
      <c r="I1025" s="8" t="str">
        <f>VLOOKUP(D1025,[1]CUENTAS!$A$2:$G$8590,6,FALSE)</f>
        <v>BANCO BILBAO VIZCAYA BBVA COLOMBIA S.A.</v>
      </c>
      <c r="J1025" s="8" t="str">
        <f>VLOOKUP(D1025,[1]CUENTAS!$A$2:$G$8590,7,FALSE)</f>
        <v>AHORROS</v>
      </c>
    </row>
    <row r="1026" spans="1:10" x14ac:dyDescent="0.25">
      <c r="A1026" s="42" t="s">
        <v>7</v>
      </c>
      <c r="B1026" s="43"/>
      <c r="C1026" s="43"/>
      <c r="D1026" s="43"/>
      <c r="E1026" s="43"/>
      <c r="F1026" s="44"/>
      <c r="G1026" s="15">
        <f>SUM(G1016:G1025)</f>
        <v>2500000</v>
      </c>
      <c r="H1026" s="38"/>
      <c r="I1026" s="8"/>
      <c r="J1026" s="8"/>
    </row>
    <row r="1027" spans="1:10" ht="30" x14ac:dyDescent="0.25">
      <c r="A1027" s="1" t="s">
        <v>5</v>
      </c>
      <c r="B1027" s="1" t="s">
        <v>0</v>
      </c>
      <c r="C1027" s="3" t="s">
        <v>3</v>
      </c>
      <c r="D1027" s="4" t="s">
        <v>9</v>
      </c>
      <c r="E1027" s="1" t="s">
        <v>1</v>
      </c>
      <c r="F1027" s="5" t="s">
        <v>2</v>
      </c>
      <c r="G1027" s="6" t="s">
        <v>4</v>
      </c>
      <c r="H1027" s="38"/>
      <c r="I1027" s="8"/>
      <c r="J1027" s="8"/>
    </row>
    <row r="1028" spans="1:10" x14ac:dyDescent="0.25">
      <c r="A1028" s="18">
        <v>1</v>
      </c>
      <c r="B1028" s="39" t="s">
        <v>949</v>
      </c>
      <c r="C1028" s="32" t="s">
        <v>950</v>
      </c>
      <c r="D1028" s="12">
        <v>57448528</v>
      </c>
      <c r="E1028" s="39" t="s">
        <v>957</v>
      </c>
      <c r="F1028" s="17"/>
      <c r="G1028" s="16">
        <f t="shared" ref="G1028:G1035" si="62">2500000/8</f>
        <v>312500</v>
      </c>
      <c r="H1028" s="38">
        <f>VLOOKUP(D1028,[1]CUENTAS!$A$2:$G$8590,4,FALSE)</f>
        <v>375175387</v>
      </c>
      <c r="I1028" s="8" t="str">
        <f>VLOOKUP(D1028,[1]CUENTAS!$A$2:$G$8590,6,FALSE)</f>
        <v>BANCO BILBAO VIZCAYA BBVA COLOMBIA S.A.</v>
      </c>
      <c r="J1028" s="8" t="str">
        <f>VLOOKUP(D1028,[1]CUENTAS!$A$2:$G$8590,7,FALSE)</f>
        <v>AHORROS</v>
      </c>
    </row>
    <row r="1029" spans="1:10" x14ac:dyDescent="0.25">
      <c r="A1029" s="18">
        <v>2</v>
      </c>
      <c r="B1029" s="39"/>
      <c r="C1029" s="32" t="s">
        <v>951</v>
      </c>
      <c r="D1029" s="12">
        <v>57447939</v>
      </c>
      <c r="E1029" s="39"/>
      <c r="F1029" s="17"/>
      <c r="G1029" s="16">
        <f t="shared" si="62"/>
        <v>312500</v>
      </c>
      <c r="H1029" s="38">
        <f>VLOOKUP(D1029,[1]CUENTAS!$A$2:$G$8590,4,FALSE)</f>
        <v>375165065</v>
      </c>
      <c r="I1029" s="8" t="str">
        <f>VLOOKUP(D1029,[1]CUENTAS!$A$2:$G$8590,6,FALSE)</f>
        <v>BANCO BILBAO VIZCAYA BBVA COLOMBIA S.A.</v>
      </c>
      <c r="J1029" s="8" t="str">
        <f>VLOOKUP(D1029,[1]CUENTAS!$A$2:$G$8590,7,FALSE)</f>
        <v>AHORROS</v>
      </c>
    </row>
    <row r="1030" spans="1:10" x14ac:dyDescent="0.25">
      <c r="A1030" s="18">
        <v>3</v>
      </c>
      <c r="B1030" s="39"/>
      <c r="C1030" s="32" t="s">
        <v>952</v>
      </c>
      <c r="D1030" s="12">
        <v>85443780</v>
      </c>
      <c r="E1030" s="39"/>
      <c r="F1030" s="17"/>
      <c r="G1030" s="16">
        <f t="shared" si="62"/>
        <v>312500</v>
      </c>
      <c r="H1030" s="38">
        <f>VLOOKUP(D1030,[1]CUENTAS!$A$2:$G$8590,4,FALSE)</f>
        <v>375174752</v>
      </c>
      <c r="I1030" s="8" t="str">
        <f>VLOOKUP(D1030,[1]CUENTAS!$A$2:$G$8590,6,FALSE)</f>
        <v>BANCO BILBAO VIZCAYA BBVA COLOMBIA S.A.</v>
      </c>
      <c r="J1030" s="8" t="str">
        <f>VLOOKUP(D1030,[1]CUENTAS!$A$2:$G$8590,7,FALSE)</f>
        <v>AHORROS</v>
      </c>
    </row>
    <row r="1031" spans="1:10" x14ac:dyDescent="0.25">
      <c r="A1031" s="18">
        <v>4</v>
      </c>
      <c r="B1031" s="39"/>
      <c r="C1031" s="32" t="s">
        <v>953</v>
      </c>
      <c r="D1031" s="12">
        <v>19586712</v>
      </c>
      <c r="E1031" s="39"/>
      <c r="F1031" s="17"/>
      <c r="G1031" s="16">
        <f t="shared" si="62"/>
        <v>312500</v>
      </c>
      <c r="H1031" s="38">
        <f>VLOOKUP(D1031,[1]CUENTAS!$A$2:$G$8590,4,FALSE)</f>
        <v>375175098</v>
      </c>
      <c r="I1031" s="8" t="str">
        <f>VLOOKUP(D1031,[1]CUENTAS!$A$2:$G$8590,6,FALSE)</f>
        <v>BANCO BILBAO VIZCAYA BBVA COLOMBIA S.A.</v>
      </c>
      <c r="J1031" s="8" t="str">
        <f>VLOOKUP(D1031,[1]CUENTAS!$A$2:$G$8590,7,FALSE)</f>
        <v>AHORROS</v>
      </c>
    </row>
    <row r="1032" spans="1:10" x14ac:dyDescent="0.25">
      <c r="A1032" s="18">
        <v>5</v>
      </c>
      <c r="B1032" s="39"/>
      <c r="C1032" s="32" t="s">
        <v>954</v>
      </c>
      <c r="D1032" s="12">
        <v>57401895</v>
      </c>
      <c r="E1032" s="39"/>
      <c r="F1032" s="17"/>
      <c r="G1032" s="16">
        <f t="shared" si="62"/>
        <v>312500</v>
      </c>
      <c r="H1032" s="38">
        <f>VLOOKUP(D1032,[1]CUENTAS!$A$2:$G$8590,4,FALSE)</f>
        <v>375174133</v>
      </c>
      <c r="I1032" s="8" t="str">
        <f>VLOOKUP(D1032,[1]CUENTAS!$A$2:$G$8590,6,FALSE)</f>
        <v>BANCO BILBAO VIZCAYA BBVA COLOMBIA S.A.</v>
      </c>
      <c r="J1032" s="8" t="str">
        <f>VLOOKUP(D1032,[1]CUENTAS!$A$2:$G$8590,7,FALSE)</f>
        <v>AHORROS</v>
      </c>
    </row>
    <row r="1033" spans="1:10" x14ac:dyDescent="0.25">
      <c r="A1033" s="18">
        <v>6</v>
      </c>
      <c r="B1033" s="39"/>
      <c r="C1033" s="32" t="s">
        <v>955</v>
      </c>
      <c r="D1033" s="12">
        <v>57404310</v>
      </c>
      <c r="E1033" s="39"/>
      <c r="F1033" s="17"/>
      <c r="G1033" s="16">
        <f t="shared" si="62"/>
        <v>312500</v>
      </c>
      <c r="H1033" s="38">
        <f>VLOOKUP(D1033,[1]CUENTAS!$A$2:$G$8590,4,FALSE)</f>
        <v>375036894</v>
      </c>
      <c r="I1033" s="8" t="str">
        <f>VLOOKUP(D1033,[1]CUENTAS!$A$2:$G$8590,6,FALSE)</f>
        <v>BANCO BILBAO VIZCAYA BBVA COLOMBIA S.A.</v>
      </c>
      <c r="J1033" s="8" t="str">
        <f>VLOOKUP(D1033,[1]CUENTAS!$A$2:$G$8590,7,FALSE)</f>
        <v>AHORROS</v>
      </c>
    </row>
    <row r="1034" spans="1:10" x14ac:dyDescent="0.25">
      <c r="A1034" s="18">
        <v>7</v>
      </c>
      <c r="B1034" s="39"/>
      <c r="C1034" s="32" t="s">
        <v>956</v>
      </c>
      <c r="D1034" s="12">
        <v>26762912</v>
      </c>
      <c r="E1034" s="39"/>
      <c r="F1034" s="17"/>
      <c r="G1034" s="16">
        <f t="shared" si="62"/>
        <v>312500</v>
      </c>
      <c r="H1034" s="38">
        <f>VLOOKUP(D1034,[1]CUENTAS!$A$2:$G$8590,4,FALSE)</f>
        <v>375087327</v>
      </c>
      <c r="I1034" s="8" t="str">
        <f>VLOOKUP(D1034,[1]CUENTAS!$A$2:$G$8590,6,FALSE)</f>
        <v>BANCO BILBAO VIZCAYA BBVA COLOMBIA S.A.</v>
      </c>
      <c r="J1034" s="8" t="str">
        <f>VLOOKUP(D1034,[1]CUENTAS!$A$2:$G$8590,7,FALSE)</f>
        <v>AHORROS</v>
      </c>
    </row>
    <row r="1035" spans="1:10" x14ac:dyDescent="0.25">
      <c r="A1035" s="18">
        <v>8</v>
      </c>
      <c r="B1035" s="39"/>
      <c r="C1035" s="32" t="s">
        <v>957</v>
      </c>
      <c r="D1035" s="12">
        <v>57446939</v>
      </c>
      <c r="E1035" s="39"/>
      <c r="F1035" s="17"/>
      <c r="G1035" s="16">
        <f t="shared" si="62"/>
        <v>312500</v>
      </c>
      <c r="H1035" s="38">
        <f>VLOOKUP(D1035,[1]CUENTAS!$A$2:$G$8590,4,FALSE)</f>
        <v>375197571</v>
      </c>
      <c r="I1035" s="8" t="str">
        <f>VLOOKUP(D1035,[1]CUENTAS!$A$2:$G$8590,6,FALSE)</f>
        <v>BANCO BILBAO VIZCAYA BBVA COLOMBIA S.A.</v>
      </c>
      <c r="J1035" s="8" t="str">
        <f>VLOOKUP(D1035,[1]CUENTAS!$A$2:$G$8590,7,FALSE)</f>
        <v>AHORROS</v>
      </c>
    </row>
    <row r="1036" spans="1:10" x14ac:dyDescent="0.25">
      <c r="A1036" s="42" t="s">
        <v>7</v>
      </c>
      <c r="B1036" s="43"/>
      <c r="C1036" s="43"/>
      <c r="D1036" s="43"/>
      <c r="E1036" s="43"/>
      <c r="F1036" s="44"/>
      <c r="G1036" s="15">
        <f>SUM(G1028:G1035)</f>
        <v>2500000</v>
      </c>
      <c r="H1036" s="38"/>
      <c r="I1036" s="8"/>
      <c r="J1036" s="8"/>
    </row>
    <row r="1037" spans="1:10" ht="30" x14ac:dyDescent="0.25">
      <c r="A1037" s="1" t="s">
        <v>5</v>
      </c>
      <c r="B1037" s="1" t="s">
        <v>0</v>
      </c>
      <c r="C1037" s="3" t="s">
        <v>3</v>
      </c>
      <c r="D1037" s="4" t="s">
        <v>9</v>
      </c>
      <c r="E1037" s="1" t="s">
        <v>1</v>
      </c>
      <c r="F1037" s="5" t="s">
        <v>2</v>
      </c>
      <c r="G1037" s="6" t="s">
        <v>4</v>
      </c>
      <c r="H1037" s="38"/>
      <c r="I1037" s="8"/>
      <c r="J1037" s="8"/>
    </row>
    <row r="1038" spans="1:10" x14ac:dyDescent="0.25">
      <c r="A1038" s="18">
        <v>1</v>
      </c>
      <c r="B1038" s="39" t="s">
        <v>958</v>
      </c>
      <c r="C1038" s="32" t="s">
        <v>959</v>
      </c>
      <c r="D1038" s="12">
        <v>57422980</v>
      </c>
      <c r="E1038" s="39" t="s">
        <v>971</v>
      </c>
      <c r="F1038" s="17"/>
      <c r="G1038" s="16">
        <f t="shared" ref="G1038:G1054" si="63">2500000/17</f>
        <v>147058.82352941178</v>
      </c>
      <c r="H1038" s="38">
        <f>VLOOKUP(D1038,[1]CUENTAS!$A$2:$G$8590,4,FALSE)</f>
        <v>44212</v>
      </c>
      <c r="I1038" s="8" t="str">
        <f>VLOOKUP(D1038,[1]CUENTAS!$A$2:$G$8590,6,FALSE)</f>
        <v>BANCO AGRARIO DE COLOMBIA S.A.</v>
      </c>
      <c r="J1038" s="8" t="str">
        <f>VLOOKUP(D1038,[1]CUENTAS!$A$2:$G$8590,7,FALSE)</f>
        <v>GIRO</v>
      </c>
    </row>
    <row r="1039" spans="1:10" x14ac:dyDescent="0.25">
      <c r="A1039" s="18">
        <v>2</v>
      </c>
      <c r="B1039" s="39"/>
      <c r="C1039" s="32" t="s">
        <v>960</v>
      </c>
      <c r="D1039" s="12">
        <v>57421433</v>
      </c>
      <c r="E1039" s="39"/>
      <c r="F1039" s="17"/>
      <c r="G1039" s="16">
        <f t="shared" si="63"/>
        <v>147058.82352941178</v>
      </c>
      <c r="H1039" s="38">
        <f>VLOOKUP(D1039,[1]CUENTAS!$A$2:$G$8590,4,FALSE)</f>
        <v>44212</v>
      </c>
      <c r="I1039" s="8" t="str">
        <f>VLOOKUP(D1039,[1]CUENTAS!$A$2:$G$8590,6,FALSE)</f>
        <v>BANCO AGRARIO DE COLOMBIA S.A.</v>
      </c>
      <c r="J1039" s="8" t="str">
        <f>VLOOKUP(D1039,[1]CUENTAS!$A$2:$G$8590,7,FALSE)</f>
        <v>GIRO</v>
      </c>
    </row>
    <row r="1040" spans="1:10" x14ac:dyDescent="0.25">
      <c r="A1040" s="18">
        <v>3</v>
      </c>
      <c r="B1040" s="39"/>
      <c r="C1040" s="32" t="s">
        <v>961</v>
      </c>
      <c r="D1040" s="12">
        <v>57421920</v>
      </c>
      <c r="E1040" s="39"/>
      <c r="F1040" s="17"/>
      <c r="G1040" s="16">
        <f t="shared" si="63"/>
        <v>147058.82352941178</v>
      </c>
      <c r="H1040" s="38">
        <f>VLOOKUP(D1040,[1]CUENTAS!$A$2:$G$8590,4,FALSE)</f>
        <v>44212</v>
      </c>
      <c r="I1040" s="8" t="str">
        <f>VLOOKUP(D1040,[1]CUENTAS!$A$2:$G$8590,6,FALSE)</f>
        <v>BANCO AGRARIO DE COLOMBIA S.A.</v>
      </c>
      <c r="J1040" s="8" t="str">
        <f>VLOOKUP(D1040,[1]CUENTAS!$A$2:$G$8590,7,FALSE)</f>
        <v>GIRO</v>
      </c>
    </row>
    <row r="1041" spans="1:10" x14ac:dyDescent="0.25">
      <c r="A1041" s="18">
        <v>4</v>
      </c>
      <c r="B1041" s="39"/>
      <c r="C1041" s="32" t="s">
        <v>962</v>
      </c>
      <c r="D1041" s="12">
        <v>26689874</v>
      </c>
      <c r="E1041" s="39"/>
      <c r="F1041" s="17"/>
      <c r="G1041" s="16">
        <f t="shared" si="63"/>
        <v>147058.82352941178</v>
      </c>
      <c r="H1041" s="38">
        <f>VLOOKUP(D1041,[1]CUENTAS!$A$2:$G$8590,4,FALSE)</f>
        <v>44212</v>
      </c>
      <c r="I1041" s="8" t="str">
        <f>VLOOKUP(D1041,[1]CUENTAS!$A$2:$G$8590,6,FALSE)</f>
        <v>BANCO AGRARIO DE COLOMBIA S.A.</v>
      </c>
      <c r="J1041" s="8" t="str">
        <f>VLOOKUP(D1041,[1]CUENTAS!$A$2:$G$8590,7,FALSE)</f>
        <v>GIRO</v>
      </c>
    </row>
    <row r="1042" spans="1:10" x14ac:dyDescent="0.25">
      <c r="A1042" s="18">
        <v>5</v>
      </c>
      <c r="B1042" s="39"/>
      <c r="C1042" s="32" t="s">
        <v>963</v>
      </c>
      <c r="D1042" s="12">
        <v>57422034</v>
      </c>
      <c r="E1042" s="39"/>
      <c r="F1042" s="17"/>
      <c r="G1042" s="16">
        <f t="shared" si="63"/>
        <v>147058.82352941178</v>
      </c>
      <c r="H1042" s="38">
        <f>VLOOKUP(D1042,[1]CUENTAS!$A$2:$G$8590,4,FALSE)</f>
        <v>375227717</v>
      </c>
      <c r="I1042" s="8" t="str">
        <f>VLOOKUP(D1042,[1]CUENTAS!$A$2:$G$8590,6,FALSE)</f>
        <v>BANCO BILBAO VIZCAYA BBVA COLOMBIA S.A.</v>
      </c>
      <c r="J1042" s="8" t="str">
        <f>VLOOKUP(D1042,[1]CUENTAS!$A$2:$G$8590,7,FALSE)</f>
        <v>AHORROS</v>
      </c>
    </row>
    <row r="1043" spans="1:10" x14ac:dyDescent="0.25">
      <c r="A1043" s="18">
        <v>6</v>
      </c>
      <c r="B1043" s="39"/>
      <c r="C1043" s="32" t="s">
        <v>964</v>
      </c>
      <c r="D1043" s="12">
        <v>26689280</v>
      </c>
      <c r="E1043" s="39"/>
      <c r="F1043" s="17"/>
      <c r="G1043" s="16">
        <f t="shared" si="63"/>
        <v>147058.82352941178</v>
      </c>
      <c r="H1043" s="38">
        <f>VLOOKUP(D1043,[1]CUENTAS!$A$2:$G$8590,4,FALSE)</f>
        <v>326247038</v>
      </c>
      <c r="I1043" s="8" t="str">
        <f>VLOOKUP(D1043,[1]CUENTAS!$A$2:$G$8590,6,FALSE)</f>
        <v>BANCO DE BOGOTA</v>
      </c>
      <c r="J1043" s="8" t="str">
        <f>VLOOKUP(D1043,[1]CUENTAS!$A$2:$G$8590,7,FALSE)</f>
        <v>AHORROS</v>
      </c>
    </row>
    <row r="1044" spans="1:10" x14ac:dyDescent="0.25">
      <c r="A1044" s="18">
        <v>7</v>
      </c>
      <c r="B1044" s="39"/>
      <c r="C1044" s="32" t="s">
        <v>965</v>
      </c>
      <c r="D1044" s="12">
        <v>32814894</v>
      </c>
      <c r="E1044" s="39"/>
      <c r="F1044" s="17"/>
      <c r="G1044" s="16">
        <f t="shared" si="63"/>
        <v>147058.82352941178</v>
      </c>
      <c r="H1044" s="38">
        <f>VLOOKUP(D1044,[1]CUENTAS!$A$2:$G$8590,4,FALSE)</f>
        <v>44212</v>
      </c>
      <c r="I1044" s="8" t="str">
        <f>VLOOKUP(D1044,[1]CUENTAS!$A$2:$G$8590,6,FALSE)</f>
        <v>BANCO AGRARIO DE COLOMBIA S.A.</v>
      </c>
      <c r="J1044" s="8" t="str">
        <f>VLOOKUP(D1044,[1]CUENTAS!$A$2:$G$8590,7,FALSE)</f>
        <v>GIRO</v>
      </c>
    </row>
    <row r="1045" spans="1:10" x14ac:dyDescent="0.25">
      <c r="A1045" s="18">
        <v>8</v>
      </c>
      <c r="B1045" s="39"/>
      <c r="C1045" s="32" t="s">
        <v>966</v>
      </c>
      <c r="D1045" s="12">
        <v>57422028</v>
      </c>
      <c r="E1045" s="39"/>
      <c r="F1045" s="17"/>
      <c r="G1045" s="16">
        <f t="shared" si="63"/>
        <v>147058.82352941178</v>
      </c>
      <c r="H1045" s="38">
        <f>VLOOKUP(D1045,[1]CUENTAS!$A$2:$G$8590,4,FALSE)</f>
        <v>375348612</v>
      </c>
      <c r="I1045" s="8" t="str">
        <f>VLOOKUP(D1045,[1]CUENTAS!$A$2:$G$8590,6,FALSE)</f>
        <v>BANCO BILBAO VIZCAYA BBVA COLOMBIA S.A.</v>
      </c>
      <c r="J1045" s="8" t="str">
        <f>VLOOKUP(D1045,[1]CUENTAS!$A$2:$G$8590,7,FALSE)</f>
        <v>AHORROS</v>
      </c>
    </row>
    <row r="1046" spans="1:10" x14ac:dyDescent="0.25">
      <c r="A1046" s="18">
        <v>9</v>
      </c>
      <c r="B1046" s="39"/>
      <c r="C1046" s="32" t="s">
        <v>967</v>
      </c>
      <c r="D1046" s="12">
        <v>57422193</v>
      </c>
      <c r="E1046" s="39"/>
      <c r="F1046" s="17"/>
      <c r="G1046" s="16">
        <f t="shared" si="63"/>
        <v>147058.82352941178</v>
      </c>
      <c r="H1046" s="38">
        <f>VLOOKUP(D1046,[1]CUENTAS!$A$2:$G$8590,4,FALSE)</f>
        <v>375238763</v>
      </c>
      <c r="I1046" s="8" t="str">
        <f>VLOOKUP(D1046,[1]CUENTAS!$A$2:$G$8590,6,FALSE)</f>
        <v>BANCO BILBAO VIZCAYA BBVA COLOMBIA S.A.</v>
      </c>
      <c r="J1046" s="8" t="str">
        <f>VLOOKUP(D1046,[1]CUENTAS!$A$2:$G$8590,7,FALSE)</f>
        <v>AHORROS</v>
      </c>
    </row>
    <row r="1047" spans="1:10" x14ac:dyDescent="0.25">
      <c r="A1047" s="18">
        <v>10</v>
      </c>
      <c r="B1047" s="39"/>
      <c r="C1047" s="32" t="s">
        <v>968</v>
      </c>
      <c r="D1047" s="12">
        <v>39034708</v>
      </c>
      <c r="E1047" s="39"/>
      <c r="F1047" s="17"/>
      <c r="G1047" s="16">
        <f t="shared" si="63"/>
        <v>147058.82352941178</v>
      </c>
      <c r="H1047" s="38">
        <f>VLOOKUP(D1047,[1]CUENTAS!$A$2:$G$8590,4,FALSE)</f>
        <v>44212</v>
      </c>
      <c r="I1047" s="8" t="str">
        <f>VLOOKUP(D1047,[1]CUENTAS!$A$2:$G$8590,6,FALSE)</f>
        <v>BANCO AGRARIO DE COLOMBIA S.A.</v>
      </c>
      <c r="J1047" s="8" t="str">
        <f>VLOOKUP(D1047,[1]CUENTAS!$A$2:$G$8590,7,FALSE)</f>
        <v>GIRO</v>
      </c>
    </row>
    <row r="1048" spans="1:10" x14ac:dyDescent="0.25">
      <c r="A1048" s="18">
        <v>11</v>
      </c>
      <c r="B1048" s="39"/>
      <c r="C1048" s="32" t="s">
        <v>969</v>
      </c>
      <c r="D1048" s="12">
        <v>57437277</v>
      </c>
      <c r="E1048" s="39"/>
      <c r="F1048" s="17"/>
      <c r="G1048" s="16">
        <f t="shared" si="63"/>
        <v>147058.82352941178</v>
      </c>
      <c r="H1048" s="38">
        <f>VLOOKUP(D1048,[1]CUENTAS!$A$2:$G$8590,4,FALSE)</f>
        <v>326243995</v>
      </c>
      <c r="I1048" s="8" t="str">
        <f>VLOOKUP(D1048,[1]CUENTAS!$A$2:$G$8590,6,FALSE)</f>
        <v>BANCO DE BOGOTA</v>
      </c>
      <c r="J1048" s="8" t="str">
        <f>VLOOKUP(D1048,[1]CUENTAS!$A$2:$G$8590,7,FALSE)</f>
        <v>AHORROS</v>
      </c>
    </row>
    <row r="1049" spans="1:10" x14ac:dyDescent="0.25">
      <c r="A1049" s="18">
        <v>12</v>
      </c>
      <c r="B1049" s="39"/>
      <c r="C1049" s="32" t="s">
        <v>970</v>
      </c>
      <c r="D1049" s="12">
        <v>19611969</v>
      </c>
      <c r="E1049" s="39"/>
      <c r="F1049" s="17"/>
      <c r="G1049" s="16">
        <f t="shared" si="63"/>
        <v>147058.82352941178</v>
      </c>
      <c r="H1049" s="38">
        <f>VLOOKUP(D1049,[1]CUENTAS!$A$2:$G$8590,4,FALSE)</f>
        <v>375282738</v>
      </c>
      <c r="I1049" s="8" t="str">
        <f>VLOOKUP(D1049,[1]CUENTAS!$A$2:$G$8590,6,FALSE)</f>
        <v>BANCO BILBAO VIZCAYA BBVA COLOMBIA S.A.</v>
      </c>
      <c r="J1049" s="8" t="str">
        <f>VLOOKUP(D1049,[1]CUENTAS!$A$2:$G$8590,7,FALSE)</f>
        <v>AHORROS</v>
      </c>
    </row>
    <row r="1050" spans="1:10" x14ac:dyDescent="0.25">
      <c r="A1050" s="18">
        <v>13</v>
      </c>
      <c r="B1050" s="39"/>
      <c r="C1050" s="32" t="s">
        <v>971</v>
      </c>
      <c r="D1050" s="12">
        <v>57429253</v>
      </c>
      <c r="E1050" s="39"/>
      <c r="F1050" s="17"/>
      <c r="G1050" s="16">
        <f t="shared" si="63"/>
        <v>147058.82352941178</v>
      </c>
      <c r="H1050" s="38">
        <f>VLOOKUP(D1050,[1]CUENTAS!$A$2:$G$8590,4,FALSE)</f>
        <v>51646731775</v>
      </c>
      <c r="I1050" s="8" t="str">
        <f>VLOOKUP(D1050,[1]CUENTAS!$A$2:$G$8590,6,FALSE)</f>
        <v>BANCOLOMBIA S.A.</v>
      </c>
      <c r="J1050" s="8" t="str">
        <f>VLOOKUP(D1050,[1]CUENTAS!$A$2:$G$8590,7,FALSE)</f>
        <v>AHORROS</v>
      </c>
    </row>
    <row r="1051" spans="1:10" x14ac:dyDescent="0.25">
      <c r="A1051" s="18">
        <v>14</v>
      </c>
      <c r="B1051" s="39"/>
      <c r="C1051" s="32" t="s">
        <v>972</v>
      </c>
      <c r="D1051" s="12">
        <v>12632564</v>
      </c>
      <c r="E1051" s="39"/>
      <c r="F1051" s="17"/>
      <c r="G1051" s="16">
        <f t="shared" si="63"/>
        <v>147058.82352941178</v>
      </c>
      <c r="H1051" s="38">
        <f>VLOOKUP(D1051,[1]CUENTAS!$A$2:$G$8590,4,FALSE)</f>
        <v>48224029368</v>
      </c>
      <c r="I1051" s="8" t="str">
        <f>VLOOKUP(D1051,[1]CUENTAS!$A$2:$G$8590,6,FALSE)</f>
        <v>BANCOLOMBIA S.A.</v>
      </c>
      <c r="J1051" s="8" t="str">
        <f>VLOOKUP(D1051,[1]CUENTAS!$A$2:$G$8590,7,FALSE)</f>
        <v>AHORROS</v>
      </c>
    </row>
    <row r="1052" spans="1:10" x14ac:dyDescent="0.25">
      <c r="A1052" s="18">
        <v>15</v>
      </c>
      <c r="B1052" s="39"/>
      <c r="C1052" s="32" t="s">
        <v>973</v>
      </c>
      <c r="D1052" s="12">
        <v>57421486</v>
      </c>
      <c r="E1052" s="39"/>
      <c r="F1052" s="17"/>
      <c r="G1052" s="16">
        <f t="shared" si="63"/>
        <v>147058.82352941178</v>
      </c>
      <c r="H1052" s="38">
        <f>VLOOKUP(D1052,[1]CUENTAS!$A$2:$G$8590,4,FALSE)</f>
        <v>375245362</v>
      </c>
      <c r="I1052" s="8" t="str">
        <f>VLOOKUP(D1052,[1]CUENTAS!$A$2:$G$8590,6,FALSE)</f>
        <v>BANCO BILBAO VIZCAYA BBVA COLOMBIA S.A.</v>
      </c>
      <c r="J1052" s="8" t="str">
        <f>VLOOKUP(D1052,[1]CUENTAS!$A$2:$G$8590,7,FALSE)</f>
        <v>AHORROS</v>
      </c>
    </row>
    <row r="1053" spans="1:10" x14ac:dyDescent="0.25">
      <c r="A1053" s="18">
        <v>16</v>
      </c>
      <c r="B1053" s="39"/>
      <c r="C1053" s="32" t="s">
        <v>974</v>
      </c>
      <c r="D1053" s="12">
        <v>57424604</v>
      </c>
      <c r="E1053" s="39"/>
      <c r="F1053" s="17"/>
      <c r="G1053" s="16">
        <f t="shared" si="63"/>
        <v>147058.82352941178</v>
      </c>
      <c r="H1053" s="38">
        <f>VLOOKUP(D1053,[1]CUENTAS!$A$2:$G$8590,4,FALSE)</f>
        <v>326244019</v>
      </c>
      <c r="I1053" s="8" t="str">
        <f>VLOOKUP(D1053,[1]CUENTAS!$A$2:$G$8590,6,FALSE)</f>
        <v>BANCO DE BOGOTA</v>
      </c>
      <c r="J1053" s="8" t="str">
        <f>VLOOKUP(D1053,[1]CUENTAS!$A$2:$G$8590,7,FALSE)</f>
        <v>AHORROS</v>
      </c>
    </row>
    <row r="1054" spans="1:10" x14ac:dyDescent="0.25">
      <c r="A1054" s="18">
        <v>17</v>
      </c>
      <c r="B1054" s="39"/>
      <c r="C1054" s="32" t="s">
        <v>1650</v>
      </c>
      <c r="D1054" s="12">
        <v>26688865</v>
      </c>
      <c r="E1054" s="39"/>
      <c r="F1054" s="17"/>
      <c r="G1054" s="16">
        <f t="shared" si="63"/>
        <v>147058.82352941178</v>
      </c>
      <c r="H1054" s="38">
        <f>VLOOKUP(D1054,[1]CUENTAS!$A$2:$G$8590,4,FALSE)</f>
        <v>44212</v>
      </c>
      <c r="I1054" s="8" t="str">
        <f>VLOOKUP(D1054,[1]CUENTAS!$A$2:$G$8590,6,FALSE)</f>
        <v>BANCO AGRARIO DE COLOMBIA S.A.</v>
      </c>
      <c r="J1054" s="8" t="str">
        <f>VLOOKUP(D1054,[1]CUENTAS!$A$2:$G$8590,7,FALSE)</f>
        <v>GIRO</v>
      </c>
    </row>
    <row r="1055" spans="1:10" x14ac:dyDescent="0.25">
      <c r="A1055" s="42" t="s">
        <v>7</v>
      </c>
      <c r="B1055" s="43"/>
      <c r="C1055" s="43"/>
      <c r="D1055" s="43"/>
      <c r="E1055" s="43"/>
      <c r="F1055" s="44"/>
      <c r="G1055" s="15">
        <f>SUM(G1038:G1054)</f>
        <v>2500000</v>
      </c>
      <c r="H1055" s="38"/>
      <c r="I1055" s="8"/>
      <c r="J1055" s="8"/>
    </row>
    <row r="1056" spans="1:10" ht="30" x14ac:dyDescent="0.25">
      <c r="A1056" s="1" t="s">
        <v>5</v>
      </c>
      <c r="B1056" s="1" t="s">
        <v>0</v>
      </c>
      <c r="C1056" s="3" t="s">
        <v>3</v>
      </c>
      <c r="D1056" s="4" t="s">
        <v>9</v>
      </c>
      <c r="E1056" s="1" t="s">
        <v>1</v>
      </c>
      <c r="F1056" s="5" t="s">
        <v>2</v>
      </c>
      <c r="G1056" s="6" t="s">
        <v>4</v>
      </c>
      <c r="H1056" s="38"/>
      <c r="I1056" s="8"/>
      <c r="J1056" s="8"/>
    </row>
    <row r="1057" spans="1:10" x14ac:dyDescent="0.25">
      <c r="A1057" s="18">
        <v>1</v>
      </c>
      <c r="B1057" s="39" t="s">
        <v>975</v>
      </c>
      <c r="C1057" s="32" t="s">
        <v>976</v>
      </c>
      <c r="D1057" s="12">
        <v>26900714</v>
      </c>
      <c r="E1057" s="39" t="s">
        <v>976</v>
      </c>
      <c r="F1057" s="17"/>
      <c r="G1057" s="16">
        <f t="shared" ref="G1057:G1064" si="64">2500000/8</f>
        <v>312500</v>
      </c>
      <c r="H1057" s="38">
        <f>VLOOKUP(D1057,[1]CUENTAS!$A$2:$G$8590,4,FALSE)</f>
        <v>240100339</v>
      </c>
      <c r="I1057" s="8" t="str">
        <f>VLOOKUP(D1057,[1]CUENTAS!$A$2:$G$8590,6,FALSE)</f>
        <v>BANCO POPULAR S.A.</v>
      </c>
      <c r="J1057" s="8" t="str">
        <f>VLOOKUP(D1057,[1]CUENTAS!$A$2:$G$8590,7,FALSE)</f>
        <v>AHORROS</v>
      </c>
    </row>
    <row r="1058" spans="1:10" x14ac:dyDescent="0.25">
      <c r="A1058" s="18">
        <v>2</v>
      </c>
      <c r="B1058" s="39"/>
      <c r="C1058" s="32" t="s">
        <v>1164</v>
      </c>
      <c r="D1058" s="12">
        <v>33215723</v>
      </c>
      <c r="E1058" s="39"/>
      <c r="F1058" s="17"/>
      <c r="G1058" s="16">
        <f t="shared" si="64"/>
        <v>312500</v>
      </c>
      <c r="H1058" s="38">
        <f>VLOOKUP(D1058,[1]CUENTAS!$A$2:$G$8590,4,FALSE)</f>
        <v>240106419</v>
      </c>
      <c r="I1058" s="8" t="str">
        <f>VLOOKUP(D1058,[1]CUENTAS!$A$2:$G$8590,6,FALSE)</f>
        <v>BANCO POPULAR S.A.</v>
      </c>
      <c r="J1058" s="8" t="str">
        <f>VLOOKUP(D1058,[1]CUENTAS!$A$2:$G$8590,7,FALSE)</f>
        <v>AHORROS</v>
      </c>
    </row>
    <row r="1059" spans="1:10" x14ac:dyDescent="0.25">
      <c r="A1059" s="18">
        <v>3</v>
      </c>
      <c r="B1059" s="39"/>
      <c r="C1059" s="32" t="s">
        <v>977</v>
      </c>
      <c r="D1059" s="12">
        <v>26901137</v>
      </c>
      <c r="E1059" s="39"/>
      <c r="F1059" s="17"/>
      <c r="G1059" s="16">
        <f t="shared" si="64"/>
        <v>312500</v>
      </c>
      <c r="H1059" s="38">
        <f>VLOOKUP(D1059,[1]CUENTAS!$A$2:$G$8590,4,FALSE)</f>
        <v>240101279</v>
      </c>
      <c r="I1059" s="8" t="str">
        <f>VLOOKUP(D1059,[1]CUENTAS!$A$2:$G$8590,6,FALSE)</f>
        <v>BANCO POPULAR S.A.</v>
      </c>
      <c r="J1059" s="8" t="str">
        <f>VLOOKUP(D1059,[1]CUENTAS!$A$2:$G$8590,7,FALSE)</f>
        <v>AHORROS</v>
      </c>
    </row>
    <row r="1060" spans="1:10" x14ac:dyDescent="0.25">
      <c r="A1060" s="18">
        <v>4</v>
      </c>
      <c r="B1060" s="39"/>
      <c r="C1060" s="32" t="s">
        <v>1165</v>
      </c>
      <c r="D1060" s="12">
        <v>33191574</v>
      </c>
      <c r="E1060" s="39"/>
      <c r="F1060" s="17"/>
      <c r="G1060" s="16">
        <f t="shared" si="64"/>
        <v>312500</v>
      </c>
      <c r="H1060" s="38">
        <f>VLOOKUP(D1060,[1]CUENTAS!$A$2:$G$8590,4,FALSE)</f>
        <v>240755074</v>
      </c>
      <c r="I1060" s="8" t="str">
        <f>VLOOKUP(D1060,[1]CUENTAS!$A$2:$G$8590,6,FALSE)</f>
        <v>BANCO POPULAR S.A.</v>
      </c>
      <c r="J1060" s="8" t="str">
        <f>VLOOKUP(D1060,[1]CUENTAS!$A$2:$G$8590,7,FALSE)</f>
        <v>AHORROS</v>
      </c>
    </row>
    <row r="1061" spans="1:10" x14ac:dyDescent="0.25">
      <c r="A1061" s="18">
        <v>5</v>
      </c>
      <c r="B1061" s="39"/>
      <c r="C1061" s="32" t="s">
        <v>978</v>
      </c>
      <c r="D1061" s="12">
        <v>26900715</v>
      </c>
      <c r="E1061" s="39"/>
      <c r="F1061" s="17"/>
      <c r="G1061" s="16">
        <f t="shared" si="64"/>
        <v>312500</v>
      </c>
      <c r="H1061" s="38">
        <f>VLOOKUP(D1061,[1]CUENTAS!$A$2:$G$8590,4,FALSE)</f>
        <v>604185744</v>
      </c>
      <c r="I1061" s="8" t="str">
        <f>VLOOKUP(D1061,[1]CUENTAS!$A$2:$G$8590,6,FALSE)</f>
        <v>BANCO BILBAO VIZCAYA BBVA COLOMBIA S.A.</v>
      </c>
      <c r="J1061" s="8" t="str">
        <f>VLOOKUP(D1061,[1]CUENTAS!$A$2:$G$8590,7,FALSE)</f>
        <v>AHORROS</v>
      </c>
    </row>
    <row r="1062" spans="1:10" x14ac:dyDescent="0.25">
      <c r="A1062" s="18">
        <v>6</v>
      </c>
      <c r="B1062" s="39"/>
      <c r="C1062" s="32" t="s">
        <v>1166</v>
      </c>
      <c r="D1062" s="12">
        <v>26901351</v>
      </c>
      <c r="E1062" s="39"/>
      <c r="F1062" s="17"/>
      <c r="G1062" s="16">
        <f t="shared" si="64"/>
        <v>312500</v>
      </c>
      <c r="H1062" s="38">
        <f>VLOOKUP(D1062,[1]CUENTAS!$A$2:$G$8590,4,FALSE)</f>
        <v>210240106005</v>
      </c>
      <c r="I1062" s="8" t="str">
        <f>VLOOKUP(D1062,[1]CUENTAS!$A$2:$G$8590,6,FALSE)</f>
        <v>BANCO POPULAR S.A.</v>
      </c>
      <c r="J1062" s="8" t="str">
        <f>VLOOKUP(D1062,[1]CUENTAS!$A$2:$G$8590,7,FALSE)</f>
        <v>AHORROS</v>
      </c>
    </row>
    <row r="1063" spans="1:10" x14ac:dyDescent="0.25">
      <c r="A1063" s="18">
        <v>7</v>
      </c>
      <c r="B1063" s="39"/>
      <c r="C1063" s="32" t="s">
        <v>1167</v>
      </c>
      <c r="D1063" s="12">
        <v>85201555</v>
      </c>
      <c r="E1063" s="39"/>
      <c r="F1063" s="17"/>
      <c r="G1063" s="16">
        <f t="shared" si="64"/>
        <v>312500</v>
      </c>
      <c r="H1063" s="38">
        <f>VLOOKUP(D1063,[1]CUENTAS!$A$2:$G$8590,4,FALSE)</f>
        <v>240098194</v>
      </c>
      <c r="I1063" s="8" t="str">
        <f>VLOOKUP(D1063,[1]CUENTAS!$A$2:$G$8590,6,FALSE)</f>
        <v>BANCO POPULAR S.A.</v>
      </c>
      <c r="J1063" s="8" t="str">
        <f>VLOOKUP(D1063,[1]CUENTAS!$A$2:$G$8590,7,FALSE)</f>
        <v>AHORROS</v>
      </c>
    </row>
    <row r="1064" spans="1:10" x14ac:dyDescent="0.25">
      <c r="A1064" s="18">
        <v>8</v>
      </c>
      <c r="B1064" s="39"/>
      <c r="C1064" s="32" t="s">
        <v>1168</v>
      </c>
      <c r="D1064" s="12">
        <v>85201092</v>
      </c>
      <c r="E1064" s="39"/>
      <c r="F1064" s="17"/>
      <c r="G1064" s="16">
        <f t="shared" si="64"/>
        <v>312500</v>
      </c>
      <c r="H1064" s="38">
        <f>VLOOKUP(D1064,[1]CUENTAS!$A$2:$G$8590,4,FALSE)</f>
        <v>240099382</v>
      </c>
      <c r="I1064" s="8" t="str">
        <f>VLOOKUP(D1064,[1]CUENTAS!$A$2:$G$8590,6,FALSE)</f>
        <v>BANCO POPULAR S.A.</v>
      </c>
      <c r="J1064" s="8" t="str">
        <f>VLOOKUP(D1064,[1]CUENTAS!$A$2:$G$8590,7,FALSE)</f>
        <v>AHORROS</v>
      </c>
    </row>
    <row r="1065" spans="1:10" x14ac:dyDescent="0.25">
      <c r="A1065" s="42" t="s">
        <v>7</v>
      </c>
      <c r="B1065" s="43"/>
      <c r="C1065" s="43"/>
      <c r="D1065" s="43"/>
      <c r="E1065" s="43"/>
      <c r="F1065" s="44"/>
      <c r="G1065" s="15">
        <f>SUM(G1057:G1064)</f>
        <v>2500000</v>
      </c>
      <c r="H1065" s="38"/>
      <c r="I1065" s="8"/>
      <c r="J1065" s="8"/>
    </row>
    <row r="1066" spans="1:10" ht="30" x14ac:dyDescent="0.25">
      <c r="A1066" s="1" t="s">
        <v>5</v>
      </c>
      <c r="B1066" s="1" t="s">
        <v>0</v>
      </c>
      <c r="C1066" s="3" t="s">
        <v>3</v>
      </c>
      <c r="D1066" s="4" t="s">
        <v>9</v>
      </c>
      <c r="E1066" s="1" t="s">
        <v>1</v>
      </c>
      <c r="F1066" s="5" t="s">
        <v>2</v>
      </c>
      <c r="G1066" s="6" t="s">
        <v>4</v>
      </c>
      <c r="H1066" s="38"/>
      <c r="I1066" s="8"/>
      <c r="J1066" s="8"/>
    </row>
    <row r="1067" spans="1:10" ht="15" customHeight="1" x14ac:dyDescent="0.25">
      <c r="A1067" s="18">
        <v>1</v>
      </c>
      <c r="B1067" s="39" t="s">
        <v>979</v>
      </c>
      <c r="C1067" s="32" t="s">
        <v>980</v>
      </c>
      <c r="D1067" s="12">
        <v>12623824</v>
      </c>
      <c r="E1067" s="39" t="s">
        <v>980</v>
      </c>
      <c r="F1067" s="17"/>
      <c r="G1067" s="16">
        <f t="shared" ref="G1067:G1078" si="65">2500000/12</f>
        <v>208333.33333333334</v>
      </c>
      <c r="H1067" s="38">
        <f>VLOOKUP(D1067,[1]CUENTAS!$A$2:$G$8590,4,FALSE)</f>
        <v>48233181300</v>
      </c>
      <c r="I1067" s="8" t="str">
        <f>VLOOKUP(D1067,[1]CUENTAS!$A$2:$G$8590,6,FALSE)</f>
        <v>BANCOLOMBIA S.A.</v>
      </c>
      <c r="J1067" s="8" t="str">
        <f>VLOOKUP(D1067,[1]CUENTAS!$A$2:$G$8590,7,FALSE)</f>
        <v>AHORROS</v>
      </c>
    </row>
    <row r="1068" spans="1:10" x14ac:dyDescent="0.25">
      <c r="A1068" s="18">
        <v>2</v>
      </c>
      <c r="B1068" s="39"/>
      <c r="C1068" s="32" t="s">
        <v>981</v>
      </c>
      <c r="D1068" s="12">
        <v>57412481</v>
      </c>
      <c r="E1068" s="39"/>
      <c r="F1068" s="17"/>
      <c r="G1068" s="16">
        <f t="shared" si="65"/>
        <v>208333.33333333334</v>
      </c>
      <c r="H1068" s="38">
        <f>VLOOKUP(D1068,[1]CUENTAS!$A$2:$G$8590,4,FALSE)</f>
        <v>48227899975</v>
      </c>
      <c r="I1068" s="8" t="str">
        <f>VLOOKUP(D1068,[1]CUENTAS!$A$2:$G$8590,6,FALSE)</f>
        <v>BANCOLOMBIA S.A.</v>
      </c>
      <c r="J1068" s="8" t="str">
        <f>VLOOKUP(D1068,[1]CUENTAS!$A$2:$G$8590,7,FALSE)</f>
        <v>AHORROS</v>
      </c>
    </row>
    <row r="1069" spans="1:10" x14ac:dyDescent="0.25">
      <c r="A1069" s="18">
        <v>3</v>
      </c>
      <c r="B1069" s="39"/>
      <c r="C1069" s="32" t="s">
        <v>982</v>
      </c>
      <c r="D1069" s="12">
        <v>57419765</v>
      </c>
      <c r="E1069" s="39"/>
      <c r="F1069" s="17"/>
      <c r="G1069" s="16">
        <f t="shared" si="65"/>
        <v>208333.33333333334</v>
      </c>
      <c r="H1069" s="38">
        <f>VLOOKUP(D1069,[1]CUENTAS!$A$2:$G$8590,4,FALSE)</f>
        <v>400307716</v>
      </c>
      <c r="I1069" s="8" t="str">
        <f>VLOOKUP(D1069,[1]CUENTAS!$A$2:$G$8590,6,FALSE)</f>
        <v>BANCO POPULAR S.A.</v>
      </c>
      <c r="J1069" s="8" t="str">
        <f>VLOOKUP(D1069,[1]CUENTAS!$A$2:$G$8590,7,FALSE)</f>
        <v>AHORROS</v>
      </c>
    </row>
    <row r="1070" spans="1:10" x14ac:dyDescent="0.25">
      <c r="A1070" s="18">
        <v>4</v>
      </c>
      <c r="B1070" s="39"/>
      <c r="C1070" s="32" t="s">
        <v>983</v>
      </c>
      <c r="D1070" s="12">
        <v>39033005</v>
      </c>
      <c r="E1070" s="39"/>
      <c r="F1070" s="17"/>
      <c r="G1070" s="16">
        <f t="shared" si="65"/>
        <v>208333.33333333334</v>
      </c>
      <c r="H1070" s="38">
        <f>VLOOKUP(D1070,[1]CUENTAS!$A$2:$G$8590,4,FALSE)</f>
        <v>48250385717</v>
      </c>
      <c r="I1070" s="8" t="str">
        <f>VLOOKUP(D1070,[1]CUENTAS!$A$2:$G$8590,6,FALSE)</f>
        <v>BANCOLOMBIA S.A.</v>
      </c>
      <c r="J1070" s="8" t="str">
        <f>VLOOKUP(D1070,[1]CUENTAS!$A$2:$G$8590,7,FALSE)</f>
        <v>AHORROS</v>
      </c>
    </row>
    <row r="1071" spans="1:10" x14ac:dyDescent="0.25">
      <c r="A1071" s="18">
        <v>5</v>
      </c>
      <c r="B1071" s="39"/>
      <c r="C1071" s="33" t="s">
        <v>1169</v>
      </c>
      <c r="D1071" s="12">
        <v>39140919</v>
      </c>
      <c r="E1071" s="39"/>
      <c r="F1071" s="17"/>
      <c r="G1071" s="16">
        <f t="shared" si="65"/>
        <v>208333.33333333334</v>
      </c>
      <c r="H1071" s="38">
        <f>VLOOKUP(D1071,[1]CUENTAS!$A$2:$G$8590,4,FALSE)</f>
        <v>48299362577</v>
      </c>
      <c r="I1071" s="8" t="str">
        <f>VLOOKUP(D1071,[1]CUENTAS!$A$2:$G$8590,6,FALSE)</f>
        <v>BANCOLOMBIA S.A.</v>
      </c>
      <c r="J1071" s="8" t="str">
        <f>VLOOKUP(D1071,[1]CUENTAS!$A$2:$G$8590,7,FALSE)</f>
        <v>AHORROS</v>
      </c>
    </row>
    <row r="1072" spans="1:10" x14ac:dyDescent="0.25">
      <c r="A1072" s="18">
        <v>6</v>
      </c>
      <c r="B1072" s="39"/>
      <c r="C1072" s="32" t="s">
        <v>984</v>
      </c>
      <c r="D1072" s="12">
        <v>57405748</v>
      </c>
      <c r="E1072" s="39"/>
      <c r="F1072" s="17"/>
      <c r="G1072" s="16">
        <f t="shared" si="65"/>
        <v>208333.33333333334</v>
      </c>
      <c r="H1072" s="38">
        <f>VLOOKUP(D1072,[1]CUENTAS!$A$2:$G$8590,4,FALSE)</f>
        <v>805324282</v>
      </c>
      <c r="I1072" s="8" t="str">
        <f>VLOOKUP(D1072,[1]CUENTAS!$A$2:$G$8590,6,FALSE)</f>
        <v>BANCO BILBAO VIZCAYA BBVA COLOMBIA S.A.</v>
      </c>
      <c r="J1072" s="8" t="str">
        <f>VLOOKUP(D1072,[1]CUENTAS!$A$2:$G$8590,7,FALSE)</f>
        <v>AHORROS</v>
      </c>
    </row>
    <row r="1073" spans="1:10" x14ac:dyDescent="0.25">
      <c r="A1073" s="18">
        <v>7</v>
      </c>
      <c r="B1073" s="39"/>
      <c r="C1073" s="32" t="s">
        <v>985</v>
      </c>
      <c r="D1073" s="12">
        <v>39029778</v>
      </c>
      <c r="E1073" s="39"/>
      <c r="F1073" s="17"/>
      <c r="G1073" s="16">
        <f t="shared" si="65"/>
        <v>208333.33333333334</v>
      </c>
      <c r="H1073" s="38">
        <f>VLOOKUP(D1073,[1]CUENTAS!$A$2:$G$8590,4,FALSE)</f>
        <v>48224040523</v>
      </c>
      <c r="I1073" s="8" t="str">
        <f>VLOOKUP(D1073,[1]CUENTAS!$A$2:$G$8590,6,FALSE)</f>
        <v>BANCOLOMBIA S.A.</v>
      </c>
      <c r="J1073" s="8" t="str">
        <f>VLOOKUP(D1073,[1]CUENTAS!$A$2:$G$8590,7,FALSE)</f>
        <v>AHORROS</v>
      </c>
    </row>
    <row r="1074" spans="1:10" x14ac:dyDescent="0.25">
      <c r="A1074" s="18">
        <v>8</v>
      </c>
      <c r="B1074" s="39"/>
      <c r="C1074" s="32" t="s">
        <v>1170</v>
      </c>
      <c r="D1074" s="12">
        <v>39030364</v>
      </c>
      <c r="E1074" s="39"/>
      <c r="F1074" s="17"/>
      <c r="G1074" s="16">
        <f t="shared" si="65"/>
        <v>208333.33333333334</v>
      </c>
      <c r="H1074" s="38">
        <f>VLOOKUP(D1074,[1]CUENTAS!$A$2:$G$8590,4,FALSE)</f>
        <v>48225362079</v>
      </c>
      <c r="I1074" s="8" t="str">
        <f>VLOOKUP(D1074,[1]CUENTAS!$A$2:$G$8590,6,FALSE)</f>
        <v>BANCOLOMBIA S.A.</v>
      </c>
      <c r="J1074" s="8" t="str">
        <f>VLOOKUP(D1074,[1]CUENTAS!$A$2:$G$8590,7,FALSE)</f>
        <v>AHORROS</v>
      </c>
    </row>
    <row r="1075" spans="1:10" x14ac:dyDescent="0.25">
      <c r="A1075" s="18">
        <v>9</v>
      </c>
      <c r="B1075" s="39"/>
      <c r="C1075" s="32" t="s">
        <v>986</v>
      </c>
      <c r="D1075" s="12">
        <v>12449151</v>
      </c>
      <c r="E1075" s="39"/>
      <c r="F1075" s="17"/>
      <c r="G1075" s="16">
        <f t="shared" si="65"/>
        <v>208333.33333333334</v>
      </c>
      <c r="H1075" s="38">
        <f>VLOOKUP(D1075,[1]CUENTAS!$A$2:$G$8590,4,FALSE)</f>
        <v>400236287</v>
      </c>
      <c r="I1075" s="8" t="str">
        <f>VLOOKUP(D1075,[1]CUENTAS!$A$2:$G$8590,6,FALSE)</f>
        <v>BANCO POPULAR S.A.</v>
      </c>
      <c r="J1075" s="8" t="str">
        <f>VLOOKUP(D1075,[1]CUENTAS!$A$2:$G$8590,7,FALSE)</f>
        <v>AHORROS</v>
      </c>
    </row>
    <row r="1076" spans="1:10" x14ac:dyDescent="0.25">
      <c r="A1076" s="18">
        <v>10</v>
      </c>
      <c r="B1076" s="39"/>
      <c r="C1076" s="32" t="s">
        <v>987</v>
      </c>
      <c r="D1076" s="12">
        <v>39032363</v>
      </c>
      <c r="E1076" s="39"/>
      <c r="F1076" s="17"/>
      <c r="G1076" s="16">
        <f t="shared" si="65"/>
        <v>208333.33333333334</v>
      </c>
      <c r="H1076" s="38">
        <f>VLOOKUP(D1076,[1]CUENTAS!$A$2:$G$8590,4,FALSE)</f>
        <v>48222020215</v>
      </c>
      <c r="I1076" s="8" t="str">
        <f>VLOOKUP(D1076,[1]CUENTAS!$A$2:$G$8590,6,FALSE)</f>
        <v>BANCOLOMBIA S.A.</v>
      </c>
      <c r="J1076" s="8" t="str">
        <f>VLOOKUP(D1076,[1]CUENTAS!$A$2:$G$8590,7,FALSE)</f>
        <v>AHORROS</v>
      </c>
    </row>
    <row r="1077" spans="1:10" x14ac:dyDescent="0.25">
      <c r="A1077" s="18">
        <v>11</v>
      </c>
      <c r="B1077" s="39"/>
      <c r="C1077" s="32" t="s">
        <v>988</v>
      </c>
      <c r="D1077" s="12">
        <v>57414788</v>
      </c>
      <c r="E1077" s="39"/>
      <c r="F1077" s="17"/>
      <c r="G1077" s="16">
        <f t="shared" si="65"/>
        <v>208333.33333333334</v>
      </c>
      <c r="H1077" s="38">
        <f>VLOOKUP(D1077,[1]CUENTAS!$A$2:$G$8590,4,FALSE)</f>
        <v>48287005884</v>
      </c>
      <c r="I1077" s="8" t="str">
        <f>VLOOKUP(D1077,[1]CUENTAS!$A$2:$G$8590,6,FALSE)</f>
        <v>BANCOLOMBIA S.A.</v>
      </c>
      <c r="J1077" s="8" t="str">
        <f>VLOOKUP(D1077,[1]CUENTAS!$A$2:$G$8590,7,FALSE)</f>
        <v>AHORROS</v>
      </c>
    </row>
    <row r="1078" spans="1:10" x14ac:dyDescent="0.25">
      <c r="A1078" s="18">
        <v>12</v>
      </c>
      <c r="B1078" s="39"/>
      <c r="C1078" s="32" t="s">
        <v>1648</v>
      </c>
      <c r="D1078" s="12">
        <v>57412481</v>
      </c>
      <c r="E1078" s="39"/>
      <c r="F1078" s="17"/>
      <c r="G1078" s="16">
        <f t="shared" si="65"/>
        <v>208333.33333333334</v>
      </c>
      <c r="H1078" s="38">
        <f>VLOOKUP(D1078,[1]CUENTAS!$A$2:$G$8590,4,FALSE)</f>
        <v>48227899975</v>
      </c>
      <c r="I1078" s="8" t="str">
        <f>VLOOKUP(D1078,[1]CUENTAS!$A$2:$G$8590,6,FALSE)</f>
        <v>BANCOLOMBIA S.A.</v>
      </c>
      <c r="J1078" s="8" t="str">
        <f>VLOOKUP(D1078,[1]CUENTAS!$A$2:$G$8590,7,FALSE)</f>
        <v>AHORROS</v>
      </c>
    </row>
    <row r="1079" spans="1:10" x14ac:dyDescent="0.25">
      <c r="A1079" s="42" t="s">
        <v>7</v>
      </c>
      <c r="B1079" s="43"/>
      <c r="C1079" s="43"/>
      <c r="D1079" s="43"/>
      <c r="E1079" s="43"/>
      <c r="F1079" s="44"/>
      <c r="G1079" s="15">
        <f>SUM(G1067:G1078)</f>
        <v>2500000</v>
      </c>
      <c r="H1079" s="38"/>
      <c r="I1079" s="8"/>
      <c r="J1079" s="8"/>
    </row>
    <row r="1080" spans="1:10" ht="30" x14ac:dyDescent="0.25">
      <c r="A1080" s="1" t="s">
        <v>5</v>
      </c>
      <c r="B1080" s="1" t="s">
        <v>0</v>
      </c>
      <c r="C1080" s="3" t="s">
        <v>3</v>
      </c>
      <c r="D1080" s="4" t="s">
        <v>9</v>
      </c>
      <c r="E1080" s="1" t="s">
        <v>1</v>
      </c>
      <c r="F1080" s="5" t="s">
        <v>2</v>
      </c>
      <c r="G1080" s="6" t="s">
        <v>4</v>
      </c>
      <c r="H1080" s="38"/>
      <c r="I1080" s="8"/>
      <c r="J1080" s="8"/>
    </row>
    <row r="1081" spans="1:10" ht="15" customHeight="1" x14ac:dyDescent="0.25">
      <c r="A1081" s="18">
        <v>1</v>
      </c>
      <c r="B1081" s="39" t="s">
        <v>989</v>
      </c>
      <c r="C1081" s="32" t="s">
        <v>990</v>
      </c>
      <c r="D1081" s="12">
        <v>27016990</v>
      </c>
      <c r="E1081" s="39" t="s">
        <v>995</v>
      </c>
      <c r="F1081" s="17"/>
      <c r="G1081" s="16">
        <f t="shared" ref="G1081:G1090" si="66">2500000/10</f>
        <v>250000</v>
      </c>
      <c r="H1081" s="38">
        <f>VLOOKUP(D1081,[1]CUENTAS!$A$2:$G$8590,4,FALSE)</f>
        <v>220602163</v>
      </c>
      <c r="I1081" s="8" t="str">
        <f>VLOOKUP(D1081,[1]CUENTAS!$A$2:$G$8590,6,FALSE)</f>
        <v>BANCO POPULAR S.A.</v>
      </c>
      <c r="J1081" s="8" t="str">
        <f>VLOOKUP(D1081,[1]CUENTAS!$A$2:$G$8590,7,FALSE)</f>
        <v>AHORROS</v>
      </c>
    </row>
    <row r="1082" spans="1:10" x14ac:dyDescent="0.25">
      <c r="A1082" s="18">
        <v>2</v>
      </c>
      <c r="B1082" s="39"/>
      <c r="C1082" s="32" t="s">
        <v>991</v>
      </c>
      <c r="D1082" s="12">
        <v>32842065</v>
      </c>
      <c r="E1082" s="39"/>
      <c r="F1082" s="17"/>
      <c r="G1082" s="16">
        <f t="shared" si="66"/>
        <v>250000</v>
      </c>
      <c r="H1082" s="38">
        <f>VLOOKUP(D1082,[1]CUENTAS!$A$2:$G$8590,4,FALSE)</f>
        <v>111136842</v>
      </c>
      <c r="I1082" s="8" t="str">
        <f>VLOOKUP(D1082,[1]CUENTAS!$A$2:$G$8590,6,FALSE)</f>
        <v>BANCO BILBAO VIZCAYA BBVA COLOMBIA S.A.</v>
      </c>
      <c r="J1082" s="8" t="str">
        <f>VLOOKUP(D1082,[1]CUENTAS!$A$2:$G$8590,7,FALSE)</f>
        <v>AHORROS</v>
      </c>
    </row>
    <row r="1083" spans="1:10" x14ac:dyDescent="0.25">
      <c r="A1083" s="18">
        <v>3</v>
      </c>
      <c r="B1083" s="39"/>
      <c r="C1083" s="32" t="s">
        <v>992</v>
      </c>
      <c r="D1083" s="12">
        <v>49738743</v>
      </c>
      <c r="E1083" s="39"/>
      <c r="F1083" s="17"/>
      <c r="G1083" s="16">
        <f t="shared" si="66"/>
        <v>250000</v>
      </c>
      <c r="H1083" s="38">
        <f>VLOOKUP(D1083,[1]CUENTAS!$A$2:$G$8590,4,FALSE)</f>
        <v>76976077764</v>
      </c>
      <c r="I1083" s="8" t="str">
        <f>VLOOKUP(D1083,[1]CUENTAS!$A$2:$G$8590,6,FALSE)</f>
        <v>BANCOLOMBIA S.A.</v>
      </c>
      <c r="J1083" s="8" t="str">
        <f>VLOOKUP(D1083,[1]CUENTAS!$A$2:$G$8590,7,FALSE)</f>
        <v>AHORROS</v>
      </c>
    </row>
    <row r="1084" spans="1:10" x14ac:dyDescent="0.25">
      <c r="A1084" s="18">
        <v>4</v>
      </c>
      <c r="B1084" s="39"/>
      <c r="C1084" s="32" t="s">
        <v>993</v>
      </c>
      <c r="D1084" s="12">
        <v>26694378</v>
      </c>
      <c r="E1084" s="39"/>
      <c r="F1084" s="17"/>
      <c r="G1084" s="16">
        <f t="shared" si="66"/>
        <v>250000</v>
      </c>
      <c r="H1084" s="38">
        <f>VLOOKUP(D1084,[1]CUENTAS!$A$2:$G$8590,4,FALSE)</f>
        <v>518151139</v>
      </c>
      <c r="I1084" s="8" t="str">
        <f>VLOOKUP(D1084,[1]CUENTAS!$A$2:$G$8590,6,FALSE)</f>
        <v>BANCO BILBAO VIZCAYA BBVA COLOMBIA S.A.</v>
      </c>
      <c r="J1084" s="8" t="str">
        <f>VLOOKUP(D1084,[1]CUENTAS!$A$2:$G$8590,7,FALSE)</f>
        <v>AHORROS</v>
      </c>
    </row>
    <row r="1085" spans="1:10" x14ac:dyDescent="0.25">
      <c r="A1085" s="18">
        <v>5</v>
      </c>
      <c r="B1085" s="39"/>
      <c r="C1085" s="32" t="s">
        <v>994</v>
      </c>
      <c r="D1085" s="12">
        <v>72242856</v>
      </c>
      <c r="E1085" s="39"/>
      <c r="F1085" s="17"/>
      <c r="G1085" s="16">
        <f t="shared" si="66"/>
        <v>250000</v>
      </c>
      <c r="H1085" s="38">
        <f>VLOOKUP(D1085,[1]CUENTAS!$A$2:$G$8590,4,FALSE)</f>
        <v>221768187</v>
      </c>
      <c r="I1085" s="8" t="str">
        <f>VLOOKUP(D1085,[1]CUENTAS!$A$2:$G$8590,6,FALSE)</f>
        <v>BANCO POPULAR S.A.</v>
      </c>
      <c r="J1085" s="8" t="str">
        <f>VLOOKUP(D1085,[1]CUENTAS!$A$2:$G$8590,7,FALSE)</f>
        <v>AHORROS</v>
      </c>
    </row>
    <row r="1086" spans="1:10" x14ac:dyDescent="0.25">
      <c r="A1086" s="18">
        <v>6</v>
      </c>
      <c r="B1086" s="39"/>
      <c r="C1086" s="32" t="s">
        <v>995</v>
      </c>
      <c r="D1086" s="12">
        <v>32642917</v>
      </c>
      <c r="E1086" s="39"/>
      <c r="F1086" s="17"/>
      <c r="G1086" s="16">
        <f t="shared" si="66"/>
        <v>250000</v>
      </c>
      <c r="H1086" s="38">
        <f>VLOOKUP(D1086,[1]CUENTAS!$A$2:$G$8590,4,FALSE)</f>
        <v>400075966</v>
      </c>
      <c r="I1086" s="8" t="str">
        <f>VLOOKUP(D1086,[1]CUENTAS!$A$2:$G$8590,6,FALSE)</f>
        <v>BANCO POPULAR S.A.</v>
      </c>
      <c r="J1086" s="8" t="str">
        <f>VLOOKUP(D1086,[1]CUENTAS!$A$2:$G$8590,7,FALSE)</f>
        <v>AHORROS</v>
      </c>
    </row>
    <row r="1087" spans="1:10" x14ac:dyDescent="0.25">
      <c r="A1087" s="18">
        <v>7</v>
      </c>
      <c r="B1087" s="39"/>
      <c r="C1087" s="32" t="s">
        <v>996</v>
      </c>
      <c r="D1087" s="12">
        <v>32660385</v>
      </c>
      <c r="E1087" s="39"/>
      <c r="F1087" s="17"/>
      <c r="G1087" s="16">
        <f t="shared" si="66"/>
        <v>250000</v>
      </c>
      <c r="H1087" s="38">
        <f>VLOOKUP(D1087,[1]CUENTAS!$A$2:$G$8590,4,FALSE)</f>
        <v>400067021</v>
      </c>
      <c r="I1087" s="8" t="str">
        <f>VLOOKUP(D1087,[1]CUENTAS!$A$2:$G$8590,6,FALSE)</f>
        <v>BANCO POPULAR S.A.</v>
      </c>
      <c r="J1087" s="8" t="str">
        <f>VLOOKUP(D1087,[1]CUENTAS!$A$2:$G$8590,7,FALSE)</f>
        <v>AHORROS</v>
      </c>
    </row>
    <row r="1088" spans="1:10" x14ac:dyDescent="0.25">
      <c r="A1088" s="18">
        <v>8</v>
      </c>
      <c r="B1088" s="39"/>
      <c r="C1088" s="32" t="s">
        <v>997</v>
      </c>
      <c r="D1088" s="12">
        <v>8669382</v>
      </c>
      <c r="E1088" s="39"/>
      <c r="F1088" s="17"/>
      <c r="G1088" s="16">
        <f t="shared" si="66"/>
        <v>250000</v>
      </c>
      <c r="H1088" s="38">
        <f>VLOOKUP(D1088,[1]CUENTAS!$A$2:$G$8590,4,FALSE)</f>
        <v>220605562</v>
      </c>
      <c r="I1088" s="8" t="str">
        <f>VLOOKUP(D1088,[1]CUENTAS!$A$2:$G$8590,6,FALSE)</f>
        <v>BANCO POPULAR S.A.</v>
      </c>
      <c r="J1088" s="8" t="str">
        <f>VLOOKUP(D1088,[1]CUENTAS!$A$2:$G$8590,7,FALSE)</f>
        <v>AHORROS</v>
      </c>
    </row>
    <row r="1089" spans="1:10" x14ac:dyDescent="0.25">
      <c r="A1089" s="18">
        <v>9</v>
      </c>
      <c r="B1089" s="39"/>
      <c r="C1089" s="32" t="s">
        <v>998</v>
      </c>
      <c r="D1089" s="12">
        <v>57404503</v>
      </c>
      <c r="E1089" s="39"/>
      <c r="F1089" s="17"/>
      <c r="G1089" s="16">
        <f t="shared" si="66"/>
        <v>250000</v>
      </c>
      <c r="H1089" s="38">
        <f>VLOOKUP(D1089,[1]CUENTAS!$A$2:$G$8590,4,FALSE)</f>
        <v>326120052</v>
      </c>
      <c r="I1089" s="8" t="str">
        <f>VLOOKUP(D1089,[1]CUENTAS!$A$2:$G$8590,6,FALSE)</f>
        <v>BANCO DE BOGOTA</v>
      </c>
      <c r="J1089" s="8" t="str">
        <f>VLOOKUP(D1089,[1]CUENTAS!$A$2:$G$8590,7,FALSE)</f>
        <v>AHORROS</v>
      </c>
    </row>
    <row r="1090" spans="1:10" x14ac:dyDescent="0.25">
      <c r="A1090" s="18">
        <v>10</v>
      </c>
      <c r="B1090" s="39"/>
      <c r="C1090" s="32" t="s">
        <v>999</v>
      </c>
      <c r="D1090" s="12">
        <v>85480792</v>
      </c>
      <c r="E1090" s="39"/>
      <c r="F1090" s="17"/>
      <c r="G1090" s="16">
        <f t="shared" si="66"/>
        <v>250000</v>
      </c>
      <c r="H1090" s="38">
        <f>VLOOKUP(D1090,[1]CUENTAS!$A$2:$G$8590,4,FALSE)</f>
        <v>220110688</v>
      </c>
      <c r="I1090" s="8" t="str">
        <f>VLOOKUP(D1090,[1]CUENTAS!$A$2:$G$8590,6,FALSE)</f>
        <v>BANCO POPULAR S.A.</v>
      </c>
      <c r="J1090" s="8" t="str">
        <f>VLOOKUP(D1090,[1]CUENTAS!$A$2:$G$8590,7,FALSE)</f>
        <v>AHORROS</v>
      </c>
    </row>
    <row r="1091" spans="1:10" x14ac:dyDescent="0.25">
      <c r="A1091" s="42" t="s">
        <v>7</v>
      </c>
      <c r="B1091" s="43"/>
      <c r="C1091" s="43"/>
      <c r="D1091" s="43"/>
      <c r="E1091" s="43"/>
      <c r="F1091" s="44"/>
      <c r="G1091" s="15">
        <f>SUM(G1081:G1090)</f>
        <v>2500000</v>
      </c>
      <c r="H1091" s="38"/>
      <c r="I1091" s="8"/>
      <c r="J1091" s="8"/>
    </row>
    <row r="1092" spans="1:10" ht="30" x14ac:dyDescent="0.25">
      <c r="A1092" s="1" t="s">
        <v>5</v>
      </c>
      <c r="B1092" s="1" t="s">
        <v>0</v>
      </c>
      <c r="C1092" s="3" t="s">
        <v>3</v>
      </c>
      <c r="D1092" s="4" t="s">
        <v>9</v>
      </c>
      <c r="E1092" s="1" t="s">
        <v>1</v>
      </c>
      <c r="F1092" s="5" t="s">
        <v>2</v>
      </c>
      <c r="G1092" s="6" t="s">
        <v>4</v>
      </c>
      <c r="H1092" s="38"/>
      <c r="I1092" s="8"/>
      <c r="J1092" s="8"/>
    </row>
    <row r="1093" spans="1:10" x14ac:dyDescent="0.25">
      <c r="A1093" s="18">
        <v>1</v>
      </c>
      <c r="B1093" s="39" t="s">
        <v>1000</v>
      </c>
      <c r="C1093" s="32" t="s">
        <v>1001</v>
      </c>
      <c r="D1093" s="12">
        <v>85160613</v>
      </c>
      <c r="E1093" s="39" t="s">
        <v>1001</v>
      </c>
      <c r="F1093" s="17"/>
      <c r="G1093" s="16">
        <f t="shared" ref="G1093:G1106" si="67">2500000/14</f>
        <v>178571.42857142858</v>
      </c>
      <c r="H1093" s="38">
        <f>VLOOKUP(D1093,[1]CUENTAS!$A$2:$G$8590,4,FALSE)</f>
        <v>604249185</v>
      </c>
      <c r="I1093" s="8" t="str">
        <f>VLOOKUP(D1093,[1]CUENTAS!$A$2:$G$8590,6,FALSE)</f>
        <v>BANCO BILBAO VIZCAYA BBVA COLOMBIA S.A.</v>
      </c>
      <c r="J1093" s="8" t="str">
        <f>VLOOKUP(D1093,[1]CUENTAS!$A$2:$G$8590,7,FALSE)</f>
        <v>AHORROS</v>
      </c>
    </row>
    <row r="1094" spans="1:10" x14ac:dyDescent="0.25">
      <c r="A1094" s="18">
        <v>2</v>
      </c>
      <c r="B1094" s="39"/>
      <c r="C1094" s="32" t="s">
        <v>1002</v>
      </c>
      <c r="D1094" s="12">
        <v>33218460</v>
      </c>
      <c r="E1094" s="39"/>
      <c r="F1094" s="17"/>
      <c r="G1094" s="16">
        <f t="shared" si="67"/>
        <v>178571.42857142858</v>
      </c>
      <c r="H1094" s="38">
        <f>VLOOKUP(D1094,[1]CUENTAS!$A$2:$G$8590,4,FALSE)</f>
        <v>91620296622</v>
      </c>
      <c r="I1094" s="8" t="str">
        <f>VLOOKUP(D1094,[1]CUENTAS!$A$2:$G$8590,6,FALSE)</f>
        <v>BANCOLOMBIA S.A.</v>
      </c>
      <c r="J1094" s="8" t="str">
        <f>VLOOKUP(D1094,[1]CUENTAS!$A$2:$G$8590,7,FALSE)</f>
        <v>AHORROS</v>
      </c>
    </row>
    <row r="1095" spans="1:10" x14ac:dyDescent="0.25">
      <c r="A1095" s="18">
        <v>3</v>
      </c>
      <c r="B1095" s="39"/>
      <c r="C1095" s="32" t="s">
        <v>1003</v>
      </c>
      <c r="D1095" s="12">
        <v>26785047</v>
      </c>
      <c r="E1095" s="39"/>
      <c r="F1095" s="17"/>
      <c r="G1095" s="16">
        <f t="shared" si="67"/>
        <v>178571.42857142858</v>
      </c>
      <c r="H1095" s="38">
        <f>VLOOKUP(D1095,[1]CUENTAS!$A$2:$G$8590,4,FALSE)</f>
        <v>604200857</v>
      </c>
      <c r="I1095" s="8" t="str">
        <f>VLOOKUP(D1095,[1]CUENTAS!$A$2:$G$8590,6,FALSE)</f>
        <v>BANCO BILBAO VIZCAYA BBVA COLOMBIA S.A.</v>
      </c>
      <c r="J1095" s="8" t="str">
        <f>VLOOKUP(D1095,[1]CUENTAS!$A$2:$G$8590,7,FALSE)</f>
        <v>AHORROS</v>
      </c>
    </row>
    <row r="1096" spans="1:10" x14ac:dyDescent="0.25">
      <c r="A1096" s="18">
        <v>4</v>
      </c>
      <c r="B1096" s="39"/>
      <c r="C1096" s="32" t="s">
        <v>1004</v>
      </c>
      <c r="D1096" s="12">
        <v>57407566</v>
      </c>
      <c r="E1096" s="39"/>
      <c r="F1096" s="17"/>
      <c r="G1096" s="16">
        <f t="shared" si="67"/>
        <v>178571.42857142858</v>
      </c>
      <c r="H1096" s="38">
        <f>VLOOKUP(D1096,[1]CUENTAS!$A$2:$G$8590,4,FALSE)</f>
        <v>44230</v>
      </c>
      <c r="I1096" s="8" t="str">
        <f>VLOOKUP(D1096,[1]CUENTAS!$A$2:$G$8590,6,FALSE)</f>
        <v>BANCO AGRARIO DE COLOMBIA S.A.</v>
      </c>
      <c r="J1096" s="8" t="str">
        <f>VLOOKUP(D1096,[1]CUENTAS!$A$2:$G$8590,7,FALSE)</f>
        <v>GIRO</v>
      </c>
    </row>
    <row r="1097" spans="1:10" x14ac:dyDescent="0.25">
      <c r="A1097" s="18">
        <v>5</v>
      </c>
      <c r="B1097" s="39"/>
      <c r="C1097" s="32" t="s">
        <v>1005</v>
      </c>
      <c r="D1097" s="12">
        <v>85164709</v>
      </c>
      <c r="E1097" s="39"/>
      <c r="F1097" s="17"/>
      <c r="G1097" s="16">
        <f t="shared" si="67"/>
        <v>178571.42857142858</v>
      </c>
      <c r="H1097" s="38">
        <f>VLOOKUP(D1097,[1]CUENTAS!$A$2:$G$8590,4,FALSE)</f>
        <v>604187013</v>
      </c>
      <c r="I1097" s="8" t="str">
        <f>VLOOKUP(D1097,[1]CUENTAS!$A$2:$G$8590,6,FALSE)</f>
        <v>BANCO BILBAO VIZCAYA BBVA COLOMBIA S.A.</v>
      </c>
      <c r="J1097" s="8" t="str">
        <f>VLOOKUP(D1097,[1]CUENTAS!$A$2:$G$8590,7,FALSE)</f>
        <v>AHORROS</v>
      </c>
    </row>
    <row r="1098" spans="1:10" x14ac:dyDescent="0.25">
      <c r="A1098" s="18">
        <v>6</v>
      </c>
      <c r="B1098" s="39"/>
      <c r="C1098" s="32" t="s">
        <v>1006</v>
      </c>
      <c r="D1098" s="12">
        <v>85435273</v>
      </c>
      <c r="E1098" s="39"/>
      <c r="F1098" s="17"/>
      <c r="G1098" s="16">
        <f t="shared" si="67"/>
        <v>178571.42857142858</v>
      </c>
      <c r="H1098" s="38">
        <f>VLOOKUP(D1098,[1]CUENTAS!$A$2:$G$8590,4,FALSE)</f>
        <v>604258723</v>
      </c>
      <c r="I1098" s="8" t="str">
        <f>VLOOKUP(D1098,[1]CUENTAS!$A$2:$G$8590,6,FALSE)</f>
        <v>BANCO BILBAO VIZCAYA BBVA COLOMBIA S.A.</v>
      </c>
      <c r="J1098" s="8" t="str">
        <f>VLOOKUP(D1098,[1]CUENTAS!$A$2:$G$8590,7,FALSE)</f>
        <v>AHORROS</v>
      </c>
    </row>
    <row r="1099" spans="1:10" x14ac:dyDescent="0.25">
      <c r="A1099" s="18">
        <v>7</v>
      </c>
      <c r="B1099" s="39"/>
      <c r="C1099" s="32" t="s">
        <v>1007</v>
      </c>
      <c r="D1099" s="12">
        <v>57407586</v>
      </c>
      <c r="E1099" s="39"/>
      <c r="F1099" s="17"/>
      <c r="G1099" s="16">
        <f t="shared" si="67"/>
        <v>178571.42857142858</v>
      </c>
      <c r="H1099" s="38">
        <f>VLOOKUP(D1099,[1]CUENTAS!$A$2:$G$8590,4,FALSE)</f>
        <v>44230</v>
      </c>
      <c r="I1099" s="8" t="str">
        <f>VLOOKUP(D1099,[1]CUENTAS!$A$2:$G$8590,6,FALSE)</f>
        <v>BANCO AGRARIO DE COLOMBIA S.A.</v>
      </c>
      <c r="J1099" s="8" t="str">
        <f>VLOOKUP(D1099,[1]CUENTAS!$A$2:$G$8590,7,FALSE)</f>
        <v>GIRO</v>
      </c>
    </row>
    <row r="1100" spans="1:10" x14ac:dyDescent="0.25">
      <c r="A1100" s="18">
        <v>8</v>
      </c>
      <c r="B1100" s="39"/>
      <c r="C1100" s="32" t="s">
        <v>1008</v>
      </c>
      <c r="D1100" s="12">
        <v>5039798</v>
      </c>
      <c r="E1100" s="39"/>
      <c r="F1100" s="17"/>
      <c r="G1100" s="16">
        <f t="shared" si="67"/>
        <v>178571.42857142858</v>
      </c>
      <c r="H1100" s="38">
        <f>VLOOKUP(D1100,[1]CUENTAS!$A$2:$G$8590,4,FALSE)</f>
        <v>44230</v>
      </c>
      <c r="I1100" s="8" t="str">
        <f>VLOOKUP(D1100,[1]CUENTAS!$A$2:$G$8590,6,FALSE)</f>
        <v>BANCO AGRARIO DE COLOMBIA S.A.</v>
      </c>
      <c r="J1100" s="8" t="str">
        <f>VLOOKUP(D1100,[1]CUENTAS!$A$2:$G$8590,7,FALSE)</f>
        <v>GIRO</v>
      </c>
    </row>
    <row r="1101" spans="1:10" x14ac:dyDescent="0.25">
      <c r="A1101" s="18">
        <v>9</v>
      </c>
      <c r="B1101" s="39"/>
      <c r="C1101" s="32" t="s">
        <v>1009</v>
      </c>
      <c r="D1101" s="12">
        <v>85436558</v>
      </c>
      <c r="E1101" s="39"/>
      <c r="F1101" s="17"/>
      <c r="G1101" s="16">
        <f t="shared" si="67"/>
        <v>178571.42857142858</v>
      </c>
      <c r="H1101" s="38">
        <f>VLOOKUP(D1101,[1]CUENTAS!$A$2:$G$8590,4,FALSE)</f>
        <v>44230</v>
      </c>
      <c r="I1101" s="8" t="str">
        <f>VLOOKUP(D1101,[1]CUENTAS!$A$2:$G$8590,6,FALSE)</f>
        <v>BANCO AGRARIO DE COLOMBIA S.A.</v>
      </c>
      <c r="J1101" s="8" t="str">
        <f>VLOOKUP(D1101,[1]CUENTAS!$A$2:$G$8590,7,FALSE)</f>
        <v>GIRO</v>
      </c>
    </row>
    <row r="1102" spans="1:10" x14ac:dyDescent="0.25">
      <c r="A1102" s="18">
        <v>10</v>
      </c>
      <c r="B1102" s="39"/>
      <c r="C1102" s="32" t="s">
        <v>1010</v>
      </c>
      <c r="D1102" s="12">
        <v>57407601</v>
      </c>
      <c r="E1102" s="39"/>
      <c r="F1102" s="17"/>
      <c r="G1102" s="16">
        <f t="shared" si="67"/>
        <v>178571.42857142858</v>
      </c>
      <c r="H1102" s="38">
        <f>VLOOKUP(D1102,[1]CUENTAS!$A$2:$G$8590,4,FALSE)</f>
        <v>44230</v>
      </c>
      <c r="I1102" s="8" t="str">
        <f>VLOOKUP(D1102,[1]CUENTAS!$A$2:$G$8590,6,FALSE)</f>
        <v>BANCO AGRARIO DE COLOMBIA S.A.</v>
      </c>
      <c r="J1102" s="8" t="str">
        <f>VLOOKUP(D1102,[1]CUENTAS!$A$2:$G$8590,7,FALSE)</f>
        <v>GIRO</v>
      </c>
    </row>
    <row r="1103" spans="1:10" x14ac:dyDescent="0.25">
      <c r="A1103" s="18">
        <v>11</v>
      </c>
      <c r="B1103" s="39"/>
      <c r="C1103" s="32" t="s">
        <v>1011</v>
      </c>
      <c r="D1103" s="12">
        <v>26785394</v>
      </c>
      <c r="E1103" s="39"/>
      <c r="F1103" s="17"/>
      <c r="G1103" s="16">
        <f t="shared" si="67"/>
        <v>178571.42857142858</v>
      </c>
      <c r="H1103" s="38">
        <f>VLOOKUP(D1103,[1]CUENTAS!$A$2:$G$8590,4,FALSE)</f>
        <v>44230</v>
      </c>
      <c r="I1103" s="8" t="str">
        <f>VLOOKUP(D1103,[1]CUENTAS!$A$2:$G$8590,6,FALSE)</f>
        <v>BANCO AGRARIO DE COLOMBIA S.A.</v>
      </c>
      <c r="J1103" s="8" t="str">
        <f>VLOOKUP(D1103,[1]CUENTAS!$A$2:$G$8590,7,FALSE)</f>
        <v>GIRO</v>
      </c>
    </row>
    <row r="1104" spans="1:10" x14ac:dyDescent="0.25">
      <c r="A1104" s="18">
        <v>12</v>
      </c>
      <c r="B1104" s="39"/>
      <c r="C1104" s="32" t="s">
        <v>1012</v>
      </c>
      <c r="D1104" s="12">
        <v>85163315</v>
      </c>
      <c r="E1104" s="39"/>
      <c r="F1104" s="17"/>
      <c r="G1104" s="16">
        <f t="shared" si="67"/>
        <v>178571.42857142858</v>
      </c>
      <c r="H1104" s="38">
        <f>VLOOKUP(D1104,[1]CUENTAS!$A$2:$G$8590,4,FALSE)</f>
        <v>604187666</v>
      </c>
      <c r="I1104" s="8" t="str">
        <f>VLOOKUP(D1104,[1]CUENTAS!$A$2:$G$8590,6,FALSE)</f>
        <v>BANCO BILBAO VIZCAYA BBVA COLOMBIA S.A.</v>
      </c>
      <c r="J1104" s="8" t="str">
        <f>VLOOKUP(D1104,[1]CUENTAS!$A$2:$G$8590,7,FALSE)</f>
        <v>AHORROS</v>
      </c>
    </row>
    <row r="1105" spans="1:10" x14ac:dyDescent="0.25">
      <c r="A1105" s="18">
        <v>13</v>
      </c>
      <c r="B1105" s="39"/>
      <c r="C1105" s="32" t="s">
        <v>1013</v>
      </c>
      <c r="D1105" s="12">
        <v>41585618</v>
      </c>
      <c r="E1105" s="39"/>
      <c r="F1105" s="17"/>
      <c r="G1105" s="16">
        <f t="shared" si="67"/>
        <v>178571.42857142858</v>
      </c>
      <c r="H1105" s="38">
        <f>VLOOKUP(D1105,[1]CUENTAS!$A$2:$G$8590,4,FALSE)</f>
        <v>44230</v>
      </c>
      <c r="I1105" s="8" t="str">
        <f>VLOOKUP(D1105,[1]CUENTAS!$A$2:$G$8590,6,FALSE)</f>
        <v>BANCO AGRARIO DE COLOMBIA S.A.</v>
      </c>
      <c r="J1105" s="8" t="str">
        <f>VLOOKUP(D1105,[1]CUENTAS!$A$2:$G$8590,7,FALSE)</f>
        <v>GIRO</v>
      </c>
    </row>
    <row r="1106" spans="1:10" x14ac:dyDescent="0.25">
      <c r="A1106" s="18">
        <v>14</v>
      </c>
      <c r="B1106" s="39"/>
      <c r="C1106" s="32" t="s">
        <v>1014</v>
      </c>
      <c r="D1106" s="12">
        <v>57408868</v>
      </c>
      <c r="E1106" s="39"/>
      <c r="F1106" s="17"/>
      <c r="G1106" s="16">
        <f t="shared" si="67"/>
        <v>178571.42857142858</v>
      </c>
      <c r="H1106" s="38">
        <f>VLOOKUP(D1106,[1]CUENTAS!$A$2:$G$8590,4,FALSE)</f>
        <v>44230</v>
      </c>
      <c r="I1106" s="8" t="str">
        <f>VLOOKUP(D1106,[1]CUENTAS!$A$2:$G$8590,6,FALSE)</f>
        <v>BANCO AGRARIO DE COLOMBIA S.A.</v>
      </c>
      <c r="J1106" s="8" t="str">
        <f>VLOOKUP(D1106,[1]CUENTAS!$A$2:$G$8590,7,FALSE)</f>
        <v>GIRO</v>
      </c>
    </row>
    <row r="1107" spans="1:10" x14ac:dyDescent="0.25">
      <c r="A1107" s="42" t="s">
        <v>7</v>
      </c>
      <c r="B1107" s="43"/>
      <c r="C1107" s="43"/>
      <c r="D1107" s="43"/>
      <c r="E1107" s="43"/>
      <c r="F1107" s="44"/>
      <c r="G1107" s="15">
        <f>SUM(G1093:G1106)</f>
        <v>2500000.0000000005</v>
      </c>
      <c r="H1107" s="38"/>
      <c r="I1107" s="8"/>
      <c r="J1107" s="8"/>
    </row>
    <row r="1108" spans="1:10" ht="30" x14ac:dyDescent="0.25">
      <c r="A1108" s="1" t="s">
        <v>5</v>
      </c>
      <c r="B1108" s="1" t="s">
        <v>0</v>
      </c>
      <c r="C1108" s="3" t="s">
        <v>3</v>
      </c>
      <c r="D1108" s="4" t="s">
        <v>9</v>
      </c>
      <c r="E1108" s="1" t="s">
        <v>1</v>
      </c>
      <c r="F1108" s="5" t="s">
        <v>2</v>
      </c>
      <c r="G1108" s="6" t="s">
        <v>4</v>
      </c>
      <c r="H1108" s="38"/>
      <c r="I1108" s="8"/>
      <c r="J1108" s="8"/>
    </row>
    <row r="1109" spans="1:10" x14ac:dyDescent="0.25">
      <c r="A1109" s="18">
        <v>1</v>
      </c>
      <c r="B1109" s="39" t="s">
        <v>1015</v>
      </c>
      <c r="C1109" s="32" t="s">
        <v>1016</v>
      </c>
      <c r="D1109" s="12">
        <v>57403703</v>
      </c>
      <c r="E1109" s="39" t="s">
        <v>1016</v>
      </c>
      <c r="F1109" s="17"/>
      <c r="G1109" s="16">
        <f t="shared" ref="G1109:G1119" si="68">2500000/11</f>
        <v>227272.72727272726</v>
      </c>
      <c r="H1109" s="38">
        <f>VLOOKUP(D1109,[1]CUENTAS!$A$2:$G$8590,4,FALSE)</f>
        <v>375165297</v>
      </c>
      <c r="I1109" s="8" t="str">
        <f>VLOOKUP(D1109,[1]CUENTAS!$A$2:$G$8590,6,FALSE)</f>
        <v>BANCO BILBAO VIZCAYA BBVA COLOMBIA S.A.</v>
      </c>
      <c r="J1109" s="8" t="str">
        <f>VLOOKUP(D1109,[1]CUENTAS!$A$2:$G$8590,7,FALSE)</f>
        <v>AHORROS</v>
      </c>
    </row>
    <row r="1110" spans="1:10" x14ac:dyDescent="0.25">
      <c r="A1110" s="18">
        <v>2</v>
      </c>
      <c r="B1110" s="39"/>
      <c r="C1110" s="32" t="s">
        <v>1017</v>
      </c>
      <c r="D1110" s="12">
        <v>57446267</v>
      </c>
      <c r="E1110" s="39"/>
      <c r="F1110" s="17"/>
      <c r="G1110" s="16">
        <f t="shared" si="68"/>
        <v>227272.72727272726</v>
      </c>
      <c r="H1110" s="38">
        <f>VLOOKUP(D1110,[1]CUENTAS!$A$2:$G$8590,4,FALSE)</f>
        <v>375176435</v>
      </c>
      <c r="I1110" s="8" t="str">
        <f>VLOOKUP(D1110,[1]CUENTAS!$A$2:$G$8590,6,FALSE)</f>
        <v>BANCO BILBAO VIZCAYA BBVA COLOMBIA S.A.</v>
      </c>
      <c r="J1110" s="8" t="str">
        <f>VLOOKUP(D1110,[1]CUENTAS!$A$2:$G$8590,7,FALSE)</f>
        <v>AHORROS</v>
      </c>
    </row>
    <row r="1111" spans="1:10" x14ac:dyDescent="0.25">
      <c r="A1111" s="18">
        <v>3</v>
      </c>
      <c r="B1111" s="39"/>
      <c r="C1111" s="32" t="s">
        <v>1018</v>
      </c>
      <c r="D1111" s="12">
        <v>32680254</v>
      </c>
      <c r="E1111" s="39"/>
      <c r="F1111" s="17"/>
      <c r="G1111" s="16">
        <f t="shared" si="68"/>
        <v>227272.72727272726</v>
      </c>
      <c r="H1111" s="38">
        <f>VLOOKUP(D1111,[1]CUENTAS!$A$2:$G$8590,4,FALSE)</f>
        <v>51313386922</v>
      </c>
      <c r="I1111" s="8" t="str">
        <f>VLOOKUP(D1111,[1]CUENTAS!$A$2:$G$8590,6,FALSE)</f>
        <v>BANCOLOMBIA S.A.</v>
      </c>
      <c r="J1111" s="8" t="str">
        <f>VLOOKUP(D1111,[1]CUENTAS!$A$2:$G$8590,7,FALSE)</f>
        <v>AHORROS</v>
      </c>
    </row>
    <row r="1112" spans="1:10" x14ac:dyDescent="0.25">
      <c r="A1112" s="18">
        <v>4</v>
      </c>
      <c r="B1112" s="39"/>
      <c r="C1112" s="32" t="s">
        <v>1019</v>
      </c>
      <c r="D1112" s="12">
        <v>57401586</v>
      </c>
      <c r="E1112" s="39"/>
      <c r="F1112" s="17"/>
      <c r="G1112" s="16">
        <f t="shared" si="68"/>
        <v>227272.72727272726</v>
      </c>
      <c r="H1112" s="38">
        <f>VLOOKUP(D1112,[1]CUENTAS!$A$2:$G$8590,4,FALSE)</f>
        <v>375199023</v>
      </c>
      <c r="I1112" s="8" t="str">
        <f>VLOOKUP(D1112,[1]CUENTAS!$A$2:$G$8590,6,FALSE)</f>
        <v>BANCO BILBAO VIZCAYA BBVA COLOMBIA S.A.</v>
      </c>
      <c r="J1112" s="8" t="str">
        <f>VLOOKUP(D1112,[1]CUENTAS!$A$2:$G$8590,7,FALSE)</f>
        <v>AHORROS</v>
      </c>
    </row>
    <row r="1113" spans="1:10" x14ac:dyDescent="0.25">
      <c r="A1113" s="18">
        <v>5</v>
      </c>
      <c r="B1113" s="39"/>
      <c r="C1113" s="32" t="s">
        <v>1020</v>
      </c>
      <c r="D1113" s="12">
        <v>39016623</v>
      </c>
      <c r="E1113" s="39"/>
      <c r="F1113" s="17"/>
      <c r="G1113" s="16">
        <f t="shared" si="68"/>
        <v>227272.72727272726</v>
      </c>
      <c r="H1113" s="38">
        <f>VLOOKUP(D1113,[1]CUENTAS!$A$2:$G$8590,4,FALSE)</f>
        <v>375148335</v>
      </c>
      <c r="I1113" s="8" t="str">
        <f>VLOOKUP(D1113,[1]CUENTAS!$A$2:$G$8590,6,FALSE)</f>
        <v>BANCO BILBAO VIZCAYA BBVA COLOMBIA S.A.</v>
      </c>
      <c r="J1113" s="8" t="str">
        <f>VLOOKUP(D1113,[1]CUENTAS!$A$2:$G$8590,7,FALSE)</f>
        <v>AHORROS</v>
      </c>
    </row>
    <row r="1114" spans="1:10" x14ac:dyDescent="0.25">
      <c r="A1114" s="18">
        <v>6</v>
      </c>
      <c r="B1114" s="39"/>
      <c r="C1114" s="32" t="s">
        <v>1021</v>
      </c>
      <c r="D1114" s="12">
        <v>22690120</v>
      </c>
      <c r="E1114" s="39"/>
      <c r="F1114" s="17"/>
      <c r="G1114" s="16">
        <f t="shared" si="68"/>
        <v>227272.72727272726</v>
      </c>
      <c r="H1114" s="38">
        <f>VLOOKUP(D1114,[1]CUENTAS!$A$2:$G$8590,4,FALSE)</f>
        <v>326224961</v>
      </c>
      <c r="I1114" s="8" t="str">
        <f>VLOOKUP(D1114,[1]CUENTAS!$A$2:$G$8590,6,FALSE)</f>
        <v>BANCO DE BOGOTA</v>
      </c>
      <c r="J1114" s="8" t="str">
        <f>VLOOKUP(D1114,[1]CUENTAS!$A$2:$G$8590,7,FALSE)</f>
        <v>AHORROS</v>
      </c>
    </row>
    <row r="1115" spans="1:10" x14ac:dyDescent="0.25">
      <c r="A1115" s="18">
        <v>7</v>
      </c>
      <c r="B1115" s="39"/>
      <c r="C1115" s="32" t="s">
        <v>1022</v>
      </c>
      <c r="D1115" s="12">
        <v>57404469</v>
      </c>
      <c r="E1115" s="39"/>
      <c r="F1115" s="17"/>
      <c r="G1115" s="16">
        <f t="shared" si="68"/>
        <v>227272.72727272726</v>
      </c>
      <c r="H1115" s="38">
        <f>VLOOKUP(D1115,[1]CUENTAS!$A$2:$G$8590,4,FALSE)</f>
        <v>375215613</v>
      </c>
      <c r="I1115" s="8" t="str">
        <f>VLOOKUP(D1115,[1]CUENTAS!$A$2:$G$8590,6,FALSE)</f>
        <v>BANCO BILBAO VIZCAYA BBVA COLOMBIA S.A.</v>
      </c>
      <c r="J1115" s="8" t="str">
        <f>VLOOKUP(D1115,[1]CUENTAS!$A$2:$G$8590,7,FALSE)</f>
        <v>AHORROS</v>
      </c>
    </row>
    <row r="1116" spans="1:10" x14ac:dyDescent="0.25">
      <c r="A1116" s="18">
        <v>8</v>
      </c>
      <c r="B1116" s="39"/>
      <c r="C1116" s="32" t="s">
        <v>1023</v>
      </c>
      <c r="D1116" s="12">
        <v>57400316</v>
      </c>
      <c r="E1116" s="39"/>
      <c r="F1116" s="17"/>
      <c r="G1116" s="16">
        <f t="shared" si="68"/>
        <v>227272.72727272726</v>
      </c>
      <c r="H1116" s="38">
        <f>VLOOKUP(D1116,[1]CUENTAS!$A$2:$G$8590,4,FALSE)</f>
        <v>375175163</v>
      </c>
      <c r="I1116" s="8" t="str">
        <f>VLOOKUP(D1116,[1]CUENTAS!$A$2:$G$8590,6,FALSE)</f>
        <v>BANCO BILBAO VIZCAYA BBVA COLOMBIA S.A.</v>
      </c>
      <c r="J1116" s="8" t="str">
        <f>VLOOKUP(D1116,[1]CUENTAS!$A$2:$G$8590,7,FALSE)</f>
        <v>AHORROS</v>
      </c>
    </row>
    <row r="1117" spans="1:10" x14ac:dyDescent="0.25">
      <c r="A1117" s="18">
        <v>9</v>
      </c>
      <c r="B1117" s="39"/>
      <c r="C1117" s="32" t="s">
        <v>1024</v>
      </c>
      <c r="D1117" s="12">
        <v>49759969</v>
      </c>
      <c r="E1117" s="39"/>
      <c r="F1117" s="17"/>
      <c r="G1117" s="16">
        <f t="shared" si="68"/>
        <v>227272.72727272726</v>
      </c>
      <c r="H1117" s="38">
        <f>VLOOKUP(D1117,[1]CUENTAS!$A$2:$G$8590,4,FALSE)</f>
        <v>375177052</v>
      </c>
      <c r="I1117" s="8" t="str">
        <f>VLOOKUP(D1117,[1]CUENTAS!$A$2:$G$8590,6,FALSE)</f>
        <v>BANCO BILBAO VIZCAYA BBVA COLOMBIA S.A.</v>
      </c>
      <c r="J1117" s="8" t="str">
        <f>VLOOKUP(D1117,[1]CUENTAS!$A$2:$G$8590,7,FALSE)</f>
        <v>AHORROS</v>
      </c>
    </row>
    <row r="1118" spans="1:10" x14ac:dyDescent="0.25">
      <c r="A1118" s="18">
        <v>10</v>
      </c>
      <c r="B1118" s="39"/>
      <c r="C1118" s="32" t="s">
        <v>1025</v>
      </c>
      <c r="D1118" s="12">
        <v>57401421</v>
      </c>
      <c r="E1118" s="39"/>
      <c r="F1118" s="17"/>
      <c r="G1118" s="16">
        <f t="shared" si="68"/>
        <v>227272.72727272726</v>
      </c>
      <c r="H1118" s="38">
        <f>VLOOKUP(D1118,[1]CUENTAS!$A$2:$G$8590,4,FALSE)</f>
        <v>375176419</v>
      </c>
      <c r="I1118" s="8" t="str">
        <f>VLOOKUP(D1118,[1]CUENTAS!$A$2:$G$8590,6,FALSE)</f>
        <v>BANCO BILBAO VIZCAYA BBVA COLOMBIA S.A.</v>
      </c>
      <c r="J1118" s="8" t="str">
        <f>VLOOKUP(D1118,[1]CUENTAS!$A$2:$G$8590,7,FALSE)</f>
        <v>AHORROS</v>
      </c>
    </row>
    <row r="1119" spans="1:10" x14ac:dyDescent="0.25">
      <c r="A1119" s="18">
        <v>11</v>
      </c>
      <c r="B1119" s="39"/>
      <c r="C1119" s="32" t="s">
        <v>1026</v>
      </c>
      <c r="D1119" s="12">
        <v>57402190</v>
      </c>
      <c r="E1119" s="39"/>
      <c r="F1119" s="17"/>
      <c r="G1119" s="16">
        <f t="shared" si="68"/>
        <v>227272.72727272726</v>
      </c>
      <c r="H1119" s="38">
        <f>VLOOKUP(D1119,[1]CUENTAS!$A$2:$G$8590,4,FALSE)</f>
        <v>375174877</v>
      </c>
      <c r="I1119" s="8" t="str">
        <f>VLOOKUP(D1119,[1]CUENTAS!$A$2:$G$8590,6,FALSE)</f>
        <v>BANCO BILBAO VIZCAYA BBVA COLOMBIA S.A.</v>
      </c>
      <c r="J1119" s="8" t="str">
        <f>VLOOKUP(D1119,[1]CUENTAS!$A$2:$G$8590,7,FALSE)</f>
        <v>AHORROS</v>
      </c>
    </row>
    <row r="1120" spans="1:10" x14ac:dyDescent="0.25">
      <c r="A1120" s="42" t="s">
        <v>7</v>
      </c>
      <c r="B1120" s="43"/>
      <c r="C1120" s="43"/>
      <c r="D1120" s="43"/>
      <c r="E1120" s="43"/>
      <c r="F1120" s="44"/>
      <c r="G1120" s="15">
        <f>SUM(G1109:G1119)</f>
        <v>2499999.9999999995</v>
      </c>
      <c r="H1120" s="38"/>
      <c r="I1120" s="8"/>
      <c r="J1120" s="8"/>
    </row>
    <row r="1121" spans="1:10" ht="30" x14ac:dyDescent="0.25">
      <c r="A1121" s="1" t="s">
        <v>5</v>
      </c>
      <c r="B1121" s="1" t="s">
        <v>0</v>
      </c>
      <c r="C1121" s="3" t="s">
        <v>3</v>
      </c>
      <c r="D1121" s="4" t="s">
        <v>9</v>
      </c>
      <c r="E1121" s="1" t="s">
        <v>1</v>
      </c>
      <c r="F1121" s="5" t="s">
        <v>2</v>
      </c>
      <c r="G1121" s="6" t="s">
        <v>4</v>
      </c>
      <c r="H1121" s="38"/>
      <c r="I1121" s="8"/>
      <c r="J1121" s="8"/>
    </row>
    <row r="1122" spans="1:10" x14ac:dyDescent="0.25">
      <c r="A1122" s="18">
        <v>1</v>
      </c>
      <c r="B1122" s="39" t="s">
        <v>1027</v>
      </c>
      <c r="C1122" s="32" t="s">
        <v>1028</v>
      </c>
      <c r="D1122" s="12">
        <v>26713214</v>
      </c>
      <c r="E1122" s="39" t="s">
        <v>1040</v>
      </c>
      <c r="F1122" s="17"/>
      <c r="G1122" s="16">
        <f t="shared" ref="G1122:G1135" si="69">2500000/14</f>
        <v>178571.42857142858</v>
      </c>
      <c r="H1122" s="38">
        <f>VLOOKUP(D1122,[1]CUENTAS!$A$2:$G$8590,4,FALSE)</f>
        <v>48227918902</v>
      </c>
      <c r="I1122" s="8" t="str">
        <f>VLOOKUP(D1122,[1]CUENTAS!$A$2:$G$8590,6,FALSE)</f>
        <v>BANCOLOMBIA S.A.</v>
      </c>
      <c r="J1122" s="8" t="str">
        <f>VLOOKUP(D1122,[1]CUENTAS!$A$2:$G$8590,7,FALSE)</f>
        <v>AHORROS</v>
      </c>
    </row>
    <row r="1123" spans="1:10" x14ac:dyDescent="0.25">
      <c r="A1123" s="18">
        <v>2</v>
      </c>
      <c r="B1123" s="39"/>
      <c r="C1123" s="32" t="s">
        <v>1029</v>
      </c>
      <c r="D1123" s="12">
        <v>32826799</v>
      </c>
      <c r="E1123" s="39"/>
      <c r="F1123" s="17"/>
      <c r="G1123" s="16">
        <f t="shared" si="69"/>
        <v>178571.42857142858</v>
      </c>
      <c r="H1123" s="38">
        <f>VLOOKUP(D1123,[1]CUENTAS!$A$2:$G$8590,4,FALSE)</f>
        <v>48227886181</v>
      </c>
      <c r="I1123" s="8" t="str">
        <f>VLOOKUP(D1123,[1]CUENTAS!$A$2:$G$8590,6,FALSE)</f>
        <v>BANCOLOMBIA S.A.</v>
      </c>
      <c r="J1123" s="8" t="str">
        <f>VLOOKUP(D1123,[1]CUENTAS!$A$2:$G$8590,7,FALSE)</f>
        <v>AHORROS</v>
      </c>
    </row>
    <row r="1124" spans="1:10" x14ac:dyDescent="0.25">
      <c r="A1124" s="18">
        <v>3</v>
      </c>
      <c r="B1124" s="39"/>
      <c r="C1124" s="32" t="s">
        <v>1030</v>
      </c>
      <c r="D1124" s="12">
        <v>57106353</v>
      </c>
      <c r="E1124" s="39"/>
      <c r="F1124" s="17"/>
      <c r="G1124" s="16">
        <f t="shared" si="69"/>
        <v>178571.42857142858</v>
      </c>
      <c r="H1124" s="38">
        <f>VLOOKUP(D1124,[1]CUENTAS!$A$2:$G$8590,4,FALSE)</f>
        <v>51740164965</v>
      </c>
      <c r="I1124" s="8" t="str">
        <f>VLOOKUP(D1124,[1]CUENTAS!$A$2:$G$8590,6,FALSE)</f>
        <v>BANCOLOMBIA S.A.</v>
      </c>
      <c r="J1124" s="8" t="str">
        <f>VLOOKUP(D1124,[1]CUENTAS!$A$2:$G$8590,7,FALSE)</f>
        <v>AHORROS</v>
      </c>
    </row>
    <row r="1125" spans="1:10" x14ac:dyDescent="0.25">
      <c r="A1125" s="18">
        <v>4</v>
      </c>
      <c r="B1125" s="39"/>
      <c r="C1125" s="32" t="s">
        <v>1031</v>
      </c>
      <c r="D1125" s="12">
        <v>12622286</v>
      </c>
      <c r="E1125" s="39"/>
      <c r="F1125" s="17"/>
      <c r="G1125" s="16">
        <f t="shared" si="69"/>
        <v>178571.42857142858</v>
      </c>
      <c r="H1125" s="38">
        <f>VLOOKUP(D1125,[1]CUENTAS!$A$2:$G$8590,4,FALSE)</f>
        <v>48225315526</v>
      </c>
      <c r="I1125" s="8" t="str">
        <f>VLOOKUP(D1125,[1]CUENTAS!$A$2:$G$8590,6,FALSE)</f>
        <v>BANCOLOMBIA S.A.</v>
      </c>
      <c r="J1125" s="8" t="str">
        <f>VLOOKUP(D1125,[1]CUENTAS!$A$2:$G$8590,7,FALSE)</f>
        <v>AHORROS</v>
      </c>
    </row>
    <row r="1126" spans="1:10" x14ac:dyDescent="0.25">
      <c r="A1126" s="18">
        <v>5</v>
      </c>
      <c r="B1126" s="39"/>
      <c r="C1126" s="32" t="s">
        <v>1032</v>
      </c>
      <c r="D1126" s="12">
        <v>12564262</v>
      </c>
      <c r="E1126" s="39"/>
      <c r="F1126" s="17"/>
      <c r="G1126" s="16">
        <f t="shared" si="69"/>
        <v>178571.42857142858</v>
      </c>
      <c r="H1126" s="38">
        <f>VLOOKUP(D1126,[1]CUENTAS!$A$2:$G$8590,4,FALSE)</f>
        <v>51626148739</v>
      </c>
      <c r="I1126" s="8" t="str">
        <f>VLOOKUP(D1126,[1]CUENTAS!$A$2:$G$8590,6,FALSE)</f>
        <v>BANCOLOMBIA S.A.</v>
      </c>
      <c r="J1126" s="8" t="str">
        <f>VLOOKUP(D1126,[1]CUENTAS!$A$2:$G$8590,7,FALSE)</f>
        <v>AHORROS</v>
      </c>
    </row>
    <row r="1127" spans="1:10" x14ac:dyDescent="0.25">
      <c r="A1127" s="18">
        <v>6</v>
      </c>
      <c r="B1127" s="39"/>
      <c r="C1127" s="32" t="s">
        <v>1033</v>
      </c>
      <c r="D1127" s="12">
        <v>39003829</v>
      </c>
      <c r="E1127" s="39"/>
      <c r="F1127" s="17"/>
      <c r="G1127" s="16">
        <f t="shared" si="69"/>
        <v>178571.42857142858</v>
      </c>
      <c r="H1127" s="38">
        <f>VLOOKUP(D1127,[1]CUENTAS!$A$2:$G$8590,4,FALSE)</f>
        <v>48229219203</v>
      </c>
      <c r="I1127" s="8" t="str">
        <f>VLOOKUP(D1127,[1]CUENTAS!$A$2:$G$8590,6,FALSE)</f>
        <v>BANCOLOMBIA S.A.</v>
      </c>
      <c r="J1127" s="8" t="str">
        <f>VLOOKUP(D1127,[1]CUENTAS!$A$2:$G$8590,7,FALSE)</f>
        <v>AHORROS</v>
      </c>
    </row>
    <row r="1128" spans="1:10" x14ac:dyDescent="0.25">
      <c r="A1128" s="18">
        <v>7</v>
      </c>
      <c r="B1128" s="39"/>
      <c r="C1128" s="32" t="s">
        <v>1034</v>
      </c>
      <c r="D1128" s="12">
        <v>39140961</v>
      </c>
      <c r="E1128" s="39"/>
      <c r="F1128" s="17"/>
      <c r="G1128" s="16">
        <f t="shared" si="69"/>
        <v>178571.42857142858</v>
      </c>
      <c r="H1128" s="38">
        <f>VLOOKUP(D1128,[1]CUENTAS!$A$2:$G$8590,4,FALSE)</f>
        <v>51630659519</v>
      </c>
      <c r="I1128" s="8" t="str">
        <f>VLOOKUP(D1128,[1]CUENTAS!$A$2:$G$8590,6,FALSE)</f>
        <v>BANCOLOMBIA S.A.</v>
      </c>
      <c r="J1128" s="8" t="str">
        <f>VLOOKUP(D1128,[1]CUENTAS!$A$2:$G$8590,7,FALSE)</f>
        <v>AHORROS</v>
      </c>
    </row>
    <row r="1129" spans="1:10" x14ac:dyDescent="0.25">
      <c r="A1129" s="18">
        <v>8</v>
      </c>
      <c r="B1129" s="39"/>
      <c r="C1129" s="32" t="s">
        <v>1035</v>
      </c>
      <c r="D1129" s="12">
        <v>12542274</v>
      </c>
      <c r="E1129" s="39"/>
      <c r="F1129" s="17"/>
      <c r="G1129" s="16">
        <f t="shared" si="69"/>
        <v>178571.42857142858</v>
      </c>
      <c r="H1129" s="38">
        <f>VLOOKUP(D1129,[1]CUENTAS!$A$2:$G$8590,4,FALSE)</f>
        <v>48225356702</v>
      </c>
      <c r="I1129" s="8" t="str">
        <f>VLOOKUP(D1129,[1]CUENTAS!$A$2:$G$8590,6,FALSE)</f>
        <v>BANCOLOMBIA S.A.</v>
      </c>
      <c r="J1129" s="8" t="str">
        <f>VLOOKUP(D1129,[1]CUENTAS!$A$2:$G$8590,7,FALSE)</f>
        <v>AHORROS</v>
      </c>
    </row>
    <row r="1130" spans="1:10" x14ac:dyDescent="0.25">
      <c r="A1130" s="18">
        <v>9</v>
      </c>
      <c r="B1130" s="39"/>
      <c r="C1130" s="32" t="s">
        <v>1036</v>
      </c>
      <c r="D1130" s="12">
        <v>7143337</v>
      </c>
      <c r="E1130" s="39"/>
      <c r="F1130" s="17"/>
      <c r="G1130" s="16">
        <f t="shared" si="69"/>
        <v>178571.42857142858</v>
      </c>
      <c r="H1130" s="38">
        <f>VLOOKUP(D1130,[1]CUENTAS!$A$2:$G$8590,4,FALSE)</f>
        <v>51672546404</v>
      </c>
      <c r="I1130" s="8" t="str">
        <f>VLOOKUP(D1130,[1]CUENTAS!$A$2:$G$8590,6,FALSE)</f>
        <v>BANCOLOMBIA S.A.</v>
      </c>
      <c r="J1130" s="8" t="str">
        <f>VLOOKUP(D1130,[1]CUENTAS!$A$2:$G$8590,7,FALSE)</f>
        <v>AHORROS</v>
      </c>
    </row>
    <row r="1131" spans="1:10" x14ac:dyDescent="0.25">
      <c r="A1131" s="18">
        <v>10</v>
      </c>
      <c r="B1131" s="39"/>
      <c r="C1131" s="32" t="s">
        <v>1037</v>
      </c>
      <c r="D1131" s="12">
        <v>26713101</v>
      </c>
      <c r="E1131" s="39"/>
      <c r="F1131" s="17"/>
      <c r="G1131" s="16">
        <f t="shared" si="69"/>
        <v>178571.42857142858</v>
      </c>
      <c r="H1131" s="38">
        <f>VLOOKUP(D1131,[1]CUENTAS!$A$2:$G$8590,4,FALSE)</f>
        <v>51625777694</v>
      </c>
      <c r="I1131" s="8" t="str">
        <f>VLOOKUP(D1131,[1]CUENTAS!$A$2:$G$8590,6,FALSE)</f>
        <v>BANCOLOMBIA S.A.</v>
      </c>
      <c r="J1131" s="8" t="str">
        <f>VLOOKUP(D1131,[1]CUENTAS!$A$2:$G$8590,7,FALSE)</f>
        <v>AHORROS</v>
      </c>
    </row>
    <row r="1132" spans="1:10" x14ac:dyDescent="0.25">
      <c r="A1132" s="18">
        <v>11</v>
      </c>
      <c r="B1132" s="39"/>
      <c r="C1132" s="32" t="s">
        <v>1038</v>
      </c>
      <c r="D1132" s="12">
        <v>39141567</v>
      </c>
      <c r="E1132" s="39"/>
      <c r="F1132" s="17"/>
      <c r="G1132" s="16">
        <f t="shared" si="69"/>
        <v>178571.42857142858</v>
      </c>
      <c r="H1132" s="38">
        <f>VLOOKUP(D1132,[1]CUENTAS!$A$2:$G$8590,4,FALSE)</f>
        <v>51650315921</v>
      </c>
      <c r="I1132" s="8" t="str">
        <f>VLOOKUP(D1132,[1]CUENTAS!$A$2:$G$8590,6,FALSE)</f>
        <v>BANCOLOMBIA S.A.</v>
      </c>
      <c r="J1132" s="8" t="str">
        <f>VLOOKUP(D1132,[1]CUENTAS!$A$2:$G$8590,7,FALSE)</f>
        <v>AHORROS</v>
      </c>
    </row>
    <row r="1133" spans="1:10" x14ac:dyDescent="0.25">
      <c r="A1133" s="18">
        <v>12</v>
      </c>
      <c r="B1133" s="39"/>
      <c r="C1133" s="32" t="s">
        <v>1039</v>
      </c>
      <c r="D1133" s="12">
        <v>85160097</v>
      </c>
      <c r="E1133" s="39"/>
      <c r="F1133" s="17"/>
      <c r="G1133" s="16">
        <f t="shared" si="69"/>
        <v>178571.42857142858</v>
      </c>
      <c r="H1133" s="38">
        <f>VLOOKUP(D1133,[1]CUENTAS!$A$2:$G$8590,4,FALSE)</f>
        <v>805304771</v>
      </c>
      <c r="I1133" s="8" t="str">
        <f>VLOOKUP(D1133,[1]CUENTAS!$A$2:$G$8590,6,FALSE)</f>
        <v>BANCO BILBAO VIZCAYA BBVA COLOMBIA S.A.</v>
      </c>
      <c r="J1133" s="8" t="str">
        <f>VLOOKUP(D1133,[1]CUENTAS!$A$2:$G$8590,7,FALSE)</f>
        <v>AHORROS</v>
      </c>
    </row>
    <row r="1134" spans="1:10" x14ac:dyDescent="0.25">
      <c r="A1134" s="18">
        <v>13</v>
      </c>
      <c r="B1134" s="39"/>
      <c r="C1134" s="32" t="s">
        <v>1040</v>
      </c>
      <c r="D1134" s="12">
        <v>57426885</v>
      </c>
      <c r="E1134" s="39"/>
      <c r="F1134" s="17"/>
      <c r="G1134" s="16">
        <f t="shared" si="69"/>
        <v>178571.42857142858</v>
      </c>
      <c r="H1134" s="38">
        <f>VLOOKUP(D1134,[1]CUENTAS!$A$2:$G$8590,4,FALSE)</f>
        <v>51625788068</v>
      </c>
      <c r="I1134" s="8" t="str">
        <f>VLOOKUP(D1134,[1]CUENTAS!$A$2:$G$8590,6,FALSE)</f>
        <v>BANCOLOMBIA S.A.</v>
      </c>
      <c r="J1134" s="8" t="str">
        <f>VLOOKUP(D1134,[1]CUENTAS!$A$2:$G$8590,7,FALSE)</f>
        <v>AHORROS</v>
      </c>
    </row>
    <row r="1135" spans="1:10" x14ac:dyDescent="0.25">
      <c r="A1135" s="18">
        <v>14</v>
      </c>
      <c r="B1135" s="39"/>
      <c r="C1135" s="32" t="s">
        <v>1041</v>
      </c>
      <c r="D1135" s="12">
        <v>19516740</v>
      </c>
      <c r="E1135" s="39"/>
      <c r="F1135" s="17"/>
      <c r="G1135" s="16">
        <f t="shared" si="69"/>
        <v>178571.42857142858</v>
      </c>
      <c r="H1135" s="38">
        <f>VLOOKUP(D1135,[1]CUENTAS!$A$2:$G$8590,4,FALSE)</f>
        <v>69269010096</v>
      </c>
      <c r="I1135" s="8" t="str">
        <f>VLOOKUP(D1135,[1]CUENTAS!$A$2:$G$8590,6,FALSE)</f>
        <v>BANCOLOMBIA S.A.</v>
      </c>
      <c r="J1135" s="8" t="str">
        <f>VLOOKUP(D1135,[1]CUENTAS!$A$2:$G$8590,7,FALSE)</f>
        <v>AHORROS</v>
      </c>
    </row>
    <row r="1136" spans="1:10" x14ac:dyDescent="0.25">
      <c r="A1136" s="42" t="s">
        <v>7</v>
      </c>
      <c r="B1136" s="43"/>
      <c r="C1136" s="43"/>
      <c r="D1136" s="43"/>
      <c r="E1136" s="43"/>
      <c r="F1136" s="44"/>
      <c r="G1136" s="15">
        <f>SUM(G1122:G1135)</f>
        <v>2500000.0000000005</v>
      </c>
      <c r="H1136" s="38"/>
      <c r="I1136" s="8"/>
      <c r="J1136" s="8"/>
    </row>
    <row r="1137" spans="1:10" ht="30" x14ac:dyDescent="0.25">
      <c r="A1137" s="1" t="s">
        <v>5</v>
      </c>
      <c r="B1137" s="1" t="s">
        <v>0</v>
      </c>
      <c r="C1137" s="3" t="s">
        <v>3</v>
      </c>
      <c r="D1137" s="4" t="s">
        <v>9</v>
      </c>
      <c r="E1137" s="1" t="s">
        <v>1</v>
      </c>
      <c r="F1137" s="5" t="s">
        <v>2</v>
      </c>
      <c r="G1137" s="6" t="s">
        <v>4</v>
      </c>
      <c r="H1137" s="38"/>
      <c r="I1137" s="8"/>
      <c r="J1137" s="8"/>
    </row>
    <row r="1138" spans="1:10" x14ac:dyDescent="0.25">
      <c r="A1138" s="18">
        <v>1</v>
      </c>
      <c r="B1138" s="39" t="s">
        <v>1042</v>
      </c>
      <c r="C1138" s="32" t="s">
        <v>1043</v>
      </c>
      <c r="D1138" s="12">
        <v>39056201</v>
      </c>
      <c r="E1138" s="39" t="s">
        <v>1043</v>
      </c>
      <c r="F1138" s="17"/>
      <c r="G1138" s="16">
        <f>2500000/4</f>
        <v>625000</v>
      </c>
      <c r="H1138" s="38">
        <f>VLOOKUP(D1138,[1]CUENTAS!$A$2:$G$8590,4,FALSE)</f>
        <v>48213526335</v>
      </c>
      <c r="I1138" s="8" t="str">
        <f>VLOOKUP(D1138,[1]CUENTAS!$A$2:$G$8590,6,FALSE)</f>
        <v>BANCOLOMBIA S.A.</v>
      </c>
      <c r="J1138" s="8" t="str">
        <f>VLOOKUP(D1138,[1]CUENTAS!$A$2:$G$8590,7,FALSE)</f>
        <v>AHORROS</v>
      </c>
    </row>
    <row r="1139" spans="1:10" x14ac:dyDescent="0.25">
      <c r="A1139" s="18">
        <v>2</v>
      </c>
      <c r="B1139" s="39"/>
      <c r="C1139" s="32" t="s">
        <v>1044</v>
      </c>
      <c r="D1139" s="12">
        <v>7628527</v>
      </c>
      <c r="E1139" s="39"/>
      <c r="F1139" s="17"/>
      <c r="G1139" s="16">
        <f>2500000/4</f>
        <v>625000</v>
      </c>
      <c r="H1139" s="38">
        <f>VLOOKUP(D1139,[1]CUENTAS!$A$2:$G$8590,4,FALSE)</f>
        <v>45015378903</v>
      </c>
      <c r="I1139" s="8" t="str">
        <f>VLOOKUP(D1139,[1]CUENTAS!$A$2:$G$8590,6,FALSE)</f>
        <v>BANCOLOMBIA S.A.</v>
      </c>
      <c r="J1139" s="8" t="str">
        <f>VLOOKUP(D1139,[1]CUENTAS!$A$2:$G$8590,7,FALSE)</f>
        <v>AHORROS</v>
      </c>
    </row>
    <row r="1140" spans="1:10" x14ac:dyDescent="0.25">
      <c r="A1140" s="18">
        <v>3</v>
      </c>
      <c r="B1140" s="39"/>
      <c r="C1140" s="32" t="s">
        <v>1045</v>
      </c>
      <c r="D1140" s="12">
        <v>57466494</v>
      </c>
      <c r="E1140" s="39"/>
      <c r="F1140" s="17"/>
      <c r="G1140" s="16">
        <f>2500000/4</f>
        <v>625000</v>
      </c>
      <c r="H1140" s="38">
        <f>VLOOKUP(D1140,[1]CUENTAS!$A$2:$G$8590,4,FALSE)</f>
        <v>51646774911</v>
      </c>
      <c r="I1140" s="8" t="str">
        <f>VLOOKUP(D1140,[1]CUENTAS!$A$2:$G$8590,6,FALSE)</f>
        <v>BANCOLOMBIA S.A.</v>
      </c>
      <c r="J1140" s="8" t="str">
        <f>VLOOKUP(D1140,[1]CUENTAS!$A$2:$G$8590,7,FALSE)</f>
        <v>AHORROS</v>
      </c>
    </row>
    <row r="1141" spans="1:10" x14ac:dyDescent="0.25">
      <c r="A1141" s="18">
        <v>4</v>
      </c>
      <c r="B1141" s="39"/>
      <c r="C1141" s="32" t="s">
        <v>1046</v>
      </c>
      <c r="D1141" s="12">
        <v>36721264</v>
      </c>
      <c r="E1141" s="39"/>
      <c r="F1141" s="17"/>
      <c r="G1141" s="16">
        <f>2500000/4</f>
        <v>625000</v>
      </c>
      <c r="H1141" s="38">
        <f>VLOOKUP(D1141,[1]CUENTAS!$A$2:$G$8590,4,FALSE)</f>
        <v>51623106270</v>
      </c>
      <c r="I1141" s="8" t="str">
        <f>VLOOKUP(D1141,[1]CUENTAS!$A$2:$G$8590,6,FALSE)</f>
        <v>BANCOLOMBIA S.A.</v>
      </c>
      <c r="J1141" s="8" t="str">
        <f>VLOOKUP(D1141,[1]CUENTAS!$A$2:$G$8590,7,FALSE)</f>
        <v>AHORROS</v>
      </c>
    </row>
    <row r="1142" spans="1:10" x14ac:dyDescent="0.25">
      <c r="A1142" s="42" t="s">
        <v>7</v>
      </c>
      <c r="B1142" s="43"/>
      <c r="C1142" s="43"/>
      <c r="D1142" s="43"/>
      <c r="E1142" s="43"/>
      <c r="F1142" s="44"/>
      <c r="G1142" s="15">
        <f>SUM(G1138:G1141)</f>
        <v>2500000</v>
      </c>
      <c r="H1142" s="38"/>
      <c r="I1142" s="8"/>
      <c r="J1142" s="8"/>
    </row>
    <row r="1143" spans="1:10" ht="30" x14ac:dyDescent="0.25">
      <c r="A1143" s="1" t="s">
        <v>5</v>
      </c>
      <c r="B1143" s="1" t="s">
        <v>0</v>
      </c>
      <c r="C1143" s="3" t="s">
        <v>3</v>
      </c>
      <c r="D1143" s="4" t="s">
        <v>9</v>
      </c>
      <c r="E1143" s="1" t="s">
        <v>1</v>
      </c>
      <c r="F1143" s="5" t="s">
        <v>2</v>
      </c>
      <c r="G1143" s="6" t="s">
        <v>4</v>
      </c>
      <c r="H1143" s="38"/>
      <c r="I1143" s="8"/>
      <c r="J1143" s="8"/>
    </row>
    <row r="1144" spans="1:10" x14ac:dyDescent="0.25">
      <c r="A1144" s="18">
        <v>1</v>
      </c>
      <c r="B1144" s="39" t="s">
        <v>1047</v>
      </c>
      <c r="C1144" s="32" t="s">
        <v>1048</v>
      </c>
      <c r="D1144" s="12">
        <v>36668098</v>
      </c>
      <c r="E1144" s="39" t="s">
        <v>1053</v>
      </c>
      <c r="F1144" s="17"/>
      <c r="G1144" s="16">
        <f t="shared" ref="G1144:G1153" si="70">2500000/10</f>
        <v>250000</v>
      </c>
      <c r="H1144" s="38">
        <f>VLOOKUP(D1144,[1]CUENTAS!$A$2:$G$8590,4,FALSE)</f>
        <v>221119605</v>
      </c>
      <c r="I1144" s="8" t="str">
        <f>VLOOKUP(D1144,[1]CUENTAS!$A$2:$G$8590,6,FALSE)</f>
        <v>BANCO POPULAR S.A.</v>
      </c>
      <c r="J1144" s="8" t="str">
        <f>VLOOKUP(D1144,[1]CUENTAS!$A$2:$G$8590,7,FALSE)</f>
        <v>AHORROS</v>
      </c>
    </row>
    <row r="1145" spans="1:10" x14ac:dyDescent="0.25">
      <c r="A1145" s="18">
        <v>2</v>
      </c>
      <c r="B1145" s="39"/>
      <c r="C1145" s="32" t="s">
        <v>1049</v>
      </c>
      <c r="D1145" s="12">
        <v>3769392</v>
      </c>
      <c r="E1145" s="39"/>
      <c r="F1145" s="17"/>
      <c r="G1145" s="16">
        <f t="shared" si="70"/>
        <v>250000</v>
      </c>
      <c r="H1145" s="38">
        <f>VLOOKUP(D1145,[1]CUENTAS!$A$2:$G$8590,4,FALSE)</f>
        <v>220889232</v>
      </c>
      <c r="I1145" s="8" t="str">
        <f>VLOOKUP(D1145,[1]CUENTAS!$A$2:$G$8590,6,FALSE)</f>
        <v>BANCO POPULAR S.A.</v>
      </c>
      <c r="J1145" s="8" t="str">
        <f>VLOOKUP(D1145,[1]CUENTAS!$A$2:$G$8590,7,FALSE)</f>
        <v>AHORROS</v>
      </c>
    </row>
    <row r="1146" spans="1:10" x14ac:dyDescent="0.25">
      <c r="A1146" s="18">
        <v>3</v>
      </c>
      <c r="B1146" s="39"/>
      <c r="C1146" s="32" t="s">
        <v>1050</v>
      </c>
      <c r="D1146" s="12">
        <v>55245813</v>
      </c>
      <c r="E1146" s="39"/>
      <c r="F1146" s="17"/>
      <c r="G1146" s="16">
        <f t="shared" si="70"/>
        <v>250000</v>
      </c>
      <c r="H1146" s="38">
        <f>VLOOKUP(D1146,[1]CUENTAS!$A$2:$G$8590,4,FALSE)</f>
        <v>220180541</v>
      </c>
      <c r="I1146" s="8" t="str">
        <f>VLOOKUP(D1146,[1]CUENTAS!$A$2:$G$8590,6,FALSE)</f>
        <v>BANCO POPULAR S.A.</v>
      </c>
      <c r="J1146" s="8" t="str">
        <f>VLOOKUP(D1146,[1]CUENTAS!$A$2:$G$8590,7,FALSE)</f>
        <v>AHORROS</v>
      </c>
    </row>
    <row r="1147" spans="1:10" x14ac:dyDescent="0.25">
      <c r="A1147" s="18">
        <v>4</v>
      </c>
      <c r="B1147" s="39"/>
      <c r="C1147" s="32" t="s">
        <v>1051</v>
      </c>
      <c r="D1147" s="12">
        <v>32680664</v>
      </c>
      <c r="E1147" s="39"/>
      <c r="F1147" s="17"/>
      <c r="G1147" s="16">
        <f t="shared" si="70"/>
        <v>250000</v>
      </c>
      <c r="H1147" s="38">
        <f>VLOOKUP(D1147,[1]CUENTAS!$A$2:$G$8590,4,FALSE)</f>
        <v>240067231</v>
      </c>
      <c r="I1147" s="8" t="str">
        <f>VLOOKUP(D1147,[1]CUENTAS!$A$2:$G$8590,6,FALSE)</f>
        <v>BANCO POPULAR S.A.</v>
      </c>
      <c r="J1147" s="8" t="str">
        <f>VLOOKUP(D1147,[1]CUENTAS!$A$2:$G$8590,7,FALSE)</f>
        <v>AHORROS</v>
      </c>
    </row>
    <row r="1148" spans="1:10" x14ac:dyDescent="0.25">
      <c r="A1148" s="18">
        <v>5</v>
      </c>
      <c r="B1148" s="39"/>
      <c r="C1148" s="32" t="s">
        <v>1052</v>
      </c>
      <c r="D1148" s="12">
        <v>57115900</v>
      </c>
      <c r="E1148" s="39"/>
      <c r="F1148" s="17"/>
      <c r="G1148" s="16">
        <f t="shared" si="70"/>
        <v>250000</v>
      </c>
      <c r="H1148" s="38">
        <f>VLOOKUP(D1148,[1]CUENTAS!$A$2:$G$8590,4,FALSE)</f>
        <v>220606917</v>
      </c>
      <c r="I1148" s="8" t="str">
        <f>VLOOKUP(D1148,[1]CUENTAS!$A$2:$G$8590,6,FALSE)</f>
        <v>BANCO POPULAR S.A.</v>
      </c>
      <c r="J1148" s="8" t="str">
        <f>VLOOKUP(D1148,[1]CUENTAS!$A$2:$G$8590,7,FALSE)</f>
        <v>AHORROS</v>
      </c>
    </row>
    <row r="1149" spans="1:10" x14ac:dyDescent="0.25">
      <c r="A1149" s="18">
        <v>6</v>
      </c>
      <c r="B1149" s="39"/>
      <c r="C1149" s="32" t="s">
        <v>1053</v>
      </c>
      <c r="D1149" s="12">
        <v>22467537</v>
      </c>
      <c r="E1149" s="39"/>
      <c r="F1149" s="17"/>
      <c r="G1149" s="16">
        <f t="shared" si="70"/>
        <v>250000</v>
      </c>
      <c r="H1149" s="38">
        <f>VLOOKUP(D1149,[1]CUENTAS!$A$2:$G$8590,4,FALSE)</f>
        <v>229109012</v>
      </c>
      <c r="I1149" s="8" t="str">
        <f>VLOOKUP(D1149,[1]CUENTAS!$A$2:$G$8590,6,FALSE)</f>
        <v>BANCO POPULAR S.A.</v>
      </c>
      <c r="J1149" s="8" t="str">
        <f>VLOOKUP(D1149,[1]CUENTAS!$A$2:$G$8590,7,FALSE)</f>
        <v>AHORROS</v>
      </c>
    </row>
    <row r="1150" spans="1:10" x14ac:dyDescent="0.25">
      <c r="A1150" s="18">
        <v>7</v>
      </c>
      <c r="B1150" s="39"/>
      <c r="C1150" s="32" t="s">
        <v>1054</v>
      </c>
      <c r="D1150" s="12">
        <v>26910088</v>
      </c>
      <c r="E1150" s="39"/>
      <c r="F1150" s="17"/>
      <c r="G1150" s="16">
        <f t="shared" si="70"/>
        <v>250000</v>
      </c>
      <c r="H1150" s="38">
        <f>VLOOKUP(D1150,[1]CUENTAS!$A$2:$G$8590,4,FALSE)</f>
        <v>220602916</v>
      </c>
      <c r="I1150" s="8" t="str">
        <f>VLOOKUP(D1150,[1]CUENTAS!$A$2:$G$8590,6,FALSE)</f>
        <v>BANCO POPULAR S.A.</v>
      </c>
      <c r="J1150" s="8" t="str">
        <f>VLOOKUP(D1150,[1]CUENTAS!$A$2:$G$8590,7,FALSE)</f>
        <v>AHORROS</v>
      </c>
    </row>
    <row r="1151" spans="1:10" x14ac:dyDescent="0.25">
      <c r="A1151" s="18">
        <v>8</v>
      </c>
      <c r="B1151" s="39"/>
      <c r="C1151" s="32" t="s">
        <v>1055</v>
      </c>
      <c r="D1151" s="12">
        <v>22476732</v>
      </c>
      <c r="E1151" s="39"/>
      <c r="F1151" s="17"/>
      <c r="G1151" s="16">
        <f t="shared" si="70"/>
        <v>250000</v>
      </c>
      <c r="H1151" s="38">
        <f>VLOOKUP(D1151,[1]CUENTAS!$A$2:$G$8590,4,FALSE)</f>
        <v>220147912</v>
      </c>
      <c r="I1151" s="8" t="str">
        <f>VLOOKUP(D1151,[1]CUENTAS!$A$2:$G$8590,6,FALSE)</f>
        <v>BANCO POPULAR S.A.</v>
      </c>
      <c r="J1151" s="8" t="str">
        <f>VLOOKUP(D1151,[1]CUENTAS!$A$2:$G$8590,7,FALSE)</f>
        <v>AHORROS</v>
      </c>
    </row>
    <row r="1152" spans="1:10" x14ac:dyDescent="0.25">
      <c r="A1152" s="18">
        <v>9</v>
      </c>
      <c r="B1152" s="39"/>
      <c r="C1152" s="32" t="s">
        <v>1056</v>
      </c>
      <c r="D1152" s="12">
        <v>22527411</v>
      </c>
      <c r="E1152" s="39"/>
      <c r="F1152" s="17"/>
      <c r="G1152" s="16">
        <f t="shared" si="70"/>
        <v>250000</v>
      </c>
      <c r="H1152" s="38">
        <f>VLOOKUP(D1152,[1]CUENTAS!$A$2:$G$8590,4,FALSE)</f>
        <v>348129024</v>
      </c>
      <c r="I1152" s="8" t="str">
        <f>VLOOKUP(D1152,[1]CUENTAS!$A$2:$G$8590,6,FALSE)</f>
        <v>BANCO BILBAO VIZCAYA BBVA COLOMBIA S.A.</v>
      </c>
      <c r="J1152" s="8" t="str">
        <f>VLOOKUP(D1152,[1]CUENTAS!$A$2:$G$8590,7,FALSE)</f>
        <v>AHORROS</v>
      </c>
    </row>
    <row r="1153" spans="1:10" x14ac:dyDescent="0.25">
      <c r="A1153" s="18">
        <v>10</v>
      </c>
      <c r="B1153" s="39"/>
      <c r="C1153" s="32" t="s">
        <v>1057</v>
      </c>
      <c r="D1153" s="12">
        <v>32706030</v>
      </c>
      <c r="E1153" s="39"/>
      <c r="F1153" s="17"/>
      <c r="G1153" s="16">
        <f t="shared" si="70"/>
        <v>250000</v>
      </c>
      <c r="H1153" s="38">
        <f>VLOOKUP(D1153,[1]CUENTAS!$A$2:$G$8590,4,FALSE)</f>
        <v>220606651</v>
      </c>
      <c r="I1153" s="8" t="str">
        <f>VLOOKUP(D1153,[1]CUENTAS!$A$2:$G$8590,6,FALSE)</f>
        <v>BANCO POPULAR S.A.</v>
      </c>
      <c r="J1153" s="8" t="str">
        <f>VLOOKUP(D1153,[1]CUENTAS!$A$2:$G$8590,7,FALSE)</f>
        <v>AHORROS</v>
      </c>
    </row>
    <row r="1154" spans="1:10" x14ac:dyDescent="0.25">
      <c r="A1154" s="42" t="s">
        <v>7</v>
      </c>
      <c r="B1154" s="43"/>
      <c r="C1154" s="43"/>
      <c r="D1154" s="43"/>
      <c r="E1154" s="43"/>
      <c r="F1154" s="44"/>
      <c r="G1154" s="15">
        <f>SUM(G1144:G1153)</f>
        <v>2500000</v>
      </c>
      <c r="H1154" s="38"/>
      <c r="I1154" s="8"/>
      <c r="J1154" s="8"/>
    </row>
    <row r="1155" spans="1:10" ht="30" x14ac:dyDescent="0.25">
      <c r="A1155" s="1" t="s">
        <v>5</v>
      </c>
      <c r="B1155" s="1" t="s">
        <v>0</v>
      </c>
      <c r="C1155" s="3" t="s">
        <v>3</v>
      </c>
      <c r="D1155" s="4" t="s">
        <v>9</v>
      </c>
      <c r="E1155" s="1" t="s">
        <v>1</v>
      </c>
      <c r="F1155" s="5" t="s">
        <v>2</v>
      </c>
      <c r="G1155" s="6" t="s">
        <v>4</v>
      </c>
      <c r="H1155" s="38"/>
      <c r="I1155" s="8"/>
      <c r="J1155" s="8"/>
    </row>
    <row r="1156" spans="1:10" x14ac:dyDescent="0.25">
      <c r="A1156" s="18">
        <v>1</v>
      </c>
      <c r="B1156" s="39" t="s">
        <v>1058</v>
      </c>
      <c r="C1156" s="32" t="s">
        <v>1059</v>
      </c>
      <c r="D1156" s="12">
        <v>9271564</v>
      </c>
      <c r="E1156" s="39" t="s">
        <v>1059</v>
      </c>
      <c r="F1156" s="17"/>
      <c r="G1156" s="16">
        <f t="shared" ref="G1156:G1174" si="71">2500000/19</f>
        <v>131578.94736842104</v>
      </c>
      <c r="H1156" s="38">
        <f>VLOOKUP(D1156,[1]CUENTAS!$A$2:$G$8590,4,FALSE)</f>
        <v>604228130</v>
      </c>
      <c r="I1156" s="8" t="str">
        <f>VLOOKUP(D1156,[1]CUENTAS!$A$2:$G$8590,6,FALSE)</f>
        <v>BANCO BILBAO VIZCAYA BBVA COLOMBIA S.A.</v>
      </c>
      <c r="J1156" s="8" t="str">
        <f>VLOOKUP(D1156,[1]CUENTAS!$A$2:$G$8590,7,FALSE)</f>
        <v>AHORROS</v>
      </c>
    </row>
    <row r="1157" spans="1:10" x14ac:dyDescent="0.25">
      <c r="A1157" s="18">
        <v>2</v>
      </c>
      <c r="B1157" s="39"/>
      <c r="C1157" s="32" t="s">
        <v>1060</v>
      </c>
      <c r="D1157" s="12">
        <v>33218225</v>
      </c>
      <c r="E1157" s="39"/>
      <c r="F1157" s="17"/>
      <c r="G1157" s="16">
        <f t="shared" si="71"/>
        <v>131578.94736842104</v>
      </c>
      <c r="H1157" s="38">
        <f>VLOOKUP(D1157,[1]CUENTAS!$A$2:$G$8590,4,FALSE)</f>
        <v>240097931</v>
      </c>
      <c r="I1157" s="8" t="str">
        <f>VLOOKUP(D1157,[1]CUENTAS!$A$2:$G$8590,6,FALSE)</f>
        <v>BANCO POPULAR S.A.</v>
      </c>
      <c r="J1157" s="8" t="str">
        <f>VLOOKUP(D1157,[1]CUENTAS!$A$2:$G$8590,7,FALSE)</f>
        <v>AHORROS</v>
      </c>
    </row>
    <row r="1158" spans="1:10" x14ac:dyDescent="0.25">
      <c r="A1158" s="18">
        <v>3</v>
      </c>
      <c r="B1158" s="39"/>
      <c r="C1158" s="32" t="s">
        <v>1061</v>
      </c>
      <c r="D1158" s="12">
        <v>9268170</v>
      </c>
      <c r="E1158" s="39"/>
      <c r="F1158" s="17"/>
      <c r="G1158" s="16">
        <f t="shared" si="71"/>
        <v>131578.94736842104</v>
      </c>
      <c r="H1158" s="38">
        <f>VLOOKUP(D1158,[1]CUENTAS!$A$2:$G$8590,4,FALSE)</f>
        <v>604203992</v>
      </c>
      <c r="I1158" s="8" t="str">
        <f>VLOOKUP(D1158,[1]CUENTAS!$A$2:$G$8590,6,FALSE)</f>
        <v>BANCO BILBAO VIZCAYA BBVA COLOMBIA S.A.</v>
      </c>
      <c r="J1158" s="8" t="str">
        <f>VLOOKUP(D1158,[1]CUENTAS!$A$2:$G$8590,7,FALSE)</f>
        <v>AHORROS</v>
      </c>
    </row>
    <row r="1159" spans="1:10" x14ac:dyDescent="0.25">
      <c r="A1159" s="18">
        <v>4</v>
      </c>
      <c r="B1159" s="39"/>
      <c r="C1159" s="34" t="s">
        <v>1062</v>
      </c>
      <c r="D1159" s="12">
        <v>33218418</v>
      </c>
      <c r="E1159" s="39"/>
      <c r="F1159" s="17"/>
      <c r="G1159" s="16">
        <f t="shared" si="71"/>
        <v>131578.94736842104</v>
      </c>
      <c r="H1159" s="38">
        <f>VLOOKUP(D1159,[1]CUENTAS!$A$2:$G$8590,4,FALSE)</f>
        <v>240127670</v>
      </c>
      <c r="I1159" s="8" t="str">
        <f>VLOOKUP(D1159,[1]CUENTAS!$A$2:$G$8590,6,FALSE)</f>
        <v>BANCO POPULAR S.A.</v>
      </c>
      <c r="J1159" s="8" t="str">
        <f>VLOOKUP(D1159,[1]CUENTAS!$A$2:$G$8590,7,FALSE)</f>
        <v>AHORROS</v>
      </c>
    </row>
    <row r="1160" spans="1:10" x14ac:dyDescent="0.25">
      <c r="A1160" s="18">
        <v>5</v>
      </c>
      <c r="B1160" s="39"/>
      <c r="C1160" s="32" t="s">
        <v>1063</v>
      </c>
      <c r="D1160" s="12">
        <v>33213921</v>
      </c>
      <c r="E1160" s="39"/>
      <c r="F1160" s="17"/>
      <c r="G1160" s="16">
        <f t="shared" si="71"/>
        <v>131578.94736842104</v>
      </c>
      <c r="H1160" s="38">
        <f>VLOOKUP(D1160,[1]CUENTAS!$A$2:$G$8590,4,FALSE)</f>
        <v>240088542</v>
      </c>
      <c r="I1160" s="8" t="str">
        <f>VLOOKUP(D1160,[1]CUENTAS!$A$2:$G$8590,6,FALSE)</f>
        <v>BANCO POPULAR S.A.</v>
      </c>
      <c r="J1160" s="8" t="str">
        <f>VLOOKUP(D1160,[1]CUENTAS!$A$2:$G$8590,7,FALSE)</f>
        <v>AHORROS</v>
      </c>
    </row>
    <row r="1161" spans="1:10" x14ac:dyDescent="0.25">
      <c r="A1161" s="18">
        <v>6</v>
      </c>
      <c r="B1161" s="39"/>
      <c r="C1161" s="32" t="s">
        <v>1064</v>
      </c>
      <c r="D1161" s="12">
        <v>26894526</v>
      </c>
      <c r="E1161" s="39"/>
      <c r="F1161" s="17"/>
      <c r="G1161" s="16">
        <f t="shared" si="71"/>
        <v>131578.94736842104</v>
      </c>
      <c r="H1161" s="38">
        <f>VLOOKUP(D1161,[1]CUENTAS!$A$2:$G$8590,4,FALSE)</f>
        <v>240763425</v>
      </c>
      <c r="I1161" s="8" t="str">
        <f>VLOOKUP(D1161,[1]CUENTAS!$A$2:$G$8590,6,FALSE)</f>
        <v>BANCO POPULAR S.A.</v>
      </c>
      <c r="J1161" s="8" t="str">
        <f>VLOOKUP(D1161,[1]CUENTAS!$A$2:$G$8590,7,FALSE)</f>
        <v>AHORROS</v>
      </c>
    </row>
    <row r="1162" spans="1:10" x14ac:dyDescent="0.25">
      <c r="A1162" s="18">
        <v>7</v>
      </c>
      <c r="B1162" s="39"/>
      <c r="C1162" s="32" t="s">
        <v>1065</v>
      </c>
      <c r="D1162" s="12">
        <v>26884420</v>
      </c>
      <c r="E1162" s="39"/>
      <c r="F1162" s="17"/>
      <c r="G1162" s="16">
        <f t="shared" si="71"/>
        <v>131578.94736842104</v>
      </c>
      <c r="H1162" s="38">
        <f>VLOOKUP(D1162,[1]CUENTAS!$A$2:$G$8590,4,FALSE)</f>
        <v>604185215</v>
      </c>
      <c r="I1162" s="8" t="str">
        <f>VLOOKUP(D1162,[1]CUENTAS!$A$2:$G$8590,6,FALSE)</f>
        <v>BANCO BILBAO VIZCAYA BBVA COLOMBIA S.A.</v>
      </c>
      <c r="J1162" s="8" t="str">
        <f>VLOOKUP(D1162,[1]CUENTAS!$A$2:$G$8590,7,FALSE)</f>
        <v>AHORROS</v>
      </c>
    </row>
    <row r="1163" spans="1:10" x14ac:dyDescent="0.25">
      <c r="A1163" s="18">
        <v>8</v>
      </c>
      <c r="B1163" s="39"/>
      <c r="C1163" s="32" t="s">
        <v>1066</v>
      </c>
      <c r="D1163" s="12">
        <v>33213768</v>
      </c>
      <c r="E1163" s="39"/>
      <c r="F1163" s="17"/>
      <c r="G1163" s="16">
        <f t="shared" si="71"/>
        <v>131578.94736842104</v>
      </c>
      <c r="H1163" s="38">
        <f>VLOOKUP(D1163,[1]CUENTAS!$A$2:$G$8590,4,FALSE)</f>
        <v>240139022</v>
      </c>
      <c r="I1163" s="8" t="str">
        <f>VLOOKUP(D1163,[1]CUENTAS!$A$2:$G$8590,6,FALSE)</f>
        <v>BANCO POPULAR S.A.</v>
      </c>
      <c r="J1163" s="8" t="str">
        <f>VLOOKUP(D1163,[1]CUENTAS!$A$2:$G$8590,7,FALSE)</f>
        <v>AHORROS</v>
      </c>
    </row>
    <row r="1164" spans="1:10" x14ac:dyDescent="0.25">
      <c r="A1164" s="18">
        <v>9</v>
      </c>
      <c r="B1164" s="39"/>
      <c r="C1164" s="32" t="s">
        <v>1067</v>
      </c>
      <c r="D1164" s="12">
        <v>85452639</v>
      </c>
      <c r="E1164" s="39"/>
      <c r="F1164" s="17"/>
      <c r="G1164" s="16">
        <f t="shared" si="71"/>
        <v>131578.94736842104</v>
      </c>
      <c r="H1164" s="38">
        <f>VLOOKUP(D1164,[1]CUENTAS!$A$2:$G$8590,4,FALSE)</f>
        <v>240075424</v>
      </c>
      <c r="I1164" s="8" t="str">
        <f>VLOOKUP(D1164,[1]CUENTAS!$A$2:$G$8590,6,FALSE)</f>
        <v>BANCO POPULAR S.A.</v>
      </c>
      <c r="J1164" s="8" t="str">
        <f>VLOOKUP(D1164,[1]CUENTAS!$A$2:$G$8590,7,FALSE)</f>
        <v>AHORROS</v>
      </c>
    </row>
    <row r="1165" spans="1:10" x14ac:dyDescent="0.25">
      <c r="A1165" s="18">
        <v>10</v>
      </c>
      <c r="B1165" s="39"/>
      <c r="C1165" s="32" t="s">
        <v>1068</v>
      </c>
      <c r="D1165" s="12">
        <v>19767285</v>
      </c>
      <c r="E1165" s="39"/>
      <c r="F1165" s="17"/>
      <c r="G1165" s="16">
        <f t="shared" si="71"/>
        <v>131578.94736842104</v>
      </c>
      <c r="H1165" s="38">
        <f>VLOOKUP(D1165,[1]CUENTAS!$A$2:$G$8590,4,FALSE)</f>
        <v>240137893</v>
      </c>
      <c r="I1165" s="8" t="str">
        <f>VLOOKUP(D1165,[1]CUENTAS!$A$2:$G$8590,6,FALSE)</f>
        <v>BANCO POPULAR S.A.</v>
      </c>
      <c r="J1165" s="8" t="str">
        <f>VLOOKUP(D1165,[1]CUENTAS!$A$2:$G$8590,7,FALSE)</f>
        <v>AHORROS</v>
      </c>
    </row>
    <row r="1166" spans="1:10" x14ac:dyDescent="0.25">
      <c r="A1166" s="18">
        <v>11</v>
      </c>
      <c r="B1166" s="39"/>
      <c r="C1166" s="32" t="s">
        <v>1069</v>
      </c>
      <c r="D1166" s="12">
        <v>72154569</v>
      </c>
      <c r="E1166" s="39"/>
      <c r="F1166" s="17"/>
      <c r="G1166" s="16">
        <f t="shared" si="71"/>
        <v>131578.94736842104</v>
      </c>
      <c r="H1166" s="38">
        <f>VLOOKUP(D1166,[1]CUENTAS!$A$2:$G$8590,4,FALSE)</f>
        <v>240770479</v>
      </c>
      <c r="I1166" s="8" t="str">
        <f>VLOOKUP(D1166,[1]CUENTAS!$A$2:$G$8590,6,FALSE)</f>
        <v>BANCO POPULAR S.A.</v>
      </c>
      <c r="J1166" s="8" t="str">
        <f>VLOOKUP(D1166,[1]CUENTAS!$A$2:$G$8590,7,FALSE)</f>
        <v>AHORROS</v>
      </c>
    </row>
    <row r="1167" spans="1:10" x14ac:dyDescent="0.25">
      <c r="A1167" s="18">
        <v>12</v>
      </c>
      <c r="B1167" s="39"/>
      <c r="C1167" s="32" t="s">
        <v>1070</v>
      </c>
      <c r="D1167" s="12">
        <v>9264500</v>
      </c>
      <c r="E1167" s="39"/>
      <c r="F1167" s="17"/>
      <c r="G1167" s="16">
        <f t="shared" si="71"/>
        <v>131578.94736842104</v>
      </c>
      <c r="H1167" s="38">
        <f>VLOOKUP(D1167,[1]CUENTAS!$A$2:$G$8590,4,FALSE)</f>
        <v>240096289</v>
      </c>
      <c r="I1167" s="8" t="str">
        <f>VLOOKUP(D1167,[1]CUENTAS!$A$2:$G$8590,6,FALSE)</f>
        <v>BANCO POPULAR S.A.</v>
      </c>
      <c r="J1167" s="8" t="str">
        <f>VLOOKUP(D1167,[1]CUENTAS!$A$2:$G$8590,7,FALSE)</f>
        <v>AHORROS</v>
      </c>
    </row>
    <row r="1168" spans="1:10" x14ac:dyDescent="0.25">
      <c r="A1168" s="18">
        <v>13</v>
      </c>
      <c r="B1168" s="39"/>
      <c r="C1168" s="32" t="s">
        <v>1071</v>
      </c>
      <c r="D1168" s="12">
        <v>9273638</v>
      </c>
      <c r="E1168" s="39"/>
      <c r="F1168" s="17"/>
      <c r="G1168" s="16">
        <f t="shared" si="71"/>
        <v>131578.94736842104</v>
      </c>
      <c r="H1168" s="38">
        <f>VLOOKUP(D1168,[1]CUENTAS!$A$2:$G$8590,4,FALSE)</f>
        <v>400120408</v>
      </c>
      <c r="I1168" s="8" t="str">
        <f>VLOOKUP(D1168,[1]CUENTAS!$A$2:$G$8590,6,FALSE)</f>
        <v>BANCO POPULAR S.A.</v>
      </c>
      <c r="J1168" s="8" t="str">
        <f>VLOOKUP(D1168,[1]CUENTAS!$A$2:$G$8590,7,FALSE)</f>
        <v>AHORROS</v>
      </c>
    </row>
    <row r="1169" spans="1:10" x14ac:dyDescent="0.25">
      <c r="A1169" s="18">
        <v>14</v>
      </c>
      <c r="B1169" s="39"/>
      <c r="C1169" s="32" t="s">
        <v>1072</v>
      </c>
      <c r="D1169" s="12">
        <v>19768316</v>
      </c>
      <c r="E1169" s="39"/>
      <c r="F1169" s="17"/>
      <c r="G1169" s="16">
        <f t="shared" si="71"/>
        <v>131578.94736842104</v>
      </c>
      <c r="H1169" s="38">
        <f>VLOOKUP(D1169,[1]CUENTAS!$A$2:$G$8590,4,FALSE)</f>
        <v>604183343</v>
      </c>
      <c r="I1169" s="8" t="str">
        <f>VLOOKUP(D1169,[1]CUENTAS!$A$2:$G$8590,6,FALSE)</f>
        <v>BANCO BILBAO VIZCAYA BBVA COLOMBIA S.A.</v>
      </c>
      <c r="J1169" s="8" t="str">
        <f>VLOOKUP(D1169,[1]CUENTAS!$A$2:$G$8590,7,FALSE)</f>
        <v>AHORROS</v>
      </c>
    </row>
    <row r="1170" spans="1:10" x14ac:dyDescent="0.25">
      <c r="A1170" s="18">
        <v>15</v>
      </c>
      <c r="B1170" s="39"/>
      <c r="C1170" s="32" t="s">
        <v>1073</v>
      </c>
      <c r="D1170" s="12">
        <v>33216098</v>
      </c>
      <c r="E1170" s="39"/>
      <c r="F1170" s="17"/>
      <c r="G1170" s="16">
        <f t="shared" si="71"/>
        <v>131578.94736842104</v>
      </c>
      <c r="H1170" s="38">
        <f>VLOOKUP(D1170,[1]CUENTAS!$A$2:$G$8590,4,FALSE)</f>
        <v>240095448</v>
      </c>
      <c r="I1170" s="8" t="str">
        <f>VLOOKUP(D1170,[1]CUENTAS!$A$2:$G$8590,6,FALSE)</f>
        <v>BANCO POPULAR S.A.</v>
      </c>
      <c r="J1170" s="8" t="str">
        <f>VLOOKUP(D1170,[1]CUENTAS!$A$2:$G$8590,7,FALSE)</f>
        <v>AHORROS</v>
      </c>
    </row>
    <row r="1171" spans="1:10" x14ac:dyDescent="0.25">
      <c r="A1171" s="18">
        <v>16</v>
      </c>
      <c r="B1171" s="39"/>
      <c r="C1171" s="32" t="s">
        <v>1074</v>
      </c>
      <c r="D1171" s="12">
        <v>49764028</v>
      </c>
      <c r="E1171" s="39"/>
      <c r="F1171" s="17"/>
      <c r="G1171" s="16">
        <f t="shared" si="71"/>
        <v>131578.94736842104</v>
      </c>
      <c r="H1171" s="38">
        <f>VLOOKUP(D1171,[1]CUENTAS!$A$2:$G$8590,4,FALSE)</f>
        <v>300312352</v>
      </c>
      <c r="I1171" s="8" t="str">
        <f>VLOOKUP(D1171,[1]CUENTAS!$A$2:$G$8590,6,FALSE)</f>
        <v>BANCO POPULAR S.A.</v>
      </c>
      <c r="J1171" s="8" t="str">
        <f>VLOOKUP(D1171,[1]CUENTAS!$A$2:$G$8590,7,FALSE)</f>
        <v>AHORROS</v>
      </c>
    </row>
    <row r="1172" spans="1:10" x14ac:dyDescent="0.25">
      <c r="A1172" s="18">
        <v>17</v>
      </c>
      <c r="B1172" s="39"/>
      <c r="C1172" s="32" t="s">
        <v>1075</v>
      </c>
      <c r="D1172" s="12">
        <v>9264779</v>
      </c>
      <c r="E1172" s="39"/>
      <c r="F1172" s="17"/>
      <c r="G1172" s="16">
        <f t="shared" si="71"/>
        <v>131578.94736842104</v>
      </c>
      <c r="H1172" s="38">
        <f>VLOOKUP(D1172,[1]CUENTAS!$A$2:$G$8590,4,FALSE)</f>
        <v>604092262</v>
      </c>
      <c r="I1172" s="8" t="str">
        <f>VLOOKUP(D1172,[1]CUENTAS!$A$2:$G$8590,6,FALSE)</f>
        <v>BANCO BILBAO VIZCAYA BBVA COLOMBIA S.A.</v>
      </c>
      <c r="J1172" s="8" t="str">
        <f>VLOOKUP(D1172,[1]CUENTAS!$A$2:$G$8590,7,FALSE)</f>
        <v>AHORROS</v>
      </c>
    </row>
    <row r="1173" spans="1:10" x14ac:dyDescent="0.25">
      <c r="A1173" s="18">
        <v>18</v>
      </c>
      <c r="B1173" s="39"/>
      <c r="C1173" s="32" t="s">
        <v>1076</v>
      </c>
      <c r="D1173" s="12">
        <v>33217082</v>
      </c>
      <c r="E1173" s="39"/>
      <c r="F1173" s="17"/>
      <c r="G1173" s="16">
        <f t="shared" si="71"/>
        <v>131578.94736842104</v>
      </c>
      <c r="H1173" s="38">
        <f>VLOOKUP(D1173,[1]CUENTAS!$A$2:$G$8590,4,FALSE)</f>
        <v>604168708</v>
      </c>
      <c r="I1173" s="8" t="str">
        <f>VLOOKUP(D1173,[1]CUENTAS!$A$2:$G$8590,6,FALSE)</f>
        <v>BANCO BILBAO VIZCAYA BBVA COLOMBIA S.A.</v>
      </c>
      <c r="J1173" s="8" t="str">
        <f>VLOOKUP(D1173,[1]CUENTAS!$A$2:$G$8590,7,FALSE)</f>
        <v>AHORROS</v>
      </c>
    </row>
    <row r="1174" spans="1:10" x14ac:dyDescent="0.25">
      <c r="A1174" s="18">
        <v>19</v>
      </c>
      <c r="B1174" s="39"/>
      <c r="C1174" s="32" t="s">
        <v>1077</v>
      </c>
      <c r="D1174" s="12">
        <v>33221149</v>
      </c>
      <c r="E1174" s="39"/>
      <c r="F1174" s="17"/>
      <c r="G1174" s="16">
        <f t="shared" si="71"/>
        <v>131578.94736842104</v>
      </c>
      <c r="H1174" s="38">
        <f>VLOOKUP(D1174,[1]CUENTAS!$A$2:$G$8590,4,FALSE)</f>
        <v>33055510267</v>
      </c>
      <c r="I1174" s="8" t="str">
        <f>VLOOKUP(D1174,[1]CUENTAS!$A$2:$G$8590,6,FALSE)</f>
        <v>BANCOLOMBIA S.A.</v>
      </c>
      <c r="J1174" s="8" t="str">
        <f>VLOOKUP(D1174,[1]CUENTAS!$A$2:$G$8590,7,FALSE)</f>
        <v>AHORROS</v>
      </c>
    </row>
    <row r="1175" spans="1:10" x14ac:dyDescent="0.25">
      <c r="A1175" s="42" t="s">
        <v>7</v>
      </c>
      <c r="B1175" s="43"/>
      <c r="C1175" s="43"/>
      <c r="D1175" s="43"/>
      <c r="E1175" s="43"/>
      <c r="F1175" s="44"/>
      <c r="G1175" s="15">
        <f>SUM(G1156:G1174)</f>
        <v>2500000.0000000005</v>
      </c>
      <c r="H1175" s="38"/>
      <c r="I1175" s="8"/>
      <c r="J1175" s="8"/>
    </row>
    <row r="1176" spans="1:10" ht="30" x14ac:dyDescent="0.25">
      <c r="A1176" s="1" t="s">
        <v>5</v>
      </c>
      <c r="B1176" s="1" t="s">
        <v>0</v>
      </c>
      <c r="C1176" s="3" t="s">
        <v>3</v>
      </c>
      <c r="D1176" s="4" t="s">
        <v>9</v>
      </c>
      <c r="E1176" s="1" t="s">
        <v>1</v>
      </c>
      <c r="F1176" s="5" t="s">
        <v>2</v>
      </c>
      <c r="G1176" s="6" t="s">
        <v>4</v>
      </c>
      <c r="H1176" s="38"/>
      <c r="I1176" s="8"/>
      <c r="J1176" s="8"/>
    </row>
    <row r="1177" spans="1:10" x14ac:dyDescent="0.25">
      <c r="A1177" s="18">
        <v>1</v>
      </c>
      <c r="B1177" s="39" t="s">
        <v>1078</v>
      </c>
      <c r="C1177" s="32" t="s">
        <v>1079</v>
      </c>
      <c r="D1177" s="12">
        <v>26852614</v>
      </c>
      <c r="E1177" s="39" t="s">
        <v>1081</v>
      </c>
      <c r="F1177" s="17"/>
      <c r="G1177" s="16">
        <f>2500000/5</f>
        <v>500000</v>
      </c>
      <c r="H1177" s="38">
        <f>VLOOKUP(D1177,[1]CUENTAS!$A$2:$G$8590,4,FALSE)</f>
        <v>220601967</v>
      </c>
      <c r="I1177" s="8" t="str">
        <f>VLOOKUP(D1177,[1]CUENTAS!$A$2:$G$8590,6,FALSE)</f>
        <v>BANCO POPULAR S.A.</v>
      </c>
      <c r="J1177" s="8" t="str">
        <f>VLOOKUP(D1177,[1]CUENTAS!$A$2:$G$8590,7,FALSE)</f>
        <v>AHORROS</v>
      </c>
    </row>
    <row r="1178" spans="1:10" x14ac:dyDescent="0.25">
      <c r="A1178" s="18">
        <v>2</v>
      </c>
      <c r="B1178" s="39"/>
      <c r="C1178" s="32" t="s">
        <v>1080</v>
      </c>
      <c r="D1178" s="12">
        <v>12559818</v>
      </c>
      <c r="E1178" s="39"/>
      <c r="F1178" s="17"/>
      <c r="G1178" s="16">
        <f>2500000/5</f>
        <v>500000</v>
      </c>
      <c r="H1178" s="38">
        <f>VLOOKUP(D1178,[1]CUENTAS!$A$2:$G$8590,4,FALSE)</f>
        <v>220636674</v>
      </c>
      <c r="I1178" s="8" t="str">
        <f>VLOOKUP(D1178,[1]CUENTAS!$A$2:$G$8590,6,FALSE)</f>
        <v>BANCO POPULAR S.A.</v>
      </c>
      <c r="J1178" s="8" t="str">
        <f>VLOOKUP(D1178,[1]CUENTAS!$A$2:$G$8590,7,FALSE)</f>
        <v>AHORROS</v>
      </c>
    </row>
    <row r="1179" spans="1:10" x14ac:dyDescent="0.25">
      <c r="A1179" s="18">
        <v>3</v>
      </c>
      <c r="B1179" s="39"/>
      <c r="C1179" s="32" t="s">
        <v>1081</v>
      </c>
      <c r="D1179" s="12">
        <v>8723531</v>
      </c>
      <c r="E1179" s="39"/>
      <c r="F1179" s="17"/>
      <c r="G1179" s="16">
        <f>2500000/5</f>
        <v>500000</v>
      </c>
      <c r="H1179" s="38">
        <f>VLOOKUP(D1179,[1]CUENTAS!$A$2:$G$8590,4,FALSE)</f>
        <v>220120174</v>
      </c>
      <c r="I1179" s="8" t="str">
        <f>VLOOKUP(D1179,[1]CUENTAS!$A$2:$G$8590,6,FALSE)</f>
        <v>BANCO POPULAR S.A.</v>
      </c>
      <c r="J1179" s="8" t="str">
        <f>VLOOKUP(D1179,[1]CUENTAS!$A$2:$G$8590,7,FALSE)</f>
        <v>AHORROS</v>
      </c>
    </row>
    <row r="1180" spans="1:10" x14ac:dyDescent="0.25">
      <c r="A1180" s="18">
        <v>4</v>
      </c>
      <c r="B1180" s="39"/>
      <c r="C1180" s="32" t="s">
        <v>1082</v>
      </c>
      <c r="D1180" s="12">
        <v>57455461</v>
      </c>
      <c r="E1180" s="39"/>
      <c r="F1180" s="17"/>
      <c r="G1180" s="16">
        <f>2500000/5</f>
        <v>500000</v>
      </c>
      <c r="H1180" s="38">
        <f>VLOOKUP(D1180,[1]CUENTAS!$A$2:$G$8590,4,FALSE)</f>
        <v>220110522</v>
      </c>
      <c r="I1180" s="8" t="str">
        <f>VLOOKUP(D1180,[1]CUENTAS!$A$2:$G$8590,6,FALSE)</f>
        <v>BANCO POPULAR S.A.</v>
      </c>
      <c r="J1180" s="8" t="str">
        <f>VLOOKUP(D1180,[1]CUENTAS!$A$2:$G$8590,7,FALSE)</f>
        <v>AHORROS</v>
      </c>
    </row>
    <row r="1181" spans="1:10" x14ac:dyDescent="0.25">
      <c r="A1181" s="18">
        <v>5</v>
      </c>
      <c r="B1181" s="39"/>
      <c r="C1181" s="32" t="s">
        <v>1083</v>
      </c>
      <c r="D1181" s="12">
        <v>32642612</v>
      </c>
      <c r="E1181" s="39"/>
      <c r="F1181" s="17"/>
      <c r="G1181" s="16">
        <f>2500000/5</f>
        <v>500000</v>
      </c>
      <c r="H1181" s="38">
        <f>VLOOKUP(D1181,[1]CUENTAS!$A$2:$G$8590,4,FALSE)</f>
        <v>220602502</v>
      </c>
      <c r="I1181" s="8" t="str">
        <f>VLOOKUP(D1181,[1]CUENTAS!$A$2:$G$8590,6,FALSE)</f>
        <v>BANCO POPULAR S.A.</v>
      </c>
      <c r="J1181" s="8" t="str">
        <f>VLOOKUP(D1181,[1]CUENTAS!$A$2:$G$8590,7,FALSE)</f>
        <v>AHORROS</v>
      </c>
    </row>
    <row r="1182" spans="1:10" x14ac:dyDescent="0.25">
      <c r="A1182" s="42" t="s">
        <v>7</v>
      </c>
      <c r="B1182" s="43"/>
      <c r="C1182" s="43"/>
      <c r="D1182" s="43"/>
      <c r="E1182" s="43"/>
      <c r="F1182" s="44"/>
      <c r="G1182" s="15">
        <f>SUM(G1177:G1181)</f>
        <v>2500000</v>
      </c>
      <c r="H1182" s="38"/>
      <c r="I1182" s="8"/>
      <c r="J1182" s="8"/>
    </row>
    <row r="1183" spans="1:10" ht="30" x14ac:dyDescent="0.25">
      <c r="A1183" s="1" t="s">
        <v>5</v>
      </c>
      <c r="B1183" s="1" t="s">
        <v>0</v>
      </c>
      <c r="C1183" s="3" t="s">
        <v>3</v>
      </c>
      <c r="D1183" s="4" t="s">
        <v>9</v>
      </c>
      <c r="E1183" s="1" t="s">
        <v>1</v>
      </c>
      <c r="F1183" s="5" t="s">
        <v>2</v>
      </c>
      <c r="G1183" s="6" t="s">
        <v>4</v>
      </c>
      <c r="H1183" s="38"/>
      <c r="I1183" s="8"/>
      <c r="J1183" s="8"/>
    </row>
    <row r="1184" spans="1:10" x14ac:dyDescent="0.25">
      <c r="A1184" s="18">
        <v>1</v>
      </c>
      <c r="B1184" s="39" t="s">
        <v>1084</v>
      </c>
      <c r="C1184" s="32" t="s">
        <v>1085</v>
      </c>
      <c r="D1184" s="12">
        <v>60267518</v>
      </c>
      <c r="E1184" s="39" t="s">
        <v>1085</v>
      </c>
      <c r="F1184" s="17"/>
      <c r="G1184" s="16">
        <f>2500000/5</f>
        <v>500000</v>
      </c>
      <c r="H1184" s="38">
        <f>VLOOKUP(D1184,[1]CUENTAS!$A$2:$G$8590,4,FALSE)</f>
        <v>719225781</v>
      </c>
      <c r="I1184" s="8" t="str">
        <f>VLOOKUP(D1184,[1]CUENTAS!$A$2:$G$8590,6,FALSE)</f>
        <v>BANCO BILBAO VIZCAYA BBVA COLOMBIA S.A.</v>
      </c>
      <c r="J1184" s="8" t="str">
        <f>VLOOKUP(D1184,[1]CUENTAS!$A$2:$G$8590,7,FALSE)</f>
        <v>AHORROS</v>
      </c>
    </row>
    <row r="1185" spans="1:10" x14ac:dyDescent="0.25">
      <c r="A1185" s="18">
        <v>2</v>
      </c>
      <c r="B1185" s="39"/>
      <c r="C1185" s="32" t="s">
        <v>1086</v>
      </c>
      <c r="D1185" s="12">
        <v>39091166</v>
      </c>
      <c r="E1185" s="39"/>
      <c r="F1185" s="17"/>
      <c r="G1185" s="16">
        <f>2500000/5</f>
        <v>500000</v>
      </c>
      <c r="H1185" s="38">
        <f>VLOOKUP(D1185,[1]CUENTAS!$A$2:$G$8590,4,FALSE)</f>
        <v>719172041</v>
      </c>
      <c r="I1185" s="8" t="str">
        <f>VLOOKUP(D1185,[1]CUENTAS!$A$2:$G$8590,6,FALSE)</f>
        <v>BANCO BILBAO VIZCAYA BBVA COLOMBIA S.A.</v>
      </c>
      <c r="J1185" s="8" t="str">
        <f>VLOOKUP(D1185,[1]CUENTAS!$A$2:$G$8590,7,FALSE)</f>
        <v>AHORROS</v>
      </c>
    </row>
    <row r="1186" spans="1:10" x14ac:dyDescent="0.25">
      <c r="A1186" s="18">
        <v>3</v>
      </c>
      <c r="B1186" s="39"/>
      <c r="C1186" s="32" t="s">
        <v>1087</v>
      </c>
      <c r="D1186" s="12">
        <v>1082923432</v>
      </c>
      <c r="E1186" s="39"/>
      <c r="F1186" s="17"/>
      <c r="G1186" s="16">
        <f>2500000/5</f>
        <v>500000</v>
      </c>
      <c r="H1186" s="38">
        <f>VLOOKUP(D1186,[1]CUENTAS!$A$2:$G$8590,4,FALSE)</f>
        <v>51648274045</v>
      </c>
      <c r="I1186" s="8" t="str">
        <f>VLOOKUP(D1186,[1]CUENTAS!$A$2:$G$8590,6,FALSE)</f>
        <v>BANCOLOMBIA S.A.</v>
      </c>
      <c r="J1186" s="8" t="str">
        <f>VLOOKUP(D1186,[1]CUENTAS!$A$2:$G$8590,7,FALSE)</f>
        <v>AHORROS</v>
      </c>
    </row>
    <row r="1187" spans="1:10" x14ac:dyDescent="0.25">
      <c r="A1187" s="18">
        <v>4</v>
      </c>
      <c r="B1187" s="39"/>
      <c r="C1187" s="32" t="s">
        <v>1088</v>
      </c>
      <c r="D1187" s="12">
        <v>39091844</v>
      </c>
      <c r="E1187" s="39"/>
      <c r="F1187" s="17"/>
      <c r="G1187" s="16">
        <f>2500000/5</f>
        <v>500000</v>
      </c>
      <c r="H1187" s="38">
        <f>VLOOKUP(D1187,[1]CUENTAS!$A$2:$G$8590,4,FALSE)</f>
        <v>51257025243</v>
      </c>
      <c r="I1187" s="8" t="str">
        <f>VLOOKUP(D1187,[1]CUENTAS!$A$2:$G$8590,6,FALSE)</f>
        <v>BANCOLOMBIA S.A.</v>
      </c>
      <c r="J1187" s="8" t="str">
        <f>VLOOKUP(D1187,[1]CUENTAS!$A$2:$G$8590,7,FALSE)</f>
        <v>AHORROS</v>
      </c>
    </row>
    <row r="1188" spans="1:10" x14ac:dyDescent="0.25">
      <c r="A1188" s="18">
        <v>5</v>
      </c>
      <c r="B1188" s="39"/>
      <c r="C1188" s="32" t="s">
        <v>1089</v>
      </c>
      <c r="D1188" s="12">
        <v>39093181</v>
      </c>
      <c r="E1188" s="39"/>
      <c r="F1188" s="17"/>
      <c r="G1188" s="16">
        <f>2500000/5</f>
        <v>500000</v>
      </c>
      <c r="H1188" s="38">
        <f>VLOOKUP(D1188,[1]CUENTAS!$A$2:$G$8590,4,FALSE)</f>
        <v>51214460037</v>
      </c>
      <c r="I1188" s="8" t="str">
        <f>VLOOKUP(D1188,[1]CUENTAS!$A$2:$G$8590,6,FALSE)</f>
        <v>BANCOLOMBIA S.A.</v>
      </c>
      <c r="J1188" s="8" t="str">
        <f>VLOOKUP(D1188,[1]CUENTAS!$A$2:$G$8590,7,FALSE)</f>
        <v>AHORROS</v>
      </c>
    </row>
    <row r="1189" spans="1:10" x14ac:dyDescent="0.25">
      <c r="A1189" s="42" t="s">
        <v>7</v>
      </c>
      <c r="B1189" s="43"/>
      <c r="C1189" s="43"/>
      <c r="D1189" s="43"/>
      <c r="E1189" s="43"/>
      <c r="F1189" s="44"/>
      <c r="G1189" s="15">
        <f>SUM(G1184:G1188)</f>
        <v>2500000</v>
      </c>
      <c r="H1189" s="38"/>
      <c r="I1189" s="8"/>
      <c r="J1189" s="8"/>
    </row>
    <row r="1190" spans="1:10" ht="30" x14ac:dyDescent="0.25">
      <c r="A1190" s="1" t="s">
        <v>5</v>
      </c>
      <c r="B1190" s="1" t="s">
        <v>0</v>
      </c>
      <c r="C1190" s="3" t="s">
        <v>3</v>
      </c>
      <c r="D1190" s="4" t="s">
        <v>9</v>
      </c>
      <c r="E1190" s="1" t="s">
        <v>1</v>
      </c>
      <c r="F1190" s="5" t="s">
        <v>2</v>
      </c>
      <c r="G1190" s="6" t="s">
        <v>4</v>
      </c>
      <c r="H1190" s="38"/>
      <c r="I1190" s="8"/>
      <c r="J1190" s="8"/>
    </row>
    <row r="1191" spans="1:10" x14ac:dyDescent="0.25">
      <c r="A1191" s="18">
        <v>1</v>
      </c>
      <c r="B1191" s="39" t="s">
        <v>1090</v>
      </c>
      <c r="C1191" s="32" t="s">
        <v>1091</v>
      </c>
      <c r="D1191" s="12">
        <v>85040247</v>
      </c>
      <c r="E1191" s="39" t="s">
        <v>1091</v>
      </c>
      <c r="F1191" s="17"/>
      <c r="G1191" s="16">
        <f t="shared" ref="G1191:G1206" si="72">2500000/16</f>
        <v>156250</v>
      </c>
      <c r="H1191" s="38">
        <f>VLOOKUP(D1191,[1]CUENTAS!$A$2:$G$8590,4,FALSE)</f>
        <v>240755199</v>
      </c>
      <c r="I1191" s="8" t="str">
        <f>VLOOKUP(D1191,[1]CUENTAS!$A$2:$G$8590,6,FALSE)</f>
        <v>BANCO POPULAR S.A.</v>
      </c>
      <c r="J1191" s="8" t="str">
        <f>VLOOKUP(D1191,[1]CUENTAS!$A$2:$G$8590,7,FALSE)</f>
        <v>AHORROS</v>
      </c>
    </row>
    <row r="1192" spans="1:10" x14ac:dyDescent="0.25">
      <c r="A1192" s="18">
        <v>2</v>
      </c>
      <c r="B1192" s="39"/>
      <c r="C1192" s="32" t="s">
        <v>1092</v>
      </c>
      <c r="D1192" s="12">
        <v>45688968</v>
      </c>
      <c r="E1192" s="39"/>
      <c r="F1192" s="17"/>
      <c r="G1192" s="16">
        <f t="shared" si="72"/>
        <v>156250</v>
      </c>
      <c r="H1192" s="38">
        <f>VLOOKUP(D1192,[1]CUENTAS!$A$2:$G$8590,4,FALSE)</f>
        <v>48461632702</v>
      </c>
      <c r="I1192" s="8" t="str">
        <f>VLOOKUP(D1192,[1]CUENTAS!$A$2:$G$8590,6,FALSE)</f>
        <v>BANCOLOMBIA S.A.</v>
      </c>
      <c r="J1192" s="8" t="str">
        <f>VLOOKUP(D1192,[1]CUENTAS!$A$2:$G$8590,7,FALSE)</f>
        <v>AHORROS</v>
      </c>
    </row>
    <row r="1193" spans="1:10" x14ac:dyDescent="0.25">
      <c r="A1193" s="18">
        <v>3</v>
      </c>
      <c r="B1193" s="39"/>
      <c r="C1193" s="32" t="s">
        <v>1093</v>
      </c>
      <c r="D1193" s="12">
        <v>36505683</v>
      </c>
      <c r="E1193" s="39"/>
      <c r="F1193" s="17"/>
      <c r="G1193" s="16">
        <f t="shared" si="72"/>
        <v>156250</v>
      </c>
      <c r="H1193" s="38">
        <f>VLOOKUP(D1193,[1]CUENTAS!$A$2:$G$8590,4,FALSE)</f>
        <v>240110981</v>
      </c>
      <c r="I1193" s="8" t="str">
        <f>VLOOKUP(D1193,[1]CUENTAS!$A$2:$G$8590,6,FALSE)</f>
        <v>BANCO POPULAR S.A.</v>
      </c>
      <c r="J1193" s="8" t="str">
        <f>VLOOKUP(D1193,[1]CUENTAS!$A$2:$G$8590,7,FALSE)</f>
        <v>AHORROS</v>
      </c>
    </row>
    <row r="1194" spans="1:10" x14ac:dyDescent="0.25">
      <c r="A1194" s="18">
        <v>4</v>
      </c>
      <c r="B1194" s="39"/>
      <c r="C1194" s="34" t="s">
        <v>1094</v>
      </c>
      <c r="D1194" s="12">
        <v>41661601</v>
      </c>
      <c r="E1194" s="39"/>
      <c r="F1194" s="17"/>
      <c r="G1194" s="16">
        <f t="shared" si="72"/>
        <v>156250</v>
      </c>
      <c r="H1194" s="38">
        <f>VLOOKUP(D1194,[1]CUENTAS!$A$2:$G$8590,4,FALSE)</f>
        <v>240099150</v>
      </c>
      <c r="I1194" s="8" t="str">
        <f>VLOOKUP(D1194,[1]CUENTAS!$A$2:$G$8590,6,FALSE)</f>
        <v>BANCO POPULAR S.A.</v>
      </c>
      <c r="J1194" s="8" t="str">
        <f>VLOOKUP(D1194,[1]CUENTAS!$A$2:$G$8590,7,FALSE)</f>
        <v>AHORROS</v>
      </c>
    </row>
    <row r="1195" spans="1:10" x14ac:dyDescent="0.25">
      <c r="A1195" s="18">
        <v>5</v>
      </c>
      <c r="B1195" s="39"/>
      <c r="C1195" s="32" t="s">
        <v>1095</v>
      </c>
      <c r="D1195" s="12">
        <v>33208288</v>
      </c>
      <c r="E1195" s="39"/>
      <c r="F1195" s="17"/>
      <c r="G1195" s="16">
        <f t="shared" si="72"/>
        <v>156250</v>
      </c>
      <c r="H1195" s="38">
        <f>VLOOKUP(D1195,[1]CUENTAS!$A$2:$G$8590,4,FALSE)</f>
        <v>230240123323</v>
      </c>
      <c r="I1195" s="8" t="str">
        <f>VLOOKUP(D1195,[1]CUENTAS!$A$2:$G$8590,6,FALSE)</f>
        <v>BANCO POPULAR S.A.</v>
      </c>
      <c r="J1195" s="8" t="str">
        <f>VLOOKUP(D1195,[1]CUENTAS!$A$2:$G$8590,7,FALSE)</f>
        <v>AHORROS</v>
      </c>
    </row>
    <row r="1196" spans="1:10" x14ac:dyDescent="0.25">
      <c r="A1196" s="18">
        <v>6</v>
      </c>
      <c r="B1196" s="39"/>
      <c r="C1196" s="32" t="s">
        <v>1096</v>
      </c>
      <c r="D1196" s="12">
        <v>32737577</v>
      </c>
      <c r="E1196" s="39"/>
      <c r="F1196" s="17"/>
      <c r="G1196" s="16">
        <f t="shared" si="72"/>
        <v>156250</v>
      </c>
      <c r="H1196" s="38">
        <f>VLOOKUP(D1196,[1]CUENTAS!$A$2:$G$8590,4,FALSE)</f>
        <v>240105619</v>
      </c>
      <c r="I1196" s="8" t="str">
        <f>VLOOKUP(D1196,[1]CUENTAS!$A$2:$G$8590,6,FALSE)</f>
        <v>BANCO POPULAR S.A.</v>
      </c>
      <c r="J1196" s="8" t="str">
        <f>VLOOKUP(D1196,[1]CUENTAS!$A$2:$G$8590,7,FALSE)</f>
        <v>AHORROS</v>
      </c>
    </row>
    <row r="1197" spans="1:10" x14ac:dyDescent="0.25">
      <c r="A1197" s="18">
        <v>7</v>
      </c>
      <c r="B1197" s="39"/>
      <c r="C1197" s="32" t="s">
        <v>1097</v>
      </c>
      <c r="D1197" s="12">
        <v>26906750</v>
      </c>
      <c r="E1197" s="39"/>
      <c r="F1197" s="17"/>
      <c r="G1197" s="16">
        <f t="shared" si="72"/>
        <v>156250</v>
      </c>
      <c r="H1197" s="38">
        <f>VLOOKUP(D1197,[1]CUENTAS!$A$2:$G$8590,4,FALSE)</f>
        <v>240105270</v>
      </c>
      <c r="I1197" s="8" t="str">
        <f>VLOOKUP(D1197,[1]CUENTAS!$A$2:$G$8590,6,FALSE)</f>
        <v>BANCO POPULAR S.A.</v>
      </c>
      <c r="J1197" s="8" t="str">
        <f>VLOOKUP(D1197,[1]CUENTAS!$A$2:$G$8590,7,FALSE)</f>
        <v>AHORROS</v>
      </c>
    </row>
    <row r="1198" spans="1:10" x14ac:dyDescent="0.25">
      <c r="A1198" s="18">
        <v>8</v>
      </c>
      <c r="B1198" s="39"/>
      <c r="C1198" s="32" t="s">
        <v>1098</v>
      </c>
      <c r="D1198" s="12">
        <v>33205411</v>
      </c>
      <c r="E1198" s="39"/>
      <c r="F1198" s="17"/>
      <c r="G1198" s="16">
        <f t="shared" si="72"/>
        <v>156250</v>
      </c>
      <c r="H1198" s="38">
        <f>VLOOKUP(D1198,[1]CUENTAS!$A$2:$G$8590,4,FALSE)</f>
        <v>210240105627</v>
      </c>
      <c r="I1198" s="8" t="str">
        <f>VLOOKUP(D1198,[1]CUENTAS!$A$2:$G$8590,6,FALSE)</f>
        <v>BANCO POPULAR S.A.</v>
      </c>
      <c r="J1198" s="8" t="str">
        <f>VLOOKUP(D1198,[1]CUENTAS!$A$2:$G$8590,7,FALSE)</f>
        <v>AHORROS</v>
      </c>
    </row>
    <row r="1199" spans="1:10" x14ac:dyDescent="0.25">
      <c r="A1199" s="18">
        <v>9</v>
      </c>
      <c r="B1199" s="39"/>
      <c r="C1199" s="32" t="s">
        <v>1099</v>
      </c>
      <c r="D1199" s="12">
        <v>8566589</v>
      </c>
      <c r="E1199" s="39"/>
      <c r="F1199" s="17"/>
      <c r="G1199" s="16">
        <f t="shared" si="72"/>
        <v>156250</v>
      </c>
      <c r="H1199" s="38">
        <f>VLOOKUP(D1199,[1]CUENTAS!$A$2:$G$8590,4,FALSE)</f>
        <v>719169542</v>
      </c>
      <c r="I1199" s="8" t="str">
        <f>VLOOKUP(D1199,[1]CUENTAS!$A$2:$G$8590,6,FALSE)</f>
        <v>BANCO BILBAO VIZCAYA BBVA COLOMBIA S.A.</v>
      </c>
      <c r="J1199" s="8" t="str">
        <f>VLOOKUP(D1199,[1]CUENTAS!$A$2:$G$8590,7,FALSE)</f>
        <v>AHORROS</v>
      </c>
    </row>
    <row r="1200" spans="1:10" x14ac:dyDescent="0.25">
      <c r="A1200" s="18">
        <v>10</v>
      </c>
      <c r="B1200" s="39"/>
      <c r="C1200" s="32" t="s">
        <v>1100</v>
      </c>
      <c r="D1200" s="12">
        <v>33202072</v>
      </c>
      <c r="E1200" s="39"/>
      <c r="F1200" s="17"/>
      <c r="G1200" s="16">
        <f t="shared" si="72"/>
        <v>156250</v>
      </c>
      <c r="H1200" s="38">
        <f>VLOOKUP(D1200,[1]CUENTAS!$A$2:$G$8590,4,FALSE)</f>
        <v>240099242</v>
      </c>
      <c r="I1200" s="8" t="str">
        <f>VLOOKUP(D1200,[1]CUENTAS!$A$2:$G$8590,6,FALSE)</f>
        <v>BANCO POPULAR S.A.</v>
      </c>
      <c r="J1200" s="8" t="str">
        <f>VLOOKUP(D1200,[1]CUENTAS!$A$2:$G$8590,7,FALSE)</f>
        <v>AHORROS</v>
      </c>
    </row>
    <row r="1201" spans="1:10" x14ac:dyDescent="0.25">
      <c r="A1201" s="18">
        <v>11</v>
      </c>
      <c r="B1201" s="39"/>
      <c r="C1201" s="32" t="s">
        <v>1101</v>
      </c>
      <c r="D1201" s="12">
        <v>26901188</v>
      </c>
      <c r="E1201" s="39"/>
      <c r="F1201" s="17"/>
      <c r="G1201" s="16">
        <f t="shared" si="72"/>
        <v>156250</v>
      </c>
      <c r="H1201" s="38">
        <f>VLOOKUP(D1201,[1]CUENTAS!$A$2:$G$8590,4,FALSE)</f>
        <v>719169807</v>
      </c>
      <c r="I1201" s="8" t="str">
        <f>VLOOKUP(D1201,[1]CUENTAS!$A$2:$G$8590,6,FALSE)</f>
        <v>BANCO BILBAO VIZCAYA BBVA COLOMBIA S.A.</v>
      </c>
      <c r="J1201" s="8" t="str">
        <f>VLOOKUP(D1201,[1]CUENTAS!$A$2:$G$8590,7,FALSE)</f>
        <v>AHORROS</v>
      </c>
    </row>
    <row r="1202" spans="1:10" x14ac:dyDescent="0.25">
      <c r="A1202" s="18">
        <v>12</v>
      </c>
      <c r="B1202" s="39"/>
      <c r="C1202" s="32" t="s">
        <v>1102</v>
      </c>
      <c r="D1202" s="12">
        <v>73158388</v>
      </c>
      <c r="E1202" s="39"/>
      <c r="F1202" s="17"/>
      <c r="G1202" s="16">
        <f t="shared" si="72"/>
        <v>156250</v>
      </c>
      <c r="H1202" s="38">
        <f>VLOOKUP(D1202,[1]CUENTAS!$A$2:$G$8590,4,FALSE)</f>
        <v>240123497</v>
      </c>
      <c r="I1202" s="8" t="str">
        <f>VLOOKUP(D1202,[1]CUENTAS!$A$2:$G$8590,6,FALSE)</f>
        <v>BANCO POPULAR S.A.</v>
      </c>
      <c r="J1202" s="8" t="str">
        <f>VLOOKUP(D1202,[1]CUENTAS!$A$2:$G$8590,7,FALSE)</f>
        <v>AHORROS</v>
      </c>
    </row>
    <row r="1203" spans="1:10" x14ac:dyDescent="0.25">
      <c r="A1203" s="18">
        <v>13</v>
      </c>
      <c r="B1203" s="39"/>
      <c r="C1203" s="32" t="s">
        <v>1103</v>
      </c>
      <c r="D1203" s="12">
        <v>49772675</v>
      </c>
      <c r="E1203" s="39"/>
      <c r="F1203" s="17"/>
      <c r="G1203" s="16">
        <f t="shared" si="72"/>
        <v>156250</v>
      </c>
      <c r="H1203" s="38">
        <f>VLOOKUP(D1203,[1]CUENTAS!$A$2:$G$8590,4,FALSE)</f>
        <v>240755207</v>
      </c>
      <c r="I1203" s="8" t="str">
        <f>VLOOKUP(D1203,[1]CUENTAS!$A$2:$G$8590,6,FALSE)</f>
        <v>BANCO POPULAR S.A.</v>
      </c>
      <c r="J1203" s="8" t="str">
        <f>VLOOKUP(D1203,[1]CUENTAS!$A$2:$G$8590,7,FALSE)</f>
        <v>AHORROS</v>
      </c>
    </row>
    <row r="1204" spans="1:10" x14ac:dyDescent="0.25">
      <c r="A1204" s="18">
        <v>14</v>
      </c>
      <c r="B1204" s="39"/>
      <c r="C1204" s="32" t="s">
        <v>1104</v>
      </c>
      <c r="D1204" s="12">
        <v>85201603</v>
      </c>
      <c r="E1204" s="39"/>
      <c r="F1204" s="17"/>
      <c r="G1204" s="16">
        <f t="shared" si="72"/>
        <v>156250</v>
      </c>
      <c r="H1204" s="38">
        <f>VLOOKUP(D1204,[1]CUENTAS!$A$2:$G$8590,4,FALSE)</f>
        <v>240104802</v>
      </c>
      <c r="I1204" s="8" t="str">
        <f>VLOOKUP(D1204,[1]CUENTAS!$A$2:$G$8590,6,FALSE)</f>
        <v>BANCO POPULAR S.A.</v>
      </c>
      <c r="J1204" s="8" t="str">
        <f>VLOOKUP(D1204,[1]CUENTAS!$A$2:$G$8590,7,FALSE)</f>
        <v>AHORROS</v>
      </c>
    </row>
    <row r="1205" spans="1:10" x14ac:dyDescent="0.25">
      <c r="A1205" s="18">
        <v>15</v>
      </c>
      <c r="B1205" s="39"/>
      <c r="C1205" s="32" t="s">
        <v>1105</v>
      </c>
      <c r="D1205" s="12">
        <v>85480194</v>
      </c>
      <c r="E1205" s="39"/>
      <c r="F1205" s="17"/>
      <c r="G1205" s="16">
        <f t="shared" si="72"/>
        <v>156250</v>
      </c>
      <c r="H1205" s="38">
        <f>VLOOKUP(D1205,[1]CUENTAS!$A$2:$G$8590,4,FALSE)</f>
        <v>604250878</v>
      </c>
      <c r="I1205" s="8" t="str">
        <f>VLOOKUP(D1205,[1]CUENTAS!$A$2:$G$8590,6,FALSE)</f>
        <v>BANCO BILBAO VIZCAYA BBVA COLOMBIA S.A.</v>
      </c>
      <c r="J1205" s="8" t="str">
        <f>VLOOKUP(D1205,[1]CUENTAS!$A$2:$G$8590,7,FALSE)</f>
        <v>AHORROS</v>
      </c>
    </row>
    <row r="1206" spans="1:10" x14ac:dyDescent="0.25">
      <c r="A1206" s="18">
        <v>16</v>
      </c>
      <c r="B1206" s="39"/>
      <c r="C1206" s="32" t="s">
        <v>1106</v>
      </c>
      <c r="D1206" s="12">
        <v>33066029</v>
      </c>
      <c r="E1206" s="39"/>
      <c r="F1206" s="17"/>
      <c r="G1206" s="16">
        <f t="shared" si="72"/>
        <v>156250</v>
      </c>
      <c r="H1206" s="38">
        <f>VLOOKUP(D1206,[1]CUENTAS!$A$2:$G$8590,4,FALSE)</f>
        <v>45015358219</v>
      </c>
      <c r="I1206" s="8" t="str">
        <f>VLOOKUP(D1206,[1]CUENTAS!$A$2:$G$8590,6,FALSE)</f>
        <v>BANCOLOMBIA S.A.</v>
      </c>
      <c r="J1206" s="8" t="str">
        <f>VLOOKUP(D1206,[1]CUENTAS!$A$2:$G$8590,7,FALSE)</f>
        <v>AHORROS</v>
      </c>
    </row>
    <row r="1207" spans="1:10" x14ac:dyDescent="0.25">
      <c r="A1207" s="42" t="s">
        <v>7</v>
      </c>
      <c r="B1207" s="43"/>
      <c r="C1207" s="43"/>
      <c r="D1207" s="43"/>
      <c r="E1207" s="43"/>
      <c r="F1207" s="44"/>
      <c r="G1207" s="15">
        <f>SUM(G1191:G1206)</f>
        <v>2500000</v>
      </c>
      <c r="H1207" s="38"/>
      <c r="I1207" s="8"/>
      <c r="J1207" s="8"/>
    </row>
    <row r="1208" spans="1:10" ht="30" x14ac:dyDescent="0.25">
      <c r="A1208" s="1" t="s">
        <v>5</v>
      </c>
      <c r="B1208" s="1" t="s">
        <v>0</v>
      </c>
      <c r="C1208" s="3" t="s">
        <v>3</v>
      </c>
      <c r="D1208" s="4" t="s">
        <v>9</v>
      </c>
      <c r="E1208" s="1" t="s">
        <v>1</v>
      </c>
      <c r="F1208" s="5" t="s">
        <v>2</v>
      </c>
      <c r="G1208" s="6" t="s">
        <v>4</v>
      </c>
      <c r="H1208" s="38"/>
      <c r="I1208" s="8"/>
      <c r="J1208" s="8"/>
    </row>
    <row r="1209" spans="1:10" x14ac:dyDescent="0.25">
      <c r="A1209" s="18">
        <v>1</v>
      </c>
      <c r="B1209" s="39" t="s">
        <v>1107</v>
      </c>
      <c r="C1209" s="32" t="s">
        <v>1108</v>
      </c>
      <c r="D1209" s="12">
        <v>39014986</v>
      </c>
      <c r="E1209" s="39" t="s">
        <v>1109</v>
      </c>
      <c r="F1209" s="17"/>
      <c r="G1209" s="16">
        <f>2500000/4</f>
        <v>625000</v>
      </c>
      <c r="H1209" s="38">
        <f>VLOOKUP(D1209,[1]CUENTAS!$A$2:$G$8590,4,FALSE)</f>
        <v>330169855</v>
      </c>
      <c r="I1209" s="8" t="str">
        <f>VLOOKUP(D1209,[1]CUENTAS!$A$2:$G$8590,6,FALSE)</f>
        <v>BANCO BILBAO VIZCAYA BBVA COLOMBIA S.A.</v>
      </c>
      <c r="J1209" s="8" t="str">
        <f>VLOOKUP(D1209,[1]CUENTAS!$A$2:$G$8590,7,FALSE)</f>
        <v>AHORROS</v>
      </c>
    </row>
    <row r="1210" spans="1:10" x14ac:dyDescent="0.25">
      <c r="A1210" s="18">
        <v>2</v>
      </c>
      <c r="B1210" s="39"/>
      <c r="C1210" s="32" t="s">
        <v>1109</v>
      </c>
      <c r="D1210" s="12">
        <v>1085101412</v>
      </c>
      <c r="E1210" s="39"/>
      <c r="F1210" s="17"/>
      <c r="G1210" s="16">
        <f>2500000/4</f>
        <v>625000</v>
      </c>
      <c r="H1210" s="38">
        <f>VLOOKUP(D1210,[1]CUENTAS!$A$2:$G$8590,4,FALSE)</f>
        <v>780042537</v>
      </c>
      <c r="I1210" s="8" t="str">
        <f>VLOOKUP(D1210,[1]CUENTAS!$A$2:$G$8590,6,FALSE)</f>
        <v>BANCO BILBAO VIZCAYA BBVA COLOMBIA S.A.</v>
      </c>
      <c r="J1210" s="8" t="str">
        <f>VLOOKUP(D1210,[1]CUENTAS!$A$2:$G$8590,7,FALSE)</f>
        <v>AHORROS</v>
      </c>
    </row>
    <row r="1211" spans="1:10" x14ac:dyDescent="0.25">
      <c r="A1211" s="18">
        <v>3</v>
      </c>
      <c r="B1211" s="39"/>
      <c r="C1211" s="32" t="s">
        <v>1110</v>
      </c>
      <c r="D1211" s="12">
        <v>39020216</v>
      </c>
      <c r="E1211" s="39"/>
      <c r="F1211" s="17"/>
      <c r="G1211" s="16">
        <f>2500000/4</f>
        <v>625000</v>
      </c>
      <c r="H1211" s="38">
        <f>VLOOKUP(D1211,[1]CUENTAS!$A$2:$G$8590,4,FALSE)</f>
        <v>330210402</v>
      </c>
      <c r="I1211" s="8" t="str">
        <f>VLOOKUP(D1211,[1]CUENTAS!$A$2:$G$8590,6,FALSE)</f>
        <v>BANCO BILBAO VIZCAYA BBVA COLOMBIA S.A.</v>
      </c>
      <c r="J1211" s="8" t="str">
        <f>VLOOKUP(D1211,[1]CUENTAS!$A$2:$G$8590,7,FALSE)</f>
        <v>AHORROS</v>
      </c>
    </row>
    <row r="1212" spans="1:10" x14ac:dyDescent="0.25">
      <c r="A1212" s="18">
        <v>4</v>
      </c>
      <c r="B1212" s="39"/>
      <c r="C1212" s="32" t="s">
        <v>1111</v>
      </c>
      <c r="D1212" s="12">
        <v>45448917</v>
      </c>
      <c r="E1212" s="39"/>
      <c r="F1212" s="17"/>
      <c r="G1212" s="16">
        <f>2500000/4</f>
        <v>625000</v>
      </c>
      <c r="H1212" s="38">
        <f>VLOOKUP(D1212,[1]CUENTAS!$A$2:$G$8590,4,FALSE)</f>
        <v>330193095</v>
      </c>
      <c r="I1212" s="8" t="str">
        <f>VLOOKUP(D1212,[1]CUENTAS!$A$2:$G$8590,6,FALSE)</f>
        <v>BANCO BILBAO VIZCAYA BBVA COLOMBIA S.A.</v>
      </c>
      <c r="J1212" s="8" t="str">
        <f>VLOOKUP(D1212,[1]CUENTAS!$A$2:$G$8590,7,FALSE)</f>
        <v>AHORROS</v>
      </c>
    </row>
    <row r="1213" spans="1:10" x14ac:dyDescent="0.25">
      <c r="A1213" s="42" t="s">
        <v>7</v>
      </c>
      <c r="B1213" s="43"/>
      <c r="C1213" s="43"/>
      <c r="D1213" s="43"/>
      <c r="E1213" s="43"/>
      <c r="F1213" s="44"/>
      <c r="G1213" s="15">
        <f>SUM(G1209:G1212)</f>
        <v>2500000</v>
      </c>
      <c r="H1213" s="38"/>
      <c r="I1213" s="8"/>
      <c r="J1213" s="8"/>
    </row>
    <row r="1214" spans="1:10" ht="30" x14ac:dyDescent="0.25">
      <c r="A1214" s="1" t="s">
        <v>5</v>
      </c>
      <c r="B1214" s="1" t="s">
        <v>0</v>
      </c>
      <c r="C1214" s="3" t="s">
        <v>3</v>
      </c>
      <c r="D1214" s="4" t="s">
        <v>9</v>
      </c>
      <c r="E1214" s="1" t="s">
        <v>1</v>
      </c>
      <c r="F1214" s="5" t="s">
        <v>2</v>
      </c>
      <c r="G1214" s="6" t="s">
        <v>4</v>
      </c>
      <c r="H1214" s="38"/>
      <c r="I1214" s="8"/>
      <c r="J1214" s="8"/>
    </row>
    <row r="1215" spans="1:10" x14ac:dyDescent="0.25">
      <c r="A1215" s="18">
        <v>1</v>
      </c>
      <c r="B1215" s="39" t="s">
        <v>1112</v>
      </c>
      <c r="C1215" s="32" t="s">
        <v>1113</v>
      </c>
      <c r="D1215" s="12">
        <v>3907271</v>
      </c>
      <c r="E1215" s="39" t="s">
        <v>1128</v>
      </c>
      <c r="F1215" s="17"/>
      <c r="G1215" s="16">
        <f t="shared" ref="G1215:G1236" si="73">2500000/22</f>
        <v>113636.36363636363</v>
      </c>
      <c r="H1215" s="38">
        <f>VLOOKUP(D1215,[1]CUENTAS!$A$2:$G$8590,4,FALSE)</f>
        <v>604069906</v>
      </c>
      <c r="I1215" s="8" t="str">
        <f>VLOOKUP(D1215,[1]CUENTAS!$A$2:$G$8590,6,FALSE)</f>
        <v>BANCO BILBAO VIZCAYA BBVA COLOMBIA S.A.</v>
      </c>
      <c r="J1215" s="8" t="str">
        <f>VLOOKUP(D1215,[1]CUENTAS!$A$2:$G$8590,7,FALSE)</f>
        <v>AHORROS</v>
      </c>
    </row>
    <row r="1216" spans="1:10" x14ac:dyDescent="0.25">
      <c r="A1216" s="18">
        <v>2</v>
      </c>
      <c r="B1216" s="39"/>
      <c r="C1216" s="32" t="s">
        <v>1114</v>
      </c>
      <c r="D1216" s="12">
        <v>33223698</v>
      </c>
      <c r="E1216" s="39"/>
      <c r="F1216" s="17"/>
      <c r="G1216" s="16">
        <f t="shared" si="73"/>
        <v>113636.36363636363</v>
      </c>
      <c r="H1216" s="38">
        <f>VLOOKUP(D1216,[1]CUENTAS!$A$2:$G$8590,4,FALSE)</f>
        <v>604168583</v>
      </c>
      <c r="I1216" s="8" t="str">
        <f>VLOOKUP(D1216,[1]CUENTAS!$A$2:$G$8590,6,FALSE)</f>
        <v>BANCO BILBAO VIZCAYA BBVA COLOMBIA S.A.</v>
      </c>
      <c r="J1216" s="8" t="str">
        <f>VLOOKUP(D1216,[1]CUENTAS!$A$2:$G$8590,7,FALSE)</f>
        <v>AHORROS</v>
      </c>
    </row>
    <row r="1217" spans="1:10" x14ac:dyDescent="0.25">
      <c r="A1217" s="18">
        <v>3</v>
      </c>
      <c r="B1217" s="39"/>
      <c r="C1217" s="32" t="s">
        <v>1115</v>
      </c>
      <c r="D1217" s="12">
        <v>12603413</v>
      </c>
      <c r="E1217" s="39"/>
      <c r="F1217" s="17"/>
      <c r="G1217" s="16">
        <f t="shared" si="73"/>
        <v>113636.36363636363</v>
      </c>
      <c r="H1217" s="38">
        <f>VLOOKUP(D1217,[1]CUENTAS!$A$2:$G$8590,4,FALSE)</f>
        <v>604191593</v>
      </c>
      <c r="I1217" s="8" t="str">
        <f>VLOOKUP(D1217,[1]CUENTAS!$A$2:$G$8590,6,FALSE)</f>
        <v>BANCO BILBAO VIZCAYA BBVA COLOMBIA S.A.</v>
      </c>
      <c r="J1217" s="8" t="str">
        <f>VLOOKUP(D1217,[1]CUENTAS!$A$2:$G$8590,7,FALSE)</f>
        <v>AHORROS</v>
      </c>
    </row>
    <row r="1218" spans="1:10" x14ac:dyDescent="0.25">
      <c r="A1218" s="18">
        <v>4</v>
      </c>
      <c r="B1218" s="39"/>
      <c r="C1218" s="32" t="s">
        <v>1116</v>
      </c>
      <c r="D1218" s="12">
        <v>26884740</v>
      </c>
      <c r="E1218" s="39"/>
      <c r="F1218" s="17"/>
      <c r="G1218" s="16">
        <f t="shared" si="73"/>
        <v>113636.36363636363</v>
      </c>
      <c r="H1218" s="38">
        <f>VLOOKUP(D1218,[1]CUENTAS!$A$2:$G$8590,4,FALSE)</f>
        <v>604253930</v>
      </c>
      <c r="I1218" s="8" t="str">
        <f>VLOOKUP(D1218,[1]CUENTAS!$A$2:$G$8590,6,FALSE)</f>
        <v>BANCO BILBAO VIZCAYA BBVA COLOMBIA S.A.</v>
      </c>
      <c r="J1218" s="8" t="str">
        <f>VLOOKUP(D1218,[1]CUENTAS!$A$2:$G$8590,7,FALSE)</f>
        <v>AHORROS</v>
      </c>
    </row>
    <row r="1219" spans="1:10" x14ac:dyDescent="0.25">
      <c r="A1219" s="18">
        <v>5</v>
      </c>
      <c r="B1219" s="39"/>
      <c r="C1219" s="32" t="s">
        <v>1117</v>
      </c>
      <c r="D1219" s="12">
        <v>5097750</v>
      </c>
      <c r="E1219" s="39"/>
      <c r="F1219" s="17"/>
      <c r="G1219" s="16">
        <f t="shared" si="73"/>
        <v>113636.36363636363</v>
      </c>
      <c r="H1219" s="38">
        <f>VLOOKUP(D1219,[1]CUENTAS!$A$2:$G$8590,4,FALSE)</f>
        <v>604163691</v>
      </c>
      <c r="I1219" s="8" t="str">
        <f>VLOOKUP(D1219,[1]CUENTAS!$A$2:$G$8590,6,FALSE)</f>
        <v>BANCO BILBAO VIZCAYA BBVA COLOMBIA S.A.</v>
      </c>
      <c r="J1219" s="8" t="str">
        <f>VLOOKUP(D1219,[1]CUENTAS!$A$2:$G$8590,7,FALSE)</f>
        <v>AHORROS</v>
      </c>
    </row>
    <row r="1220" spans="1:10" x14ac:dyDescent="0.25">
      <c r="A1220" s="18">
        <v>6</v>
      </c>
      <c r="B1220" s="39"/>
      <c r="C1220" s="32" t="s">
        <v>1118</v>
      </c>
      <c r="D1220" s="12">
        <v>5108288</v>
      </c>
      <c r="E1220" s="39"/>
      <c r="F1220" s="17"/>
      <c r="G1220" s="16">
        <f t="shared" si="73"/>
        <v>113636.36363636363</v>
      </c>
      <c r="H1220" s="38">
        <f>VLOOKUP(D1220,[1]CUENTAS!$A$2:$G$8590,4,FALSE)</f>
        <v>240751032</v>
      </c>
      <c r="I1220" s="8" t="str">
        <f>VLOOKUP(D1220,[1]CUENTAS!$A$2:$G$8590,6,FALSE)</f>
        <v>BANCO POPULAR S.A.</v>
      </c>
      <c r="J1220" s="8" t="str">
        <f>VLOOKUP(D1220,[1]CUENTAS!$A$2:$G$8590,7,FALSE)</f>
        <v>AHORROS</v>
      </c>
    </row>
    <row r="1221" spans="1:10" x14ac:dyDescent="0.25">
      <c r="A1221" s="18">
        <v>7</v>
      </c>
      <c r="B1221" s="39"/>
      <c r="C1221" s="32" t="s">
        <v>1119</v>
      </c>
      <c r="D1221" s="12">
        <v>5097538</v>
      </c>
      <c r="E1221" s="39"/>
      <c r="F1221" s="17"/>
      <c r="G1221" s="16">
        <f t="shared" si="73"/>
        <v>113636.36363636363</v>
      </c>
      <c r="H1221" s="38">
        <f>VLOOKUP(D1221,[1]CUENTAS!$A$2:$G$8590,4,FALSE)</f>
        <v>240098129</v>
      </c>
      <c r="I1221" s="8" t="str">
        <f>VLOOKUP(D1221,[1]CUENTAS!$A$2:$G$8590,6,FALSE)</f>
        <v>BANCO POPULAR S.A.</v>
      </c>
      <c r="J1221" s="8" t="str">
        <f>VLOOKUP(D1221,[1]CUENTAS!$A$2:$G$8590,7,FALSE)</f>
        <v>AHORROS</v>
      </c>
    </row>
    <row r="1222" spans="1:10" x14ac:dyDescent="0.25">
      <c r="A1222" s="18">
        <v>8</v>
      </c>
      <c r="B1222" s="39"/>
      <c r="C1222" s="32" t="s">
        <v>1120</v>
      </c>
      <c r="D1222" s="12">
        <v>9271655</v>
      </c>
      <c r="E1222" s="39"/>
      <c r="F1222" s="17"/>
      <c r="G1222" s="16">
        <f t="shared" si="73"/>
        <v>113636.36363636363</v>
      </c>
      <c r="H1222" s="38">
        <f>VLOOKUP(D1222,[1]CUENTAS!$A$2:$G$8590,4,FALSE)</f>
        <v>240162677</v>
      </c>
      <c r="I1222" s="8" t="str">
        <f>VLOOKUP(D1222,[1]CUENTAS!$A$2:$G$8590,6,FALSE)</f>
        <v>BANCO POPULAR S.A.</v>
      </c>
      <c r="J1222" s="8" t="str">
        <f>VLOOKUP(D1222,[1]CUENTAS!$A$2:$G$8590,7,FALSE)</f>
        <v>AHORROS</v>
      </c>
    </row>
    <row r="1223" spans="1:10" x14ac:dyDescent="0.25">
      <c r="A1223" s="18">
        <v>9</v>
      </c>
      <c r="B1223" s="39"/>
      <c r="C1223" s="32" t="s">
        <v>1121</v>
      </c>
      <c r="D1223" s="12">
        <v>9274326</v>
      </c>
      <c r="E1223" s="39"/>
      <c r="F1223" s="17"/>
      <c r="G1223" s="16">
        <f t="shared" si="73"/>
        <v>113636.36363636363</v>
      </c>
      <c r="H1223" s="38">
        <f>VLOOKUP(D1223,[1]CUENTAS!$A$2:$G$8590,4,FALSE)</f>
        <v>240115246</v>
      </c>
      <c r="I1223" s="8" t="str">
        <f>VLOOKUP(D1223,[1]CUENTAS!$A$2:$G$8590,6,FALSE)</f>
        <v>BANCO POPULAR S.A.</v>
      </c>
      <c r="J1223" s="8" t="str">
        <f>VLOOKUP(D1223,[1]CUENTAS!$A$2:$G$8590,7,FALSE)</f>
        <v>AHORROS</v>
      </c>
    </row>
    <row r="1224" spans="1:10" x14ac:dyDescent="0.25">
      <c r="A1224" s="18">
        <v>10</v>
      </c>
      <c r="B1224" s="39"/>
      <c r="C1224" s="32" t="s">
        <v>1122</v>
      </c>
      <c r="D1224" s="12">
        <v>85015053</v>
      </c>
      <c r="E1224" s="39"/>
      <c r="F1224" s="17"/>
      <c r="G1224" s="16">
        <f t="shared" si="73"/>
        <v>113636.36363636363</v>
      </c>
      <c r="H1224" s="38">
        <f>VLOOKUP(D1224,[1]CUENTAS!$A$2:$G$8590,4,FALSE)</f>
        <v>240095752</v>
      </c>
      <c r="I1224" s="8" t="str">
        <f>VLOOKUP(D1224,[1]CUENTAS!$A$2:$G$8590,6,FALSE)</f>
        <v>BANCO POPULAR S.A.</v>
      </c>
      <c r="J1224" s="8" t="str">
        <f>VLOOKUP(D1224,[1]CUENTAS!$A$2:$G$8590,7,FALSE)</f>
        <v>AHORROS</v>
      </c>
    </row>
    <row r="1225" spans="1:10" x14ac:dyDescent="0.25">
      <c r="A1225" s="18">
        <v>11</v>
      </c>
      <c r="B1225" s="39"/>
      <c r="C1225" s="32" t="s">
        <v>1123</v>
      </c>
      <c r="D1225" s="12">
        <v>9271819</v>
      </c>
      <c r="E1225" s="39"/>
      <c r="F1225" s="17"/>
      <c r="G1225" s="16">
        <f t="shared" si="73"/>
        <v>113636.36363636363</v>
      </c>
      <c r="H1225" s="38">
        <f>VLOOKUP(D1225,[1]CUENTAS!$A$2:$G$8590,4,FALSE)</f>
        <v>240123067</v>
      </c>
      <c r="I1225" s="8" t="str">
        <f>VLOOKUP(D1225,[1]CUENTAS!$A$2:$G$8590,6,FALSE)</f>
        <v>BANCO POPULAR S.A.</v>
      </c>
      <c r="J1225" s="8" t="str">
        <f>VLOOKUP(D1225,[1]CUENTAS!$A$2:$G$8590,7,FALSE)</f>
        <v>AHORROS</v>
      </c>
    </row>
    <row r="1226" spans="1:10" x14ac:dyDescent="0.25">
      <c r="A1226" s="18">
        <v>12</v>
      </c>
      <c r="B1226" s="39"/>
      <c r="C1226" s="32" t="s">
        <v>1124</v>
      </c>
      <c r="D1226" s="12">
        <v>33221731</v>
      </c>
      <c r="E1226" s="39"/>
      <c r="F1226" s="17"/>
      <c r="G1226" s="16">
        <f t="shared" si="73"/>
        <v>113636.36363636363</v>
      </c>
      <c r="H1226" s="38">
        <f>VLOOKUP(D1226,[1]CUENTAS!$A$2:$G$8590,4,FALSE)</f>
        <v>240123331</v>
      </c>
      <c r="I1226" s="8" t="str">
        <f>VLOOKUP(D1226,[1]CUENTAS!$A$2:$G$8590,6,FALSE)</f>
        <v>BANCO POPULAR S.A.</v>
      </c>
      <c r="J1226" s="8" t="str">
        <f>VLOOKUP(D1226,[1]CUENTAS!$A$2:$G$8590,7,FALSE)</f>
        <v>AHORROS</v>
      </c>
    </row>
    <row r="1227" spans="1:10" x14ac:dyDescent="0.25">
      <c r="A1227" s="18">
        <v>13</v>
      </c>
      <c r="B1227" s="39"/>
      <c r="C1227" s="32" t="s">
        <v>1125</v>
      </c>
      <c r="D1227" s="12">
        <v>1052952989</v>
      </c>
      <c r="E1227" s="39"/>
      <c r="F1227" s="17"/>
      <c r="G1227" s="16">
        <f t="shared" si="73"/>
        <v>113636.36363636363</v>
      </c>
      <c r="H1227" s="38">
        <f>VLOOKUP(D1227,[1]CUENTAS!$A$2:$G$8590,4,FALSE)</f>
        <v>230240163428</v>
      </c>
      <c r="I1227" s="8" t="str">
        <f>VLOOKUP(D1227,[1]CUENTAS!$A$2:$G$8590,6,FALSE)</f>
        <v>BANCO POPULAR S.A.</v>
      </c>
      <c r="J1227" s="8" t="str">
        <f>VLOOKUP(D1227,[1]CUENTAS!$A$2:$G$8590,7,FALSE)</f>
        <v>AHORROS</v>
      </c>
    </row>
    <row r="1228" spans="1:10" x14ac:dyDescent="0.25">
      <c r="A1228" s="18">
        <v>14</v>
      </c>
      <c r="B1228" s="39"/>
      <c r="C1228" s="32" t="s">
        <v>1126</v>
      </c>
      <c r="D1228" s="12">
        <v>19767220</v>
      </c>
      <c r="E1228" s="39"/>
      <c r="F1228" s="17"/>
      <c r="G1228" s="16">
        <f t="shared" si="73"/>
        <v>113636.36363636363</v>
      </c>
      <c r="H1228" s="38">
        <f>VLOOKUP(D1228,[1]CUENTAS!$A$2:$G$8590,4,FALSE)</f>
        <v>230240169615</v>
      </c>
      <c r="I1228" s="8" t="str">
        <f>VLOOKUP(D1228,[1]CUENTAS!$A$2:$G$8590,6,FALSE)</f>
        <v>BANCO POPULAR S.A.</v>
      </c>
      <c r="J1228" s="8" t="str">
        <f>VLOOKUP(D1228,[1]CUENTAS!$A$2:$G$8590,7,FALSE)</f>
        <v>AHORROS</v>
      </c>
    </row>
    <row r="1229" spans="1:10" x14ac:dyDescent="0.25">
      <c r="A1229" s="18">
        <v>15</v>
      </c>
      <c r="B1229" s="39"/>
      <c r="C1229" s="32" t="s">
        <v>1127</v>
      </c>
      <c r="D1229" s="12">
        <v>12545916</v>
      </c>
      <c r="E1229" s="39"/>
      <c r="F1229" s="17"/>
      <c r="G1229" s="16">
        <f t="shared" si="73"/>
        <v>113636.36363636363</v>
      </c>
      <c r="H1229" s="38">
        <f>VLOOKUP(D1229,[1]CUENTAS!$A$2:$G$8590,4,FALSE)</f>
        <v>240095893</v>
      </c>
      <c r="I1229" s="8" t="str">
        <f>VLOOKUP(D1229,[1]CUENTAS!$A$2:$G$8590,6,FALSE)</f>
        <v>BANCO POPULAR S.A.</v>
      </c>
      <c r="J1229" s="8" t="str">
        <f>VLOOKUP(D1229,[1]CUENTAS!$A$2:$G$8590,7,FALSE)</f>
        <v>AHORROS</v>
      </c>
    </row>
    <row r="1230" spans="1:10" x14ac:dyDescent="0.25">
      <c r="A1230" s="18">
        <v>16</v>
      </c>
      <c r="B1230" s="39"/>
      <c r="C1230" s="32" t="s">
        <v>1128</v>
      </c>
      <c r="D1230" s="12">
        <v>36577359</v>
      </c>
      <c r="E1230" s="39"/>
      <c r="F1230" s="17"/>
      <c r="G1230" s="16">
        <f t="shared" si="73"/>
        <v>113636.36363636363</v>
      </c>
      <c r="H1230" s="38">
        <f>VLOOKUP(D1230,[1]CUENTAS!$A$2:$G$8590,4,FALSE)</f>
        <v>240139238</v>
      </c>
      <c r="I1230" s="8" t="str">
        <f>VLOOKUP(D1230,[1]CUENTAS!$A$2:$G$8590,6,FALSE)</f>
        <v>BANCO POPULAR S.A.</v>
      </c>
      <c r="J1230" s="8" t="str">
        <f>VLOOKUP(D1230,[1]CUENTAS!$A$2:$G$8590,7,FALSE)</f>
        <v>AHORROS</v>
      </c>
    </row>
    <row r="1231" spans="1:10" x14ac:dyDescent="0.25">
      <c r="A1231" s="18">
        <v>17</v>
      </c>
      <c r="B1231" s="39"/>
      <c r="C1231" s="32" t="s">
        <v>1129</v>
      </c>
      <c r="D1231" s="12">
        <v>92543661</v>
      </c>
      <c r="E1231" s="39"/>
      <c r="F1231" s="17"/>
      <c r="G1231" s="16">
        <f t="shared" si="73"/>
        <v>113636.36363636363</v>
      </c>
      <c r="H1231" s="38">
        <f>VLOOKUP(D1231,[1]CUENTAS!$A$2:$G$8590,4,FALSE)</f>
        <v>400150637</v>
      </c>
      <c r="I1231" s="8" t="str">
        <f>VLOOKUP(D1231,[1]CUENTAS!$A$2:$G$8590,6,FALSE)</f>
        <v>BANCO POPULAR S.A.</v>
      </c>
      <c r="J1231" s="8" t="str">
        <f>VLOOKUP(D1231,[1]CUENTAS!$A$2:$G$8590,7,FALSE)</f>
        <v>AHORROS</v>
      </c>
    </row>
    <row r="1232" spans="1:10" x14ac:dyDescent="0.25">
      <c r="A1232" s="18">
        <v>18</v>
      </c>
      <c r="B1232" s="39"/>
      <c r="C1232" s="32" t="s">
        <v>1130</v>
      </c>
      <c r="D1232" s="12">
        <v>33216744</v>
      </c>
      <c r="E1232" s="39"/>
      <c r="F1232" s="17"/>
      <c r="G1232" s="16">
        <f t="shared" si="73"/>
        <v>113636.36363636363</v>
      </c>
      <c r="H1232" s="38">
        <f>VLOOKUP(D1232,[1]CUENTAS!$A$2:$G$8590,4,FALSE)</f>
        <v>210240098061</v>
      </c>
      <c r="I1232" s="8" t="str">
        <f>VLOOKUP(D1232,[1]CUENTAS!$A$2:$G$8590,6,FALSE)</f>
        <v>BANCO POPULAR S.A.</v>
      </c>
      <c r="J1232" s="8" t="str">
        <f>VLOOKUP(D1232,[1]CUENTAS!$A$2:$G$8590,7,FALSE)</f>
        <v>AHORROS</v>
      </c>
    </row>
    <row r="1233" spans="1:10" x14ac:dyDescent="0.25">
      <c r="A1233" s="18">
        <v>19</v>
      </c>
      <c r="B1233" s="39"/>
      <c r="C1233" s="32" t="s">
        <v>1131</v>
      </c>
      <c r="D1233" s="12">
        <v>9267377</v>
      </c>
      <c r="E1233" s="39"/>
      <c r="F1233" s="17"/>
      <c r="G1233" s="16">
        <f t="shared" si="73"/>
        <v>113636.36363636363</v>
      </c>
      <c r="H1233" s="38">
        <f>VLOOKUP(D1233,[1]CUENTAS!$A$2:$G$8590,4,FALSE)</f>
        <v>604256826</v>
      </c>
      <c r="I1233" s="8" t="str">
        <f>VLOOKUP(D1233,[1]CUENTAS!$A$2:$G$8590,6,FALSE)</f>
        <v>BANCO BILBAO VIZCAYA BBVA COLOMBIA S.A.</v>
      </c>
      <c r="J1233" s="8" t="str">
        <f>VLOOKUP(D1233,[1]CUENTAS!$A$2:$G$8590,7,FALSE)</f>
        <v>AHORROS</v>
      </c>
    </row>
    <row r="1234" spans="1:10" x14ac:dyDescent="0.25">
      <c r="A1234" s="18">
        <v>20</v>
      </c>
      <c r="B1234" s="39"/>
      <c r="C1234" s="32" t="s">
        <v>1132</v>
      </c>
      <c r="D1234" s="12">
        <v>36576124</v>
      </c>
      <c r="E1234" s="39"/>
      <c r="F1234" s="17"/>
      <c r="G1234" s="16">
        <f t="shared" si="73"/>
        <v>113636.36363636363</v>
      </c>
      <c r="H1234" s="38">
        <f>VLOOKUP(D1234,[1]CUENTAS!$A$2:$G$8590,4,FALSE)</f>
        <v>42600035546</v>
      </c>
      <c r="I1234" s="8" t="str">
        <f>VLOOKUP(D1234,[1]CUENTAS!$A$2:$G$8590,6,FALSE)</f>
        <v>BANCO AGRARIO DE COLOMBIA S.A.</v>
      </c>
      <c r="J1234" s="8" t="str">
        <f>VLOOKUP(D1234,[1]CUENTAS!$A$2:$G$8590,7,FALSE)</f>
        <v>AHORROS</v>
      </c>
    </row>
    <row r="1235" spans="1:10" x14ac:dyDescent="0.25">
      <c r="A1235" s="18">
        <v>21</v>
      </c>
      <c r="B1235" s="39"/>
      <c r="C1235" s="32" t="s">
        <v>1133</v>
      </c>
      <c r="D1235" s="12">
        <v>9272691</v>
      </c>
      <c r="E1235" s="39"/>
      <c r="F1235" s="17"/>
      <c r="G1235" s="16">
        <f t="shared" si="73"/>
        <v>113636.36363636363</v>
      </c>
      <c r="H1235" s="38">
        <f>VLOOKUP(D1235,[1]CUENTAS!$A$2:$G$8590,4,FALSE)</f>
        <v>604086611</v>
      </c>
      <c r="I1235" s="8" t="str">
        <f>VLOOKUP(D1235,[1]CUENTAS!$A$2:$G$8590,6,FALSE)</f>
        <v>BANCO BILBAO VIZCAYA BBVA COLOMBIA S.A.</v>
      </c>
      <c r="J1235" s="8" t="str">
        <f>VLOOKUP(D1235,[1]CUENTAS!$A$2:$G$8590,7,FALSE)</f>
        <v>AHORROS</v>
      </c>
    </row>
    <row r="1236" spans="1:10" x14ac:dyDescent="0.25">
      <c r="A1236" s="18">
        <v>22</v>
      </c>
      <c r="B1236" s="39"/>
      <c r="C1236" s="32" t="s">
        <v>1134</v>
      </c>
      <c r="D1236" s="12">
        <v>1051656739</v>
      </c>
      <c r="E1236" s="39"/>
      <c r="F1236" s="17"/>
      <c r="G1236" s="16">
        <f t="shared" si="73"/>
        <v>113636.36363636363</v>
      </c>
      <c r="H1236" s="38">
        <f>VLOOKUP(D1236,[1]CUENTAS!$A$2:$G$8590,4,FALSE)</f>
        <v>240161380</v>
      </c>
      <c r="I1236" s="8" t="str">
        <f>VLOOKUP(D1236,[1]CUENTAS!$A$2:$G$8590,6,FALSE)</f>
        <v>BANCO POPULAR S.A.</v>
      </c>
      <c r="J1236" s="8" t="str">
        <f>VLOOKUP(D1236,[1]CUENTAS!$A$2:$G$8590,7,FALSE)</f>
        <v>AHORROS</v>
      </c>
    </row>
    <row r="1237" spans="1:10" x14ac:dyDescent="0.25">
      <c r="A1237" s="42" t="s">
        <v>7</v>
      </c>
      <c r="B1237" s="43"/>
      <c r="C1237" s="43"/>
      <c r="D1237" s="43"/>
      <c r="E1237" s="43"/>
      <c r="F1237" s="44"/>
      <c r="G1237" s="15">
        <f>SUM(G1215:G1236)</f>
        <v>2499999.9999999995</v>
      </c>
      <c r="H1237" s="38"/>
      <c r="I1237" s="8"/>
      <c r="J1237" s="8"/>
    </row>
    <row r="1238" spans="1:10" ht="30" x14ac:dyDescent="0.25">
      <c r="A1238" s="1" t="s">
        <v>5</v>
      </c>
      <c r="B1238" s="1" t="s">
        <v>0</v>
      </c>
      <c r="C1238" s="3" t="s">
        <v>3</v>
      </c>
      <c r="D1238" s="4" t="s">
        <v>9</v>
      </c>
      <c r="E1238" s="1" t="s">
        <v>1</v>
      </c>
      <c r="F1238" s="5" t="s">
        <v>2</v>
      </c>
      <c r="G1238" s="6" t="s">
        <v>4</v>
      </c>
      <c r="H1238" s="38"/>
      <c r="I1238" s="8"/>
      <c r="J1238" s="8"/>
    </row>
    <row r="1239" spans="1:10" x14ac:dyDescent="0.25">
      <c r="A1239" s="18">
        <v>1</v>
      </c>
      <c r="B1239" s="39" t="s">
        <v>1135</v>
      </c>
      <c r="C1239" s="32" t="s">
        <v>1136</v>
      </c>
      <c r="D1239" s="12">
        <v>8769924</v>
      </c>
      <c r="E1239" s="39" t="s">
        <v>1139</v>
      </c>
      <c r="F1239" s="17"/>
      <c r="G1239" s="16">
        <f t="shared" ref="G1239:G1244" si="74">2500000/6</f>
        <v>416666.66666666669</v>
      </c>
      <c r="H1239" s="38">
        <f>VLOOKUP(D1239,[1]CUENTAS!$A$2:$G$8590,4,FALSE)</f>
        <v>220047062</v>
      </c>
      <c r="I1239" s="8" t="str">
        <f>VLOOKUP(D1239,[1]CUENTAS!$A$2:$G$8590,6,FALSE)</f>
        <v>BANCO POPULAR S.A.</v>
      </c>
      <c r="J1239" s="8" t="str">
        <f>VLOOKUP(D1239,[1]CUENTAS!$A$2:$G$8590,7,FALSE)</f>
        <v>AHORROS</v>
      </c>
    </row>
    <row r="1240" spans="1:10" x14ac:dyDescent="0.25">
      <c r="A1240" s="18">
        <v>2</v>
      </c>
      <c r="B1240" s="39"/>
      <c r="C1240" s="32" t="s">
        <v>1137</v>
      </c>
      <c r="D1240" s="12">
        <v>57455592</v>
      </c>
      <c r="E1240" s="39"/>
      <c r="F1240" s="17"/>
      <c r="G1240" s="16">
        <f t="shared" si="74"/>
        <v>416666.66666666669</v>
      </c>
      <c r="H1240" s="38">
        <f>VLOOKUP(D1240,[1]CUENTAS!$A$2:$G$8590,4,FALSE)</f>
        <v>220603294</v>
      </c>
      <c r="I1240" s="8" t="str">
        <f>VLOOKUP(D1240,[1]CUENTAS!$A$2:$G$8590,6,FALSE)</f>
        <v>BANCO POPULAR S.A.</v>
      </c>
      <c r="J1240" s="8" t="str">
        <f>VLOOKUP(D1240,[1]CUENTAS!$A$2:$G$8590,7,FALSE)</f>
        <v>AHORROS</v>
      </c>
    </row>
    <row r="1241" spans="1:10" x14ac:dyDescent="0.25">
      <c r="A1241" s="18">
        <v>3</v>
      </c>
      <c r="B1241" s="39"/>
      <c r="C1241" s="32" t="s">
        <v>1138</v>
      </c>
      <c r="D1241" s="12">
        <v>32704366</v>
      </c>
      <c r="E1241" s="39"/>
      <c r="F1241" s="17"/>
      <c r="G1241" s="16">
        <f t="shared" si="74"/>
        <v>416666.66666666669</v>
      </c>
      <c r="H1241" s="38">
        <f>VLOOKUP(D1241,[1]CUENTAS!$A$2:$G$8590,4,FALSE)</f>
        <v>400140463</v>
      </c>
      <c r="I1241" s="8" t="str">
        <f>VLOOKUP(D1241,[1]CUENTAS!$A$2:$G$8590,6,FALSE)</f>
        <v>BANCO POPULAR S.A.</v>
      </c>
      <c r="J1241" s="8" t="str">
        <f>VLOOKUP(D1241,[1]CUENTAS!$A$2:$G$8590,7,FALSE)</f>
        <v>AHORROS</v>
      </c>
    </row>
    <row r="1242" spans="1:10" x14ac:dyDescent="0.25">
      <c r="A1242" s="18">
        <v>4</v>
      </c>
      <c r="B1242" s="39"/>
      <c r="C1242" s="32" t="s">
        <v>1139</v>
      </c>
      <c r="D1242" s="12">
        <v>8799269</v>
      </c>
      <c r="E1242" s="39"/>
      <c r="F1242" s="17"/>
      <c r="G1242" s="16">
        <f t="shared" si="74"/>
        <v>416666.66666666669</v>
      </c>
      <c r="H1242" s="38">
        <f>VLOOKUP(D1242,[1]CUENTAS!$A$2:$G$8590,4,FALSE)</f>
        <v>51628221344</v>
      </c>
      <c r="I1242" s="8" t="str">
        <f>VLOOKUP(D1242,[1]CUENTAS!$A$2:$G$8590,6,FALSE)</f>
        <v>BANCOLOMBIA S.A.</v>
      </c>
      <c r="J1242" s="8" t="str">
        <f>VLOOKUP(D1242,[1]CUENTAS!$A$2:$G$8590,7,FALSE)</f>
        <v>AHORROS</v>
      </c>
    </row>
    <row r="1243" spans="1:10" x14ac:dyDescent="0.25">
      <c r="A1243" s="18">
        <v>5</v>
      </c>
      <c r="B1243" s="39"/>
      <c r="C1243" s="32" t="s">
        <v>1140</v>
      </c>
      <c r="D1243" s="12">
        <v>57456586</v>
      </c>
      <c r="E1243" s="39"/>
      <c r="F1243" s="17"/>
      <c r="G1243" s="16">
        <f t="shared" si="74"/>
        <v>416666.66666666669</v>
      </c>
      <c r="H1243" s="38">
        <f>VLOOKUP(D1243,[1]CUENTAS!$A$2:$G$8590,4,FALSE)</f>
        <v>400170981</v>
      </c>
      <c r="I1243" s="8" t="str">
        <f>VLOOKUP(D1243,[1]CUENTAS!$A$2:$G$8590,6,FALSE)</f>
        <v>BANCO POPULAR S.A.</v>
      </c>
      <c r="J1243" s="8" t="str">
        <f>VLOOKUP(D1243,[1]CUENTAS!$A$2:$G$8590,7,FALSE)</f>
        <v>AHORROS</v>
      </c>
    </row>
    <row r="1244" spans="1:10" x14ac:dyDescent="0.25">
      <c r="A1244" s="18">
        <v>6</v>
      </c>
      <c r="B1244" s="39"/>
      <c r="C1244" s="32" t="s">
        <v>1141</v>
      </c>
      <c r="D1244" s="12">
        <v>22672026</v>
      </c>
      <c r="E1244" s="39"/>
      <c r="F1244" s="17"/>
      <c r="G1244" s="16">
        <f t="shared" si="74"/>
        <v>416666.66666666669</v>
      </c>
      <c r="H1244" s="38">
        <f>VLOOKUP(D1244,[1]CUENTAS!$A$2:$G$8590,4,FALSE)</f>
        <v>220604698</v>
      </c>
      <c r="I1244" s="8" t="str">
        <f>VLOOKUP(D1244,[1]CUENTAS!$A$2:$G$8590,6,FALSE)</f>
        <v>BANCO POPULAR S.A.</v>
      </c>
      <c r="J1244" s="8" t="str">
        <f>VLOOKUP(D1244,[1]CUENTAS!$A$2:$G$8590,7,FALSE)</f>
        <v>AHORROS</v>
      </c>
    </row>
    <row r="1245" spans="1:10" x14ac:dyDescent="0.25">
      <c r="A1245" s="42" t="s">
        <v>7</v>
      </c>
      <c r="B1245" s="43"/>
      <c r="C1245" s="43"/>
      <c r="D1245" s="43"/>
      <c r="E1245" s="43"/>
      <c r="F1245" s="44"/>
      <c r="G1245" s="15">
        <f>SUM(G1239:G1244)</f>
        <v>2500000</v>
      </c>
      <c r="H1245" s="38"/>
      <c r="I1245" s="8"/>
      <c r="J1245" s="8"/>
    </row>
    <row r="1246" spans="1:10" ht="30" x14ac:dyDescent="0.25">
      <c r="A1246" s="1" t="s">
        <v>5</v>
      </c>
      <c r="B1246" s="1" t="s">
        <v>0</v>
      </c>
      <c r="C1246" s="3" t="s">
        <v>3</v>
      </c>
      <c r="D1246" s="4" t="s">
        <v>9</v>
      </c>
      <c r="E1246" s="1" t="s">
        <v>1</v>
      </c>
      <c r="F1246" s="5" t="s">
        <v>2</v>
      </c>
      <c r="G1246" s="6" t="s">
        <v>4</v>
      </c>
      <c r="H1246" s="38"/>
      <c r="I1246" s="8"/>
      <c r="J1246" s="8"/>
    </row>
    <row r="1247" spans="1:10" x14ac:dyDescent="0.25">
      <c r="A1247" s="18">
        <v>1</v>
      </c>
      <c r="B1247" s="39" t="s">
        <v>938</v>
      </c>
      <c r="C1247" s="32" t="s">
        <v>1143</v>
      </c>
      <c r="D1247" s="12">
        <v>26947791</v>
      </c>
      <c r="E1247" s="39" t="s">
        <v>1159</v>
      </c>
      <c r="F1247" s="17"/>
      <c r="G1247" s="16">
        <f t="shared" ref="G1247:G1267" si="75">2500000/21</f>
        <v>119047.61904761905</v>
      </c>
      <c r="H1247" s="38">
        <f>VLOOKUP(D1247,[1]CUENTAS!$A$2:$G$8590,4,FALSE)</f>
        <v>375214871</v>
      </c>
      <c r="I1247" s="8" t="str">
        <f>VLOOKUP(D1247,[1]CUENTAS!$A$2:$G$8590,6,FALSE)</f>
        <v>BANCO BILBAO VIZCAYA BBVA COLOMBIA S.A.</v>
      </c>
      <c r="J1247" s="8" t="str">
        <f>VLOOKUP(D1247,[1]CUENTAS!$A$2:$G$8590,7,FALSE)</f>
        <v>AHORROS</v>
      </c>
    </row>
    <row r="1248" spans="1:10" x14ac:dyDescent="0.25">
      <c r="A1248" s="18">
        <v>2</v>
      </c>
      <c r="B1248" s="39"/>
      <c r="C1248" s="32" t="s">
        <v>1144</v>
      </c>
      <c r="D1248" s="12">
        <v>36451799</v>
      </c>
      <c r="E1248" s="39"/>
      <c r="F1248" s="17"/>
      <c r="G1248" s="16">
        <f t="shared" si="75"/>
        <v>119047.61904761905</v>
      </c>
      <c r="H1248" s="38">
        <f>VLOOKUP(D1248,[1]CUENTAS!$A$2:$G$8590,4,FALSE)</f>
        <v>375198272</v>
      </c>
      <c r="I1248" s="8" t="str">
        <f>VLOOKUP(D1248,[1]CUENTAS!$A$2:$G$8590,6,FALSE)</f>
        <v>BANCO BILBAO VIZCAYA BBVA COLOMBIA S.A.</v>
      </c>
      <c r="J1248" s="8" t="str">
        <f>VLOOKUP(D1248,[1]CUENTAS!$A$2:$G$8590,7,FALSE)</f>
        <v>AHORROS</v>
      </c>
    </row>
    <row r="1249" spans="1:10" x14ac:dyDescent="0.25">
      <c r="A1249" s="18">
        <v>3</v>
      </c>
      <c r="B1249" s="39"/>
      <c r="C1249" s="32" t="s">
        <v>1145</v>
      </c>
      <c r="D1249" s="12">
        <v>36547622</v>
      </c>
      <c r="E1249" s="39"/>
      <c r="F1249" s="17"/>
      <c r="G1249" s="16">
        <f t="shared" si="75"/>
        <v>119047.61904761905</v>
      </c>
      <c r="H1249" s="38">
        <f>VLOOKUP(D1249,[1]CUENTAS!$A$2:$G$8590,4,FALSE)</f>
        <v>375175692</v>
      </c>
      <c r="I1249" s="8" t="str">
        <f>VLOOKUP(D1249,[1]CUENTAS!$A$2:$G$8590,6,FALSE)</f>
        <v>BANCO BILBAO VIZCAYA BBVA COLOMBIA S.A.</v>
      </c>
      <c r="J1249" s="8" t="str">
        <f>VLOOKUP(D1249,[1]CUENTAS!$A$2:$G$8590,7,FALSE)</f>
        <v>AHORROS</v>
      </c>
    </row>
    <row r="1250" spans="1:10" x14ac:dyDescent="0.25">
      <c r="A1250" s="18">
        <v>4</v>
      </c>
      <c r="B1250" s="39"/>
      <c r="C1250" s="32" t="s">
        <v>1146</v>
      </c>
      <c r="D1250" s="12">
        <v>26883688</v>
      </c>
      <c r="E1250" s="39"/>
      <c r="F1250" s="17"/>
      <c r="G1250" s="16">
        <f t="shared" si="75"/>
        <v>119047.61904761905</v>
      </c>
      <c r="H1250" s="38">
        <f>VLOOKUP(D1250,[1]CUENTAS!$A$2:$G$8590,4,FALSE)</f>
        <v>375175858</v>
      </c>
      <c r="I1250" s="8" t="str">
        <f>VLOOKUP(D1250,[1]CUENTAS!$A$2:$G$8590,6,FALSE)</f>
        <v>BANCO BILBAO VIZCAYA BBVA COLOMBIA S.A.</v>
      </c>
      <c r="J1250" s="8" t="str">
        <f>VLOOKUP(D1250,[1]CUENTAS!$A$2:$G$8590,7,FALSE)</f>
        <v>AHORROS</v>
      </c>
    </row>
    <row r="1251" spans="1:10" x14ac:dyDescent="0.25">
      <c r="A1251" s="18">
        <v>5</v>
      </c>
      <c r="B1251" s="39"/>
      <c r="C1251" s="32" t="s">
        <v>1147</v>
      </c>
      <c r="D1251" s="12">
        <v>57446368</v>
      </c>
      <c r="E1251" s="39"/>
      <c r="F1251" s="17"/>
      <c r="G1251" s="16">
        <f t="shared" si="75"/>
        <v>119047.61904761905</v>
      </c>
      <c r="H1251" s="38">
        <f>VLOOKUP(D1251,[1]CUENTAS!$A$2:$G$8590,4,FALSE)</f>
        <v>375175668</v>
      </c>
      <c r="I1251" s="8" t="str">
        <f>VLOOKUP(D1251,[1]CUENTAS!$A$2:$G$8590,6,FALSE)</f>
        <v>BANCO BILBAO VIZCAYA BBVA COLOMBIA S.A.</v>
      </c>
      <c r="J1251" s="8" t="str">
        <f>VLOOKUP(D1251,[1]CUENTAS!$A$2:$G$8590,7,FALSE)</f>
        <v>AHORROS</v>
      </c>
    </row>
    <row r="1252" spans="1:10" x14ac:dyDescent="0.25">
      <c r="A1252" s="18">
        <v>6</v>
      </c>
      <c r="B1252" s="39"/>
      <c r="C1252" s="32" t="s">
        <v>1148</v>
      </c>
      <c r="D1252" s="12">
        <v>57170104</v>
      </c>
      <c r="E1252" s="39"/>
      <c r="F1252" s="17"/>
      <c r="G1252" s="16">
        <f t="shared" si="75"/>
        <v>119047.61904761905</v>
      </c>
      <c r="H1252" s="38">
        <f>VLOOKUP(D1252,[1]CUENTAS!$A$2:$G$8590,4,FALSE)</f>
        <v>48248452369</v>
      </c>
      <c r="I1252" s="8" t="str">
        <f>VLOOKUP(D1252,[1]CUENTAS!$A$2:$G$8590,6,FALSE)</f>
        <v>BANCOLOMBIA S.A.</v>
      </c>
      <c r="J1252" s="8" t="str">
        <f>VLOOKUP(D1252,[1]CUENTAS!$A$2:$G$8590,7,FALSE)</f>
        <v>AHORROS</v>
      </c>
    </row>
    <row r="1253" spans="1:10" x14ac:dyDescent="0.25">
      <c r="A1253" s="18">
        <v>7</v>
      </c>
      <c r="B1253" s="39"/>
      <c r="C1253" s="32" t="s">
        <v>1149</v>
      </c>
      <c r="D1253" s="12">
        <v>57404799</v>
      </c>
      <c r="E1253" s="39"/>
      <c r="F1253" s="17"/>
      <c r="G1253" s="16">
        <f t="shared" si="75"/>
        <v>119047.61904761905</v>
      </c>
      <c r="H1253" s="38">
        <f>VLOOKUP(D1253,[1]CUENTAS!$A$2:$G$8590,4,FALSE)</f>
        <v>375175825</v>
      </c>
      <c r="I1253" s="8" t="str">
        <f>VLOOKUP(D1253,[1]CUENTAS!$A$2:$G$8590,6,FALSE)</f>
        <v>BANCO BILBAO VIZCAYA BBVA COLOMBIA S.A.</v>
      </c>
      <c r="J1253" s="8" t="str">
        <f>VLOOKUP(D1253,[1]CUENTAS!$A$2:$G$8590,7,FALSE)</f>
        <v>AHORROS</v>
      </c>
    </row>
    <row r="1254" spans="1:10" x14ac:dyDescent="0.25">
      <c r="A1254" s="18">
        <v>8</v>
      </c>
      <c r="B1254" s="39"/>
      <c r="C1254" s="32" t="s">
        <v>1150</v>
      </c>
      <c r="D1254" s="12">
        <v>57449861</v>
      </c>
      <c r="E1254" s="39"/>
      <c r="F1254" s="17"/>
      <c r="G1254" s="16">
        <f t="shared" si="75"/>
        <v>119047.61904761905</v>
      </c>
      <c r="H1254" s="38">
        <f>VLOOKUP(D1254,[1]CUENTAS!$A$2:$G$8590,4,FALSE)</f>
        <v>253455158</v>
      </c>
      <c r="I1254" s="8" t="str">
        <f>VLOOKUP(D1254,[1]CUENTAS!$A$2:$G$8590,6,FALSE)</f>
        <v>BANCO BILBAO VIZCAYA BBVA COLOMBIA S.A.</v>
      </c>
      <c r="J1254" s="8" t="str">
        <f>VLOOKUP(D1254,[1]CUENTAS!$A$2:$G$8590,7,FALSE)</f>
        <v>AHORROS</v>
      </c>
    </row>
    <row r="1255" spans="1:10" x14ac:dyDescent="0.25">
      <c r="A1255" s="18">
        <v>9</v>
      </c>
      <c r="B1255" s="39"/>
      <c r="C1255" s="32" t="s">
        <v>1151</v>
      </c>
      <c r="D1255" s="12">
        <v>57450114</v>
      </c>
      <c r="E1255" s="39"/>
      <c r="F1255" s="17"/>
      <c r="G1255" s="16">
        <f t="shared" si="75"/>
        <v>119047.61904761905</v>
      </c>
      <c r="H1255" s="38">
        <f>VLOOKUP(D1255,[1]CUENTAS!$A$2:$G$8590,4,FALSE)</f>
        <v>51650477816</v>
      </c>
      <c r="I1255" s="8" t="str">
        <f>VLOOKUP(D1255,[1]CUENTAS!$A$2:$G$8590,6,FALSE)</f>
        <v>BANCOLOMBIA S.A.</v>
      </c>
      <c r="J1255" s="8" t="str">
        <f>VLOOKUP(D1255,[1]CUENTAS!$A$2:$G$8590,7,FALSE)</f>
        <v>AHORROS</v>
      </c>
    </row>
    <row r="1256" spans="1:10" x14ac:dyDescent="0.25">
      <c r="A1256" s="18">
        <v>10</v>
      </c>
      <c r="B1256" s="39"/>
      <c r="C1256" s="32" t="s">
        <v>1152</v>
      </c>
      <c r="D1256" s="12">
        <v>57447096</v>
      </c>
      <c r="E1256" s="39"/>
      <c r="F1256" s="17"/>
      <c r="G1256" s="16">
        <f t="shared" si="75"/>
        <v>119047.61904761905</v>
      </c>
      <c r="H1256" s="38">
        <f>VLOOKUP(D1256,[1]CUENTAS!$A$2:$G$8590,4,FALSE)</f>
        <v>326286291</v>
      </c>
      <c r="I1256" s="8" t="str">
        <f>VLOOKUP(D1256,[1]CUENTAS!$A$2:$G$8590,6,FALSE)</f>
        <v>BANCO DE BOGOTA</v>
      </c>
      <c r="J1256" s="8" t="str">
        <f>VLOOKUP(D1256,[1]CUENTAS!$A$2:$G$8590,7,FALSE)</f>
        <v>AHORROS</v>
      </c>
    </row>
    <row r="1257" spans="1:10" x14ac:dyDescent="0.25">
      <c r="A1257" s="18">
        <v>11</v>
      </c>
      <c r="B1257" s="39"/>
      <c r="C1257" s="32" t="s">
        <v>1153</v>
      </c>
      <c r="D1257" s="12">
        <v>26719423</v>
      </c>
      <c r="E1257" s="39"/>
      <c r="F1257" s="17"/>
      <c r="G1257" s="16">
        <f t="shared" si="75"/>
        <v>119047.61904761905</v>
      </c>
      <c r="H1257" s="38">
        <f>VLOOKUP(D1257,[1]CUENTAS!$A$2:$G$8590,4,FALSE)</f>
        <v>805307824</v>
      </c>
      <c r="I1257" s="8" t="str">
        <f>VLOOKUP(D1257,[1]CUENTAS!$A$2:$G$8590,6,FALSE)</f>
        <v>BANCO BILBAO VIZCAYA BBVA COLOMBIA S.A.</v>
      </c>
      <c r="J1257" s="8" t="str">
        <f>VLOOKUP(D1257,[1]CUENTAS!$A$2:$G$8590,7,FALSE)</f>
        <v>AHORROS</v>
      </c>
    </row>
    <row r="1258" spans="1:10" x14ac:dyDescent="0.25">
      <c r="A1258" s="18">
        <v>12</v>
      </c>
      <c r="B1258" s="39"/>
      <c r="C1258" s="32" t="s">
        <v>1154</v>
      </c>
      <c r="D1258" s="12">
        <v>39091032</v>
      </c>
      <c r="E1258" s="39"/>
      <c r="F1258" s="17"/>
      <c r="G1258" s="16">
        <f t="shared" si="75"/>
        <v>119047.61904761905</v>
      </c>
      <c r="H1258" s="38">
        <f>VLOOKUP(D1258,[1]CUENTAS!$A$2:$G$8590,4,FALSE)</f>
        <v>375174471</v>
      </c>
      <c r="I1258" s="8" t="str">
        <f>VLOOKUP(D1258,[1]CUENTAS!$A$2:$G$8590,6,FALSE)</f>
        <v>BANCO BILBAO VIZCAYA BBVA COLOMBIA S.A.</v>
      </c>
      <c r="J1258" s="8" t="str">
        <f>VLOOKUP(D1258,[1]CUENTAS!$A$2:$G$8590,7,FALSE)</f>
        <v>AHORROS</v>
      </c>
    </row>
    <row r="1259" spans="1:10" x14ac:dyDescent="0.25">
      <c r="A1259" s="18">
        <v>13</v>
      </c>
      <c r="B1259" s="39"/>
      <c r="C1259" s="32" t="s">
        <v>1155</v>
      </c>
      <c r="D1259" s="12">
        <v>57436366</v>
      </c>
      <c r="E1259" s="39"/>
      <c r="F1259" s="17"/>
      <c r="G1259" s="16">
        <f t="shared" si="75"/>
        <v>119047.61904761905</v>
      </c>
      <c r="H1259" s="38">
        <f>VLOOKUP(D1259,[1]CUENTAS!$A$2:$G$8590,4,FALSE)</f>
        <v>375059193</v>
      </c>
      <c r="I1259" s="8" t="str">
        <f>VLOOKUP(D1259,[1]CUENTAS!$A$2:$G$8590,6,FALSE)</f>
        <v>BANCO BILBAO VIZCAYA BBVA COLOMBIA S.A.</v>
      </c>
      <c r="J1259" s="8" t="str">
        <f>VLOOKUP(D1259,[1]CUENTAS!$A$2:$G$8590,7,FALSE)</f>
        <v>AHORROS</v>
      </c>
    </row>
    <row r="1260" spans="1:10" x14ac:dyDescent="0.25">
      <c r="A1260" s="18">
        <v>14</v>
      </c>
      <c r="B1260" s="39"/>
      <c r="C1260" s="32" t="s">
        <v>1156</v>
      </c>
      <c r="D1260" s="12">
        <v>36452680</v>
      </c>
      <c r="E1260" s="39"/>
      <c r="F1260" s="17"/>
      <c r="G1260" s="16">
        <f t="shared" si="75"/>
        <v>119047.61904761905</v>
      </c>
      <c r="H1260" s="38">
        <f>VLOOKUP(D1260,[1]CUENTAS!$A$2:$G$8590,4,FALSE)</f>
        <v>375233186</v>
      </c>
      <c r="I1260" s="8" t="str">
        <f>VLOOKUP(D1260,[1]CUENTAS!$A$2:$G$8590,6,FALSE)</f>
        <v>BANCO BILBAO VIZCAYA BBVA COLOMBIA S.A.</v>
      </c>
      <c r="J1260" s="8" t="str">
        <f>VLOOKUP(D1260,[1]CUENTAS!$A$2:$G$8590,7,FALSE)</f>
        <v>AHORROS</v>
      </c>
    </row>
    <row r="1261" spans="1:10" x14ac:dyDescent="0.25">
      <c r="A1261" s="18">
        <v>15</v>
      </c>
      <c r="B1261" s="39"/>
      <c r="C1261" s="32" t="s">
        <v>1157</v>
      </c>
      <c r="D1261" s="12">
        <v>57270088</v>
      </c>
      <c r="E1261" s="39"/>
      <c r="F1261" s="17"/>
      <c r="G1261" s="16">
        <f t="shared" si="75"/>
        <v>119047.61904761905</v>
      </c>
      <c r="H1261" s="38">
        <f>VLOOKUP(D1261,[1]CUENTAS!$A$2:$G$8590,4,FALSE)</f>
        <v>400206157</v>
      </c>
      <c r="I1261" s="8" t="str">
        <f>VLOOKUP(D1261,[1]CUENTAS!$A$2:$G$8590,6,FALSE)</f>
        <v>BANCO POPULAR S.A.</v>
      </c>
      <c r="J1261" s="8" t="str">
        <f>VLOOKUP(D1261,[1]CUENTAS!$A$2:$G$8590,7,FALSE)</f>
        <v>AHORROS</v>
      </c>
    </row>
    <row r="1262" spans="1:10" x14ac:dyDescent="0.25">
      <c r="A1262" s="18">
        <v>16</v>
      </c>
      <c r="B1262" s="39"/>
      <c r="C1262" s="32" t="s">
        <v>1158</v>
      </c>
      <c r="D1262" s="12">
        <v>39030598</v>
      </c>
      <c r="E1262" s="39"/>
      <c r="F1262" s="17"/>
      <c r="G1262" s="16">
        <f t="shared" si="75"/>
        <v>119047.61904761905</v>
      </c>
      <c r="H1262" s="38">
        <f>VLOOKUP(D1262,[1]CUENTAS!$A$2:$G$8590,4,FALSE)</f>
        <v>375059953</v>
      </c>
      <c r="I1262" s="8" t="str">
        <f>VLOOKUP(D1262,[1]CUENTAS!$A$2:$G$8590,6,FALSE)</f>
        <v>BANCO BILBAO VIZCAYA BBVA COLOMBIA S.A.</v>
      </c>
      <c r="J1262" s="8" t="str">
        <f>VLOOKUP(D1262,[1]CUENTAS!$A$2:$G$8590,7,FALSE)</f>
        <v>AHORROS</v>
      </c>
    </row>
    <row r="1263" spans="1:10" x14ac:dyDescent="0.25">
      <c r="A1263" s="18">
        <v>17</v>
      </c>
      <c r="B1263" s="39"/>
      <c r="C1263" s="32" t="s">
        <v>1159</v>
      </c>
      <c r="D1263" s="12">
        <v>57404252</v>
      </c>
      <c r="E1263" s="39"/>
      <c r="F1263" s="17"/>
      <c r="G1263" s="16">
        <f t="shared" si="75"/>
        <v>119047.61904761905</v>
      </c>
      <c r="H1263" s="38">
        <f>VLOOKUP(D1263,[1]CUENTAS!$A$2:$G$8590,4,FALSE)</f>
        <v>375176450</v>
      </c>
      <c r="I1263" s="8" t="str">
        <f>VLOOKUP(D1263,[1]CUENTAS!$A$2:$G$8590,6,FALSE)</f>
        <v>BANCO BILBAO VIZCAYA BBVA COLOMBIA S.A.</v>
      </c>
      <c r="J1263" s="8" t="str">
        <f>VLOOKUP(D1263,[1]CUENTAS!$A$2:$G$8590,7,FALSE)</f>
        <v>AHORROS</v>
      </c>
    </row>
    <row r="1264" spans="1:10" x14ac:dyDescent="0.25">
      <c r="A1264" s="18">
        <v>18</v>
      </c>
      <c r="B1264" s="39"/>
      <c r="C1264" s="32" t="s">
        <v>1160</v>
      </c>
      <c r="D1264" s="12">
        <v>57446882</v>
      </c>
      <c r="E1264" s="39"/>
      <c r="F1264" s="17"/>
      <c r="G1264" s="16">
        <f t="shared" si="75"/>
        <v>119047.61904761905</v>
      </c>
      <c r="H1264" s="38">
        <f>VLOOKUP(D1264,[1]CUENTAS!$A$2:$G$8590,4,FALSE)</f>
        <v>375174364</v>
      </c>
      <c r="I1264" s="8" t="str">
        <f>VLOOKUP(D1264,[1]CUENTAS!$A$2:$G$8590,6,FALSE)</f>
        <v>BANCO BILBAO VIZCAYA BBVA COLOMBIA S.A.</v>
      </c>
      <c r="J1264" s="8" t="str">
        <f>VLOOKUP(D1264,[1]CUENTAS!$A$2:$G$8590,7,FALSE)</f>
        <v>AHORROS</v>
      </c>
    </row>
    <row r="1265" spans="1:10" x14ac:dyDescent="0.25">
      <c r="A1265" s="18">
        <v>19</v>
      </c>
      <c r="B1265" s="39"/>
      <c r="C1265" s="32" t="s">
        <v>1161</v>
      </c>
      <c r="D1265" s="12">
        <v>57446213</v>
      </c>
      <c r="E1265" s="39"/>
      <c r="F1265" s="17"/>
      <c r="G1265" s="16">
        <f t="shared" si="75"/>
        <v>119047.61904761905</v>
      </c>
      <c r="H1265" s="38">
        <f>VLOOKUP(D1265,[1]CUENTAS!$A$2:$G$8590,4,FALSE)</f>
        <v>375176690</v>
      </c>
      <c r="I1265" s="8" t="str">
        <f>VLOOKUP(D1265,[1]CUENTAS!$A$2:$G$8590,6,FALSE)</f>
        <v>BANCO BILBAO VIZCAYA BBVA COLOMBIA S.A.</v>
      </c>
      <c r="J1265" s="8" t="str">
        <f>VLOOKUP(D1265,[1]CUENTAS!$A$2:$G$8590,7,FALSE)</f>
        <v>AHORROS</v>
      </c>
    </row>
    <row r="1266" spans="1:10" x14ac:dyDescent="0.25">
      <c r="A1266" s="18">
        <v>20</v>
      </c>
      <c r="B1266" s="39"/>
      <c r="C1266" s="32" t="s">
        <v>1162</v>
      </c>
      <c r="D1266" s="12">
        <v>39001859</v>
      </c>
      <c r="E1266" s="39"/>
      <c r="F1266" s="17"/>
      <c r="G1266" s="16">
        <f t="shared" si="75"/>
        <v>119047.61904761905</v>
      </c>
      <c r="H1266" s="38">
        <f>VLOOKUP(D1266,[1]CUENTAS!$A$2:$G$8590,4,FALSE)</f>
        <v>330088485</v>
      </c>
      <c r="I1266" s="8" t="str">
        <f>VLOOKUP(D1266,[1]CUENTAS!$A$2:$G$8590,6,FALSE)</f>
        <v>BANCO BILBAO VIZCAYA BBVA COLOMBIA S.A.</v>
      </c>
      <c r="J1266" s="8" t="str">
        <f>VLOOKUP(D1266,[1]CUENTAS!$A$2:$G$8590,7,FALSE)</f>
        <v>AHORROS</v>
      </c>
    </row>
    <row r="1267" spans="1:10" x14ac:dyDescent="0.25">
      <c r="A1267" s="18">
        <v>21</v>
      </c>
      <c r="B1267" s="39"/>
      <c r="C1267" s="32" t="s">
        <v>1163</v>
      </c>
      <c r="D1267" s="12">
        <v>36592967</v>
      </c>
      <c r="E1267" s="39"/>
      <c r="F1267" s="17"/>
      <c r="G1267" s="16">
        <f t="shared" si="75"/>
        <v>119047.61904761905</v>
      </c>
      <c r="H1267" s="38">
        <f>VLOOKUP(D1267,[1]CUENTAS!$A$2:$G$8590,4,FALSE)</f>
        <v>375174521</v>
      </c>
      <c r="I1267" s="8" t="str">
        <f>VLOOKUP(D1267,[1]CUENTAS!$A$2:$G$8590,6,FALSE)</f>
        <v>BANCO BILBAO VIZCAYA BBVA COLOMBIA S.A.</v>
      </c>
      <c r="J1267" s="8" t="str">
        <f>VLOOKUP(D1267,[1]CUENTAS!$A$2:$G$8590,7,FALSE)</f>
        <v>AHORROS</v>
      </c>
    </row>
    <row r="1268" spans="1:10" x14ac:dyDescent="0.25">
      <c r="A1268" s="42" t="s">
        <v>7</v>
      </c>
      <c r="B1268" s="43"/>
      <c r="C1268" s="43"/>
      <c r="D1268" s="43"/>
      <c r="E1268" s="43"/>
      <c r="F1268" s="44"/>
      <c r="G1268" s="15">
        <f>SUM(G1247:G1267)</f>
        <v>2499999.9999999986</v>
      </c>
      <c r="H1268" s="38"/>
      <c r="I1268" s="8"/>
      <c r="J1268" s="8"/>
    </row>
    <row r="1269" spans="1:10" ht="30" x14ac:dyDescent="0.25">
      <c r="A1269" s="1" t="s">
        <v>5</v>
      </c>
      <c r="B1269" s="1" t="s">
        <v>0</v>
      </c>
      <c r="C1269" s="3" t="s">
        <v>3</v>
      </c>
      <c r="D1269" s="4" t="s">
        <v>9</v>
      </c>
      <c r="E1269" s="1" t="s">
        <v>1</v>
      </c>
      <c r="F1269" s="5" t="s">
        <v>2</v>
      </c>
      <c r="G1269" s="6" t="s">
        <v>4</v>
      </c>
      <c r="H1269" s="38"/>
      <c r="I1269" s="8"/>
      <c r="J1269" s="8"/>
    </row>
    <row r="1270" spans="1:10" x14ac:dyDescent="0.25">
      <c r="A1270" s="18">
        <v>1</v>
      </c>
      <c r="B1270" s="39" t="s">
        <v>1172</v>
      </c>
      <c r="C1270" s="32" t="s">
        <v>1173</v>
      </c>
      <c r="D1270" s="12">
        <v>36718628</v>
      </c>
      <c r="E1270" s="39" t="s">
        <v>1174</v>
      </c>
      <c r="F1270" s="17"/>
      <c r="G1270" s="16">
        <f t="shared" ref="G1270:G1289" si="76">2500000/20</f>
        <v>125000</v>
      </c>
      <c r="H1270" s="38">
        <f>VLOOKUP(D1270,[1]CUENTAS!$A$2:$G$8590,4,FALSE)</f>
        <v>51685826643</v>
      </c>
      <c r="I1270" s="8" t="str">
        <f>VLOOKUP(D1270,[1]CUENTAS!$A$2:$G$8590,6,FALSE)</f>
        <v>BANCOLOMBIA S.A.</v>
      </c>
      <c r="J1270" s="8" t="str">
        <f>VLOOKUP(D1270,[1]CUENTAS!$A$2:$G$8590,7,FALSE)</f>
        <v>AHORROS</v>
      </c>
    </row>
    <row r="1271" spans="1:10" x14ac:dyDescent="0.25">
      <c r="A1271" s="18">
        <v>2</v>
      </c>
      <c r="B1271" s="39"/>
      <c r="C1271" s="32" t="s">
        <v>1174</v>
      </c>
      <c r="D1271" s="12">
        <v>57429866</v>
      </c>
      <c r="E1271" s="39"/>
      <c r="F1271" s="17"/>
      <c r="G1271" s="16">
        <f t="shared" si="76"/>
        <v>125000</v>
      </c>
      <c r="H1271" s="38">
        <f>VLOOKUP(D1271,[1]CUENTAS!$A$2:$G$8590,4,FALSE)</f>
        <v>51623851021</v>
      </c>
      <c r="I1271" s="8" t="str">
        <f>VLOOKUP(D1271,[1]CUENTAS!$A$2:$G$8590,6,FALSE)</f>
        <v>BANCOLOMBIA S.A.</v>
      </c>
      <c r="J1271" s="8" t="str">
        <f>VLOOKUP(D1271,[1]CUENTAS!$A$2:$G$8590,7,FALSE)</f>
        <v>AHORROS</v>
      </c>
    </row>
    <row r="1272" spans="1:10" x14ac:dyDescent="0.25">
      <c r="A1272" s="18">
        <v>3</v>
      </c>
      <c r="B1272" s="39"/>
      <c r="C1272" s="32" t="s">
        <v>1175</v>
      </c>
      <c r="D1272" s="12">
        <v>36532326</v>
      </c>
      <c r="E1272" s="39"/>
      <c r="F1272" s="17"/>
      <c r="G1272" s="16">
        <f t="shared" si="76"/>
        <v>125000</v>
      </c>
      <c r="H1272" s="38">
        <f>VLOOKUP(D1272,[1]CUENTAS!$A$2:$G$8590,4,FALSE)</f>
        <v>51625429980</v>
      </c>
      <c r="I1272" s="8" t="str">
        <f>VLOOKUP(D1272,[1]CUENTAS!$A$2:$G$8590,6,FALSE)</f>
        <v>BANCOLOMBIA S.A.</v>
      </c>
      <c r="J1272" s="8" t="str">
        <f>VLOOKUP(D1272,[1]CUENTAS!$A$2:$G$8590,7,FALSE)</f>
        <v>AHORROS</v>
      </c>
    </row>
    <row r="1273" spans="1:10" x14ac:dyDescent="0.25">
      <c r="A1273" s="18">
        <v>4</v>
      </c>
      <c r="B1273" s="39"/>
      <c r="C1273" s="32" t="s">
        <v>1176</v>
      </c>
      <c r="D1273" s="12">
        <v>36718486</v>
      </c>
      <c r="E1273" s="39"/>
      <c r="F1273" s="17"/>
      <c r="G1273" s="16">
        <f t="shared" si="76"/>
        <v>125000</v>
      </c>
      <c r="H1273" s="38">
        <f>VLOOKUP(D1273,[1]CUENTAS!$A$2:$G$8590,4,FALSE)</f>
        <v>51627976708</v>
      </c>
      <c r="I1273" s="8" t="str">
        <f>VLOOKUP(D1273,[1]CUENTAS!$A$2:$G$8590,6,FALSE)</f>
        <v>BANCOLOMBIA S.A.</v>
      </c>
      <c r="J1273" s="8" t="str">
        <f>VLOOKUP(D1273,[1]CUENTAS!$A$2:$G$8590,7,FALSE)</f>
        <v>AHORROS</v>
      </c>
    </row>
    <row r="1274" spans="1:10" x14ac:dyDescent="0.25">
      <c r="A1274" s="18">
        <v>5</v>
      </c>
      <c r="B1274" s="39"/>
      <c r="C1274" s="32" t="s">
        <v>1177</v>
      </c>
      <c r="D1274" s="12">
        <v>57297420</v>
      </c>
      <c r="E1274" s="39"/>
      <c r="F1274" s="17"/>
      <c r="G1274" s="16">
        <f t="shared" si="76"/>
        <v>125000</v>
      </c>
      <c r="H1274" s="38">
        <f>VLOOKUP(D1274,[1]CUENTAS!$A$2:$G$8590,4,FALSE)</f>
        <v>51646281656</v>
      </c>
      <c r="I1274" s="8" t="str">
        <f>VLOOKUP(D1274,[1]CUENTAS!$A$2:$G$8590,6,FALSE)</f>
        <v>BANCOLOMBIA S.A.</v>
      </c>
      <c r="J1274" s="8" t="str">
        <f>VLOOKUP(D1274,[1]CUENTAS!$A$2:$G$8590,7,FALSE)</f>
        <v>AHORROS</v>
      </c>
    </row>
    <row r="1275" spans="1:10" x14ac:dyDescent="0.25">
      <c r="A1275" s="18">
        <v>6</v>
      </c>
      <c r="B1275" s="39"/>
      <c r="C1275" s="32" t="s">
        <v>1178</v>
      </c>
      <c r="D1275" s="12">
        <v>36559992</v>
      </c>
      <c r="E1275" s="39"/>
      <c r="F1275" s="17"/>
      <c r="G1275" s="16">
        <f t="shared" si="76"/>
        <v>125000</v>
      </c>
      <c r="H1275" s="38">
        <f>VLOOKUP(D1275,[1]CUENTAS!$A$2:$G$8590,4,FALSE)</f>
        <v>45015428073</v>
      </c>
      <c r="I1275" s="8" t="str">
        <f>VLOOKUP(D1275,[1]CUENTAS!$A$2:$G$8590,6,FALSE)</f>
        <v>BANCOLOMBIA S.A.</v>
      </c>
      <c r="J1275" s="8" t="str">
        <f>VLOOKUP(D1275,[1]CUENTAS!$A$2:$G$8590,7,FALSE)</f>
        <v>AHORROS</v>
      </c>
    </row>
    <row r="1276" spans="1:10" x14ac:dyDescent="0.25">
      <c r="A1276" s="18">
        <v>7</v>
      </c>
      <c r="B1276" s="39"/>
      <c r="C1276" s="32" t="s">
        <v>1179</v>
      </c>
      <c r="D1276" s="12">
        <v>57437850</v>
      </c>
      <c r="E1276" s="39"/>
      <c r="F1276" s="17"/>
      <c r="G1276" s="16">
        <f t="shared" si="76"/>
        <v>125000</v>
      </c>
      <c r="H1276" s="38">
        <f>VLOOKUP(D1276,[1]CUENTAS!$A$2:$G$8590,4,FALSE)</f>
        <v>51682426121</v>
      </c>
      <c r="I1276" s="8" t="str">
        <f>VLOOKUP(D1276,[1]CUENTAS!$A$2:$G$8590,6,FALSE)</f>
        <v>BANCOLOMBIA S.A.</v>
      </c>
      <c r="J1276" s="8" t="str">
        <f>VLOOKUP(D1276,[1]CUENTAS!$A$2:$G$8590,7,FALSE)</f>
        <v>AHORROS</v>
      </c>
    </row>
    <row r="1277" spans="1:10" x14ac:dyDescent="0.25">
      <c r="A1277" s="18">
        <v>8</v>
      </c>
      <c r="B1277" s="39"/>
      <c r="C1277" s="32" t="s">
        <v>1180</v>
      </c>
      <c r="D1277" s="12">
        <v>57414935</v>
      </c>
      <c r="E1277" s="39"/>
      <c r="F1277" s="17"/>
      <c r="G1277" s="16">
        <f t="shared" si="76"/>
        <v>125000</v>
      </c>
      <c r="H1277" s="38">
        <f>VLOOKUP(D1277,[1]CUENTAS!$A$2:$G$8590,4,FALSE)</f>
        <v>518105770</v>
      </c>
      <c r="I1277" s="8" t="str">
        <f>VLOOKUP(D1277,[1]CUENTAS!$A$2:$G$8590,6,FALSE)</f>
        <v>BANCO BILBAO VIZCAYA BBVA COLOMBIA S.A.</v>
      </c>
      <c r="J1277" s="8" t="str">
        <f>VLOOKUP(D1277,[1]CUENTAS!$A$2:$G$8590,7,FALSE)</f>
        <v>AHORROS</v>
      </c>
    </row>
    <row r="1278" spans="1:10" x14ac:dyDescent="0.25">
      <c r="A1278" s="18">
        <v>9</v>
      </c>
      <c r="B1278" s="39"/>
      <c r="C1278" s="32" t="s">
        <v>1181</v>
      </c>
      <c r="D1278" s="12">
        <v>57420621</v>
      </c>
      <c r="E1278" s="39"/>
      <c r="F1278" s="17"/>
      <c r="G1278" s="16">
        <f t="shared" si="76"/>
        <v>125000</v>
      </c>
      <c r="H1278" s="38">
        <f>VLOOKUP(D1278,[1]CUENTAS!$A$2:$G$8590,4,FALSE)</f>
        <v>400155032</v>
      </c>
      <c r="I1278" s="8" t="str">
        <f>VLOOKUP(D1278,[1]CUENTAS!$A$2:$G$8590,6,FALSE)</f>
        <v>BANCO POPULAR S.A.</v>
      </c>
      <c r="J1278" s="8" t="str">
        <f>VLOOKUP(D1278,[1]CUENTAS!$A$2:$G$8590,7,FALSE)</f>
        <v>AHORROS</v>
      </c>
    </row>
    <row r="1279" spans="1:10" x14ac:dyDescent="0.25">
      <c r="A1279" s="18">
        <v>10</v>
      </c>
      <c r="B1279" s="39"/>
      <c r="C1279" s="32" t="s">
        <v>1182</v>
      </c>
      <c r="D1279" s="12">
        <v>36669386</v>
      </c>
      <c r="E1279" s="39"/>
      <c r="F1279" s="17"/>
      <c r="G1279" s="16">
        <f t="shared" si="76"/>
        <v>125000</v>
      </c>
      <c r="H1279" s="38">
        <f>VLOOKUP(D1279,[1]CUENTAS!$A$2:$G$8590,4,FALSE)</f>
        <v>51619450390</v>
      </c>
      <c r="I1279" s="8" t="str">
        <f>VLOOKUP(D1279,[1]CUENTAS!$A$2:$G$8590,6,FALSE)</f>
        <v>BANCOLOMBIA S.A.</v>
      </c>
      <c r="J1279" s="8" t="str">
        <f>VLOOKUP(D1279,[1]CUENTAS!$A$2:$G$8590,7,FALSE)</f>
        <v>AHORROS</v>
      </c>
    </row>
    <row r="1280" spans="1:10" x14ac:dyDescent="0.25">
      <c r="A1280" s="18">
        <v>11</v>
      </c>
      <c r="B1280" s="39"/>
      <c r="C1280" s="32" t="s">
        <v>1183</v>
      </c>
      <c r="D1280" s="12">
        <v>12621705</v>
      </c>
      <c r="E1280" s="39"/>
      <c r="F1280" s="17"/>
      <c r="G1280" s="16">
        <f t="shared" si="76"/>
        <v>125000</v>
      </c>
      <c r="H1280" s="38">
        <f>VLOOKUP(D1280,[1]CUENTAS!$A$2:$G$8590,4,FALSE)</f>
        <v>51629316284</v>
      </c>
      <c r="I1280" s="8" t="str">
        <f>VLOOKUP(D1280,[1]CUENTAS!$A$2:$G$8590,6,FALSE)</f>
        <v>BANCOLOMBIA S.A.</v>
      </c>
      <c r="J1280" s="8" t="str">
        <f>VLOOKUP(D1280,[1]CUENTAS!$A$2:$G$8590,7,FALSE)</f>
        <v>AHORROS</v>
      </c>
    </row>
    <row r="1281" spans="1:10" x14ac:dyDescent="0.25">
      <c r="A1281" s="18">
        <v>12</v>
      </c>
      <c r="B1281" s="39"/>
      <c r="C1281" s="32" t="s">
        <v>1184</v>
      </c>
      <c r="D1281" s="12">
        <v>12634865</v>
      </c>
      <c r="E1281" s="39"/>
      <c r="F1281" s="17"/>
      <c r="G1281" s="16">
        <f t="shared" si="76"/>
        <v>125000</v>
      </c>
      <c r="H1281" s="38">
        <f>VLOOKUP(D1281,[1]CUENTAS!$A$2:$G$8590,4,FALSE)</f>
        <v>518168497</v>
      </c>
      <c r="I1281" s="8" t="str">
        <f>VLOOKUP(D1281,[1]CUENTAS!$A$2:$G$8590,6,FALSE)</f>
        <v>BANCO BILBAO VIZCAYA BBVA COLOMBIA S.A.</v>
      </c>
      <c r="J1281" s="8" t="str">
        <f>VLOOKUP(D1281,[1]CUENTAS!$A$2:$G$8590,7,FALSE)</f>
        <v>AHORROS</v>
      </c>
    </row>
    <row r="1282" spans="1:10" x14ac:dyDescent="0.25">
      <c r="A1282" s="18">
        <v>13</v>
      </c>
      <c r="B1282" s="39"/>
      <c r="C1282" s="32" t="s">
        <v>1185</v>
      </c>
      <c r="D1282" s="12">
        <v>57280167</v>
      </c>
      <c r="E1282" s="39"/>
      <c r="F1282" s="17"/>
      <c r="G1282" s="16">
        <f t="shared" si="76"/>
        <v>125000</v>
      </c>
      <c r="H1282" s="38">
        <f>VLOOKUP(D1282,[1]CUENTAS!$A$2:$G$8590,4,FALSE)</f>
        <v>375219052</v>
      </c>
      <c r="I1282" s="8" t="str">
        <f>VLOOKUP(D1282,[1]CUENTAS!$A$2:$G$8590,6,FALSE)</f>
        <v>BANCO BILBAO VIZCAYA BBVA COLOMBIA S.A.</v>
      </c>
      <c r="J1282" s="8" t="str">
        <f>VLOOKUP(D1282,[1]CUENTAS!$A$2:$G$8590,7,FALSE)</f>
        <v>AHORROS</v>
      </c>
    </row>
    <row r="1283" spans="1:10" x14ac:dyDescent="0.25">
      <c r="A1283" s="18">
        <v>14</v>
      </c>
      <c r="B1283" s="39"/>
      <c r="C1283" s="32" t="s">
        <v>1186</v>
      </c>
      <c r="D1283" s="12">
        <v>57422120</v>
      </c>
      <c r="E1283" s="39"/>
      <c r="F1283" s="17"/>
      <c r="G1283" s="16">
        <f t="shared" si="76"/>
        <v>125000</v>
      </c>
      <c r="H1283" s="38">
        <f>VLOOKUP(D1283,[1]CUENTAS!$A$2:$G$8590,4,FALSE)</f>
        <v>48272462634</v>
      </c>
      <c r="I1283" s="8" t="str">
        <f>VLOOKUP(D1283,[1]CUENTAS!$A$2:$G$8590,6,FALSE)</f>
        <v>BANCOLOMBIA S.A.</v>
      </c>
      <c r="J1283" s="8" t="str">
        <f>VLOOKUP(D1283,[1]CUENTAS!$A$2:$G$8590,7,FALSE)</f>
        <v>AHORROS</v>
      </c>
    </row>
    <row r="1284" spans="1:10" x14ac:dyDescent="0.25">
      <c r="A1284" s="18">
        <v>15</v>
      </c>
      <c r="B1284" s="39"/>
      <c r="C1284" s="32" t="s">
        <v>1187</v>
      </c>
      <c r="D1284" s="12">
        <v>85456287</v>
      </c>
      <c r="E1284" s="39"/>
      <c r="F1284" s="17"/>
      <c r="G1284" s="16">
        <f t="shared" si="76"/>
        <v>125000</v>
      </c>
      <c r="H1284" s="38">
        <f>VLOOKUP(D1284,[1]CUENTAS!$A$2:$G$8590,4,FALSE)</f>
        <v>400177192</v>
      </c>
      <c r="I1284" s="8" t="str">
        <f>VLOOKUP(D1284,[1]CUENTAS!$A$2:$G$8590,6,FALSE)</f>
        <v>BANCO POPULAR S.A.</v>
      </c>
      <c r="J1284" s="8" t="str">
        <f>VLOOKUP(D1284,[1]CUENTAS!$A$2:$G$8590,7,FALSE)</f>
        <v>AHORROS</v>
      </c>
    </row>
    <row r="1285" spans="1:10" x14ac:dyDescent="0.25">
      <c r="A1285" s="18">
        <v>16</v>
      </c>
      <c r="B1285" s="39"/>
      <c r="C1285" s="32" t="s">
        <v>1188</v>
      </c>
      <c r="D1285" s="12">
        <v>45507409</v>
      </c>
      <c r="E1285" s="39"/>
      <c r="F1285" s="17"/>
      <c r="G1285" s="16">
        <f t="shared" si="76"/>
        <v>125000</v>
      </c>
      <c r="H1285" s="38">
        <f>VLOOKUP(D1285,[1]CUENTAS!$A$2:$G$8590,4,FALSE)</f>
        <v>51660700645</v>
      </c>
      <c r="I1285" s="8" t="str">
        <f>VLOOKUP(D1285,[1]CUENTAS!$A$2:$G$8590,6,FALSE)</f>
        <v>BANCOLOMBIA S.A.</v>
      </c>
      <c r="J1285" s="8" t="str">
        <f>VLOOKUP(D1285,[1]CUENTAS!$A$2:$G$8590,7,FALSE)</f>
        <v>AHORROS</v>
      </c>
    </row>
    <row r="1286" spans="1:10" x14ac:dyDescent="0.25">
      <c r="A1286" s="18">
        <v>17</v>
      </c>
      <c r="B1286" s="39"/>
      <c r="C1286" s="32" t="s">
        <v>1189</v>
      </c>
      <c r="D1286" s="12">
        <v>1083461525</v>
      </c>
      <c r="E1286" s="39"/>
      <c r="F1286" s="17"/>
      <c r="G1286" s="16">
        <f t="shared" si="76"/>
        <v>125000</v>
      </c>
      <c r="H1286" s="38">
        <f>VLOOKUP(D1286,[1]CUENTAS!$A$2:$G$8590,4,FALSE)</f>
        <v>48249220615</v>
      </c>
      <c r="I1286" s="8" t="str">
        <f>VLOOKUP(D1286,[1]CUENTAS!$A$2:$G$8590,6,FALSE)</f>
        <v>BANCOLOMBIA S.A.</v>
      </c>
      <c r="J1286" s="8" t="str">
        <f>VLOOKUP(D1286,[1]CUENTAS!$A$2:$G$8590,7,FALSE)</f>
        <v>AHORROS</v>
      </c>
    </row>
    <row r="1287" spans="1:10" x14ac:dyDescent="0.25">
      <c r="A1287" s="18">
        <v>18</v>
      </c>
      <c r="B1287" s="39"/>
      <c r="C1287" s="32" t="s">
        <v>1190</v>
      </c>
      <c r="D1287" s="12">
        <v>12628065</v>
      </c>
      <c r="E1287" s="39"/>
      <c r="F1287" s="17"/>
      <c r="G1287" s="16">
        <f t="shared" si="76"/>
        <v>125000</v>
      </c>
      <c r="H1287" s="38">
        <f>VLOOKUP(D1287,[1]CUENTAS!$A$2:$G$8590,4,FALSE)</f>
        <v>51625346413</v>
      </c>
      <c r="I1287" s="8" t="str">
        <f>VLOOKUP(D1287,[1]CUENTAS!$A$2:$G$8590,6,FALSE)</f>
        <v>BANCOLOMBIA S.A.</v>
      </c>
      <c r="J1287" s="8" t="str">
        <f>VLOOKUP(D1287,[1]CUENTAS!$A$2:$G$8590,7,FALSE)</f>
        <v>AHORROS</v>
      </c>
    </row>
    <row r="1288" spans="1:10" x14ac:dyDescent="0.25">
      <c r="A1288" s="18">
        <v>19</v>
      </c>
      <c r="B1288" s="39"/>
      <c r="C1288" s="32" t="s">
        <v>1191</v>
      </c>
      <c r="D1288" s="12">
        <v>57434643</v>
      </c>
      <c r="E1288" s="39"/>
      <c r="F1288" s="17"/>
      <c r="G1288" s="16">
        <f t="shared" si="76"/>
        <v>125000</v>
      </c>
      <c r="H1288" s="38">
        <f>VLOOKUP(D1288,[1]CUENTAS!$A$2:$G$8590,4,FALSE)</f>
        <v>51629219688</v>
      </c>
      <c r="I1288" s="8" t="str">
        <f>VLOOKUP(D1288,[1]CUENTAS!$A$2:$G$8590,6,FALSE)</f>
        <v>BANCOLOMBIA S.A.</v>
      </c>
      <c r="J1288" s="8" t="str">
        <f>VLOOKUP(D1288,[1]CUENTAS!$A$2:$G$8590,7,FALSE)</f>
        <v>AHORROS</v>
      </c>
    </row>
    <row r="1289" spans="1:10" x14ac:dyDescent="0.25">
      <c r="A1289" s="18">
        <v>20</v>
      </c>
      <c r="B1289" s="39"/>
      <c r="C1289" s="32" t="s">
        <v>1192</v>
      </c>
      <c r="D1289" s="12">
        <v>57405754</v>
      </c>
      <c r="E1289" s="39"/>
      <c r="F1289" s="17"/>
      <c r="G1289" s="16">
        <f t="shared" si="76"/>
        <v>125000</v>
      </c>
      <c r="H1289" s="38">
        <f>VLOOKUP(D1289,[1]CUENTAS!$A$2:$G$8590,4,FALSE)</f>
        <v>48225364837</v>
      </c>
      <c r="I1289" s="8" t="str">
        <f>VLOOKUP(D1289,[1]CUENTAS!$A$2:$G$8590,6,FALSE)</f>
        <v>BANCOLOMBIA S.A.</v>
      </c>
      <c r="J1289" s="8" t="str">
        <f>VLOOKUP(D1289,[1]CUENTAS!$A$2:$G$8590,7,FALSE)</f>
        <v>AHORROS</v>
      </c>
    </row>
    <row r="1290" spans="1:10" x14ac:dyDescent="0.25">
      <c r="A1290" s="42" t="s">
        <v>7</v>
      </c>
      <c r="B1290" s="43"/>
      <c r="C1290" s="43"/>
      <c r="D1290" s="43"/>
      <c r="E1290" s="43"/>
      <c r="F1290" s="44"/>
      <c r="G1290" s="15">
        <f>SUM(G1270:G1289)</f>
        <v>2500000</v>
      </c>
      <c r="H1290" s="38"/>
      <c r="I1290" s="8"/>
      <c r="J1290" s="8"/>
    </row>
    <row r="1291" spans="1:10" ht="30" x14ac:dyDescent="0.25">
      <c r="A1291" s="1" t="s">
        <v>5</v>
      </c>
      <c r="B1291" s="1" t="s">
        <v>0</v>
      </c>
      <c r="C1291" s="3" t="s">
        <v>3</v>
      </c>
      <c r="D1291" s="4" t="s">
        <v>9</v>
      </c>
      <c r="E1291" s="1" t="s">
        <v>1</v>
      </c>
      <c r="F1291" s="5" t="s">
        <v>2</v>
      </c>
      <c r="G1291" s="6" t="s">
        <v>4</v>
      </c>
      <c r="H1291" s="38"/>
      <c r="I1291" s="8"/>
      <c r="J1291" s="8"/>
    </row>
    <row r="1292" spans="1:10" x14ac:dyDescent="0.25">
      <c r="A1292" s="18">
        <v>1</v>
      </c>
      <c r="B1292" s="39" t="s">
        <v>1193</v>
      </c>
      <c r="C1292" s="32" t="s">
        <v>1194</v>
      </c>
      <c r="D1292" s="12">
        <v>22646547</v>
      </c>
      <c r="E1292" s="39" t="s">
        <v>1197</v>
      </c>
      <c r="F1292" s="17"/>
      <c r="G1292" s="16">
        <f t="shared" ref="G1292:G1303" si="77">2500000/12</f>
        <v>208333.33333333334</v>
      </c>
      <c r="H1292" s="38">
        <f>VLOOKUP(D1292,[1]CUENTAS!$A$2:$G$8590,4,FALSE)</f>
        <v>48246450997</v>
      </c>
      <c r="I1292" s="8" t="str">
        <f>VLOOKUP(D1292,[1]CUENTAS!$A$2:$G$8590,6,FALSE)</f>
        <v>BANCOLOMBIA S.A.</v>
      </c>
      <c r="J1292" s="8" t="str">
        <f>VLOOKUP(D1292,[1]CUENTAS!$A$2:$G$8590,7,FALSE)</f>
        <v>AHORROS</v>
      </c>
    </row>
    <row r="1293" spans="1:10" x14ac:dyDescent="0.25">
      <c r="A1293" s="18">
        <v>2</v>
      </c>
      <c r="B1293" s="39"/>
      <c r="C1293" s="32" t="s">
        <v>1195</v>
      </c>
      <c r="D1293" s="12">
        <v>85460337</v>
      </c>
      <c r="E1293" s="39"/>
      <c r="F1293" s="17"/>
      <c r="G1293" s="16">
        <f t="shared" si="77"/>
        <v>208333.33333333334</v>
      </c>
      <c r="H1293" s="38">
        <f>VLOOKUP(D1293,[1]CUENTAS!$A$2:$G$8590,4,FALSE)</f>
        <v>51646726801</v>
      </c>
      <c r="I1293" s="8" t="str">
        <f>VLOOKUP(D1293,[1]CUENTAS!$A$2:$G$8590,6,FALSE)</f>
        <v>BANCOLOMBIA S.A.</v>
      </c>
      <c r="J1293" s="8" t="str">
        <f>VLOOKUP(D1293,[1]CUENTAS!$A$2:$G$8590,7,FALSE)</f>
        <v>AHORROS</v>
      </c>
    </row>
    <row r="1294" spans="1:10" x14ac:dyDescent="0.25">
      <c r="A1294" s="18">
        <v>3</v>
      </c>
      <c r="B1294" s="39"/>
      <c r="C1294" s="32" t="s">
        <v>1196</v>
      </c>
      <c r="D1294" s="12">
        <v>56085263</v>
      </c>
      <c r="E1294" s="39"/>
      <c r="F1294" s="17"/>
      <c r="G1294" s="16">
        <f t="shared" si="77"/>
        <v>208333.33333333334</v>
      </c>
      <c r="H1294" s="38">
        <f>VLOOKUP(D1294,[1]CUENTAS!$A$2:$G$8590,4,FALSE)</f>
        <v>51647483520</v>
      </c>
      <c r="I1294" s="8" t="str">
        <f>VLOOKUP(D1294,[1]CUENTAS!$A$2:$G$8590,6,FALSE)</f>
        <v>BANCOLOMBIA S.A.</v>
      </c>
      <c r="J1294" s="8" t="str">
        <f>VLOOKUP(D1294,[1]CUENTAS!$A$2:$G$8590,7,FALSE)</f>
        <v>AHORROS</v>
      </c>
    </row>
    <row r="1295" spans="1:10" x14ac:dyDescent="0.25">
      <c r="A1295" s="18">
        <v>4</v>
      </c>
      <c r="B1295" s="39"/>
      <c r="C1295" s="32" t="s">
        <v>1197</v>
      </c>
      <c r="D1295" s="12">
        <v>26905494</v>
      </c>
      <c r="E1295" s="39"/>
      <c r="F1295" s="17"/>
      <c r="G1295" s="16">
        <f t="shared" si="77"/>
        <v>208333.33333333334</v>
      </c>
      <c r="H1295" s="38">
        <f>VLOOKUP(D1295,[1]CUENTAS!$A$2:$G$8590,4,FALSE)</f>
        <v>400259131</v>
      </c>
      <c r="I1295" s="8" t="str">
        <f>VLOOKUP(D1295,[1]CUENTAS!$A$2:$G$8590,6,FALSE)</f>
        <v>BANCO POPULAR S.A.</v>
      </c>
      <c r="J1295" s="8" t="str">
        <f>VLOOKUP(D1295,[1]CUENTAS!$A$2:$G$8590,7,FALSE)</f>
        <v>AHORROS</v>
      </c>
    </row>
    <row r="1296" spans="1:10" x14ac:dyDescent="0.25">
      <c r="A1296" s="18">
        <v>5</v>
      </c>
      <c r="B1296" s="39"/>
      <c r="C1296" s="32" t="s">
        <v>1198</v>
      </c>
      <c r="D1296" s="12">
        <v>12446833</v>
      </c>
      <c r="E1296" s="39"/>
      <c r="F1296" s="17"/>
      <c r="G1296" s="16">
        <f t="shared" si="77"/>
        <v>208333.33333333334</v>
      </c>
      <c r="H1296" s="38">
        <f>VLOOKUP(D1296,[1]CUENTAS!$A$2:$G$8590,4,FALSE)</f>
        <v>51647280033</v>
      </c>
      <c r="I1296" s="8" t="str">
        <f>VLOOKUP(D1296,[1]CUENTAS!$A$2:$G$8590,6,FALSE)</f>
        <v>BANCOLOMBIA S.A.</v>
      </c>
      <c r="J1296" s="8" t="str">
        <f>VLOOKUP(D1296,[1]CUENTAS!$A$2:$G$8590,7,FALSE)</f>
        <v>AHORROS</v>
      </c>
    </row>
    <row r="1297" spans="1:10" x14ac:dyDescent="0.25">
      <c r="A1297" s="18">
        <v>6</v>
      </c>
      <c r="B1297" s="39"/>
      <c r="C1297" s="32" t="s">
        <v>1199</v>
      </c>
      <c r="D1297" s="12">
        <v>26668860</v>
      </c>
      <c r="E1297" s="39"/>
      <c r="F1297" s="17"/>
      <c r="G1297" s="16">
        <f t="shared" si="77"/>
        <v>208333.33333333334</v>
      </c>
      <c r="H1297" s="38">
        <f>VLOOKUP(D1297,[1]CUENTAS!$A$2:$G$8590,4,FALSE)</f>
        <v>51646730957</v>
      </c>
      <c r="I1297" s="8" t="str">
        <f>VLOOKUP(D1297,[1]CUENTAS!$A$2:$G$8590,6,FALSE)</f>
        <v>BANCOLOMBIA S.A.</v>
      </c>
      <c r="J1297" s="8" t="str">
        <f>VLOOKUP(D1297,[1]CUENTAS!$A$2:$G$8590,7,FALSE)</f>
        <v>AHORROS</v>
      </c>
    </row>
    <row r="1298" spans="1:10" x14ac:dyDescent="0.25">
      <c r="A1298" s="18">
        <v>7</v>
      </c>
      <c r="B1298" s="39"/>
      <c r="C1298" s="32" t="s">
        <v>1200</v>
      </c>
      <c r="D1298" s="12">
        <v>57170372</v>
      </c>
      <c r="E1298" s="39"/>
      <c r="F1298" s="17"/>
      <c r="G1298" s="16">
        <f t="shared" si="77"/>
        <v>208333.33333333334</v>
      </c>
      <c r="H1298" s="38">
        <f>VLOOKUP(D1298,[1]CUENTAS!$A$2:$G$8590,4,FALSE)</f>
        <v>400233136</v>
      </c>
      <c r="I1298" s="8" t="str">
        <f>VLOOKUP(D1298,[1]CUENTAS!$A$2:$G$8590,6,FALSE)</f>
        <v>BANCO POPULAR S.A.</v>
      </c>
      <c r="J1298" s="8" t="str">
        <f>VLOOKUP(D1298,[1]CUENTAS!$A$2:$G$8590,7,FALSE)</f>
        <v>AHORROS</v>
      </c>
    </row>
    <row r="1299" spans="1:10" x14ac:dyDescent="0.25">
      <c r="A1299" s="18">
        <v>8</v>
      </c>
      <c r="B1299" s="39"/>
      <c r="C1299" s="32" t="s">
        <v>1201</v>
      </c>
      <c r="D1299" s="12">
        <v>36694391</v>
      </c>
      <c r="E1299" s="39"/>
      <c r="F1299" s="17"/>
      <c r="G1299" s="16">
        <f t="shared" si="77"/>
        <v>208333.33333333334</v>
      </c>
      <c r="H1299" s="38">
        <f>VLOOKUP(D1299,[1]CUENTAS!$A$2:$G$8590,4,FALSE)</f>
        <v>51627990409</v>
      </c>
      <c r="I1299" s="8" t="str">
        <f>VLOOKUP(D1299,[1]CUENTAS!$A$2:$G$8590,6,FALSE)</f>
        <v>BANCOLOMBIA S.A.</v>
      </c>
      <c r="J1299" s="8" t="str">
        <f>VLOOKUP(D1299,[1]CUENTAS!$A$2:$G$8590,7,FALSE)</f>
        <v>AHORROS</v>
      </c>
    </row>
    <row r="1300" spans="1:10" x14ac:dyDescent="0.25">
      <c r="A1300" s="18">
        <v>9</v>
      </c>
      <c r="B1300" s="39"/>
      <c r="C1300" s="32" t="s">
        <v>1202</v>
      </c>
      <c r="D1300" s="12">
        <v>12539333</v>
      </c>
      <c r="E1300" s="39"/>
      <c r="F1300" s="17"/>
      <c r="G1300" s="16">
        <f t="shared" si="77"/>
        <v>208333.33333333334</v>
      </c>
      <c r="H1300" s="38">
        <f>VLOOKUP(D1300,[1]CUENTAS!$A$2:$G$8590,4,FALSE)</f>
        <v>400052882</v>
      </c>
      <c r="I1300" s="8" t="str">
        <f>VLOOKUP(D1300,[1]CUENTAS!$A$2:$G$8590,6,FALSE)</f>
        <v>BANCO POPULAR S.A.</v>
      </c>
      <c r="J1300" s="8" t="str">
        <f>VLOOKUP(D1300,[1]CUENTAS!$A$2:$G$8590,7,FALSE)</f>
        <v>AHORROS</v>
      </c>
    </row>
    <row r="1301" spans="1:10" x14ac:dyDescent="0.25">
      <c r="A1301" s="18">
        <v>10</v>
      </c>
      <c r="B1301" s="39"/>
      <c r="C1301" s="32" t="s">
        <v>1203</v>
      </c>
      <c r="D1301" s="12">
        <v>64554644</v>
      </c>
      <c r="E1301" s="39"/>
      <c r="F1301" s="17"/>
      <c r="G1301" s="16">
        <f t="shared" si="77"/>
        <v>208333.33333333334</v>
      </c>
      <c r="H1301" s="38">
        <f>VLOOKUP(D1301,[1]CUENTAS!$A$2:$G$8590,4,FALSE)</f>
        <v>51646453325</v>
      </c>
      <c r="I1301" s="8" t="str">
        <f>VLOOKUP(D1301,[1]CUENTAS!$A$2:$G$8590,6,FALSE)</f>
        <v>BANCOLOMBIA S.A.</v>
      </c>
      <c r="J1301" s="8" t="str">
        <f>VLOOKUP(D1301,[1]CUENTAS!$A$2:$G$8590,7,FALSE)</f>
        <v>AHORROS</v>
      </c>
    </row>
    <row r="1302" spans="1:10" x14ac:dyDescent="0.25">
      <c r="A1302" s="18">
        <v>11</v>
      </c>
      <c r="B1302" s="39"/>
      <c r="C1302" s="32" t="s">
        <v>1204</v>
      </c>
      <c r="D1302" s="12">
        <v>26813709</v>
      </c>
      <c r="E1302" s="39"/>
      <c r="F1302" s="17"/>
      <c r="G1302" s="16">
        <f t="shared" si="77"/>
        <v>208333.33333333334</v>
      </c>
      <c r="H1302" s="38">
        <f>VLOOKUP(D1302,[1]CUENTAS!$A$2:$G$8590,4,FALSE)</f>
        <v>220042220</v>
      </c>
      <c r="I1302" s="8" t="str">
        <f>VLOOKUP(D1302,[1]CUENTAS!$A$2:$G$8590,6,FALSE)</f>
        <v>BANCO POPULAR S.A.</v>
      </c>
      <c r="J1302" s="8" t="str">
        <f>VLOOKUP(D1302,[1]CUENTAS!$A$2:$G$8590,7,FALSE)</f>
        <v>AHORROS</v>
      </c>
    </row>
    <row r="1303" spans="1:10" x14ac:dyDescent="0.25">
      <c r="A1303" s="18">
        <v>12</v>
      </c>
      <c r="B1303" s="39"/>
      <c r="C1303" s="32" t="s">
        <v>1205</v>
      </c>
      <c r="D1303" s="12">
        <v>12613998</v>
      </c>
      <c r="E1303" s="39"/>
      <c r="F1303" s="17"/>
      <c r="G1303" s="16">
        <f t="shared" si="77"/>
        <v>208333.33333333334</v>
      </c>
      <c r="H1303" s="38">
        <f>VLOOKUP(D1303,[1]CUENTAS!$A$2:$G$8590,4,FALSE)</f>
        <v>48284743795</v>
      </c>
      <c r="I1303" s="8" t="str">
        <f>VLOOKUP(D1303,[1]CUENTAS!$A$2:$G$8590,6,FALSE)</f>
        <v>BANCOLOMBIA S.A.</v>
      </c>
      <c r="J1303" s="8" t="str">
        <f>VLOOKUP(D1303,[1]CUENTAS!$A$2:$G$8590,7,FALSE)</f>
        <v>AHORROS</v>
      </c>
    </row>
    <row r="1304" spans="1:10" x14ac:dyDescent="0.25">
      <c r="A1304" s="42" t="s">
        <v>7</v>
      </c>
      <c r="B1304" s="43"/>
      <c r="C1304" s="43"/>
      <c r="D1304" s="43"/>
      <c r="E1304" s="43"/>
      <c r="F1304" s="44"/>
      <c r="G1304" s="15">
        <f>SUM(G1292:G1303)</f>
        <v>2500000</v>
      </c>
      <c r="H1304" s="38"/>
      <c r="I1304" s="8"/>
      <c r="J1304" s="8"/>
    </row>
    <row r="1305" spans="1:10" ht="30" x14ac:dyDescent="0.25">
      <c r="A1305" s="1" t="s">
        <v>5</v>
      </c>
      <c r="B1305" s="1" t="s">
        <v>0</v>
      </c>
      <c r="C1305" s="3" t="s">
        <v>3</v>
      </c>
      <c r="D1305" s="4" t="s">
        <v>9</v>
      </c>
      <c r="E1305" s="1" t="s">
        <v>1</v>
      </c>
      <c r="F1305" s="5" t="s">
        <v>2</v>
      </c>
      <c r="G1305" s="6" t="s">
        <v>4</v>
      </c>
      <c r="H1305" s="38"/>
      <c r="I1305" s="8"/>
      <c r="J1305" s="8"/>
    </row>
    <row r="1306" spans="1:10" x14ac:dyDescent="0.25">
      <c r="A1306" s="18">
        <v>1</v>
      </c>
      <c r="B1306" s="39" t="s">
        <v>1206</v>
      </c>
      <c r="C1306" s="32" t="s">
        <v>1207</v>
      </c>
      <c r="D1306" s="12">
        <v>57301651</v>
      </c>
      <c r="E1306" s="39" t="s">
        <v>1209</v>
      </c>
      <c r="F1306" s="17"/>
      <c r="G1306" s="16">
        <f t="shared" ref="G1306:G1321" si="78">2500000/16</f>
        <v>156250</v>
      </c>
      <c r="H1306" s="38">
        <f>VLOOKUP(D1306,[1]CUENTAS!$A$2:$G$8590,4,FALSE)</f>
        <v>51325382761</v>
      </c>
      <c r="I1306" s="8" t="str">
        <f>VLOOKUP(D1306,[1]CUENTAS!$A$2:$G$8590,6,FALSE)</f>
        <v>BANCOLOMBIA S.A.</v>
      </c>
      <c r="J1306" s="8" t="str">
        <f>VLOOKUP(D1306,[1]CUENTAS!$A$2:$G$8590,7,FALSE)</f>
        <v>AHORROS</v>
      </c>
    </row>
    <row r="1307" spans="1:10" x14ac:dyDescent="0.25">
      <c r="A1307" s="18">
        <v>2</v>
      </c>
      <c r="B1307" s="39"/>
      <c r="C1307" s="32" t="s">
        <v>1208</v>
      </c>
      <c r="D1307" s="12">
        <v>57272427</v>
      </c>
      <c r="E1307" s="39"/>
      <c r="F1307" s="17"/>
      <c r="G1307" s="16">
        <f t="shared" si="78"/>
        <v>156250</v>
      </c>
      <c r="H1307" s="38">
        <f>VLOOKUP(D1307,[1]CUENTAS!$A$2:$G$8590,4,FALSE)</f>
        <v>375270279</v>
      </c>
      <c r="I1307" s="8" t="str">
        <f>VLOOKUP(D1307,[1]CUENTAS!$A$2:$G$8590,6,FALSE)</f>
        <v>BANCO BILBAO VIZCAYA BBVA COLOMBIA S.A.</v>
      </c>
      <c r="J1307" s="8" t="str">
        <f>VLOOKUP(D1307,[1]CUENTAS!$A$2:$G$8590,7,FALSE)</f>
        <v>AHORROS</v>
      </c>
    </row>
    <row r="1308" spans="1:10" x14ac:dyDescent="0.25">
      <c r="A1308" s="18">
        <v>3</v>
      </c>
      <c r="B1308" s="39"/>
      <c r="C1308" s="32" t="s">
        <v>1209</v>
      </c>
      <c r="D1308" s="12">
        <v>36667557</v>
      </c>
      <c r="E1308" s="39"/>
      <c r="F1308" s="17"/>
      <c r="G1308" s="16">
        <f t="shared" si="78"/>
        <v>156250</v>
      </c>
      <c r="H1308" s="38">
        <f>VLOOKUP(D1308,[1]CUENTAS!$A$2:$G$8590,4,FALSE)</f>
        <v>805164951</v>
      </c>
      <c r="I1308" s="8" t="str">
        <f>VLOOKUP(D1308,[1]CUENTAS!$A$2:$G$8590,6,FALSE)</f>
        <v>BANCO BILBAO VIZCAYA BBVA COLOMBIA S.A.</v>
      </c>
      <c r="J1308" s="8" t="str">
        <f>VLOOKUP(D1308,[1]CUENTAS!$A$2:$G$8590,7,FALSE)</f>
        <v>AHORROS</v>
      </c>
    </row>
    <row r="1309" spans="1:10" x14ac:dyDescent="0.25">
      <c r="A1309" s="18">
        <v>4</v>
      </c>
      <c r="B1309" s="39"/>
      <c r="C1309" s="32" t="s">
        <v>1210</v>
      </c>
      <c r="D1309" s="12">
        <v>32714520</v>
      </c>
      <c r="E1309" s="39"/>
      <c r="F1309" s="17"/>
      <c r="G1309" s="16">
        <f t="shared" si="78"/>
        <v>156250</v>
      </c>
      <c r="H1309" s="38">
        <f>VLOOKUP(D1309,[1]CUENTAS!$A$2:$G$8590,4,FALSE)</f>
        <v>400315214</v>
      </c>
      <c r="I1309" s="8" t="str">
        <f>VLOOKUP(D1309,[1]CUENTAS!$A$2:$G$8590,6,FALSE)</f>
        <v>BANCO POPULAR S.A.</v>
      </c>
      <c r="J1309" s="8" t="str">
        <f>VLOOKUP(D1309,[1]CUENTAS!$A$2:$G$8590,7,FALSE)</f>
        <v>AHORROS</v>
      </c>
    </row>
    <row r="1310" spans="1:10" x14ac:dyDescent="0.25">
      <c r="A1310" s="18">
        <v>5</v>
      </c>
      <c r="B1310" s="39"/>
      <c r="C1310" s="32" t="s">
        <v>1211</v>
      </c>
      <c r="D1310" s="12">
        <v>8737508</v>
      </c>
      <c r="E1310" s="39"/>
      <c r="F1310" s="17"/>
      <c r="G1310" s="16">
        <f t="shared" si="78"/>
        <v>156250</v>
      </c>
      <c r="H1310" s="38">
        <f>VLOOKUP(D1310,[1]CUENTAS!$A$2:$G$8590,4,FALSE)</f>
        <v>375175650</v>
      </c>
      <c r="I1310" s="8" t="str">
        <f>VLOOKUP(D1310,[1]CUENTAS!$A$2:$G$8590,6,FALSE)</f>
        <v>BANCO BILBAO VIZCAYA BBVA COLOMBIA S.A.</v>
      </c>
      <c r="J1310" s="8" t="str">
        <f>VLOOKUP(D1310,[1]CUENTAS!$A$2:$G$8590,7,FALSE)</f>
        <v>AHORROS</v>
      </c>
    </row>
    <row r="1311" spans="1:10" x14ac:dyDescent="0.25">
      <c r="A1311" s="18">
        <v>6</v>
      </c>
      <c r="B1311" s="39"/>
      <c r="C1311" s="32" t="s">
        <v>1212</v>
      </c>
      <c r="D1311" s="12">
        <v>57450696</v>
      </c>
      <c r="E1311" s="39"/>
      <c r="F1311" s="17"/>
      <c r="G1311" s="16">
        <f t="shared" si="78"/>
        <v>156250</v>
      </c>
      <c r="H1311" s="38">
        <f>VLOOKUP(D1311,[1]CUENTAS!$A$2:$G$8590,4,FALSE)</f>
        <v>400121695</v>
      </c>
      <c r="I1311" s="8" t="str">
        <f>VLOOKUP(D1311,[1]CUENTAS!$A$2:$G$8590,6,FALSE)</f>
        <v>BANCO POPULAR S.A.</v>
      </c>
      <c r="J1311" s="8" t="str">
        <f>VLOOKUP(D1311,[1]CUENTAS!$A$2:$G$8590,7,FALSE)</f>
        <v>AHORROS</v>
      </c>
    </row>
    <row r="1312" spans="1:10" x14ac:dyDescent="0.25">
      <c r="A1312" s="18">
        <v>7</v>
      </c>
      <c r="B1312" s="39"/>
      <c r="C1312" s="32" t="s">
        <v>1213</v>
      </c>
      <c r="D1312" s="12">
        <v>72219137</v>
      </c>
      <c r="E1312" s="39"/>
      <c r="F1312" s="17"/>
      <c r="G1312" s="16">
        <f t="shared" si="78"/>
        <v>156250</v>
      </c>
      <c r="H1312" s="38">
        <f>VLOOKUP(D1312,[1]CUENTAS!$A$2:$G$8590,4,FALSE)</f>
        <v>400235776</v>
      </c>
      <c r="I1312" s="8" t="str">
        <f>VLOOKUP(D1312,[1]CUENTAS!$A$2:$G$8590,6,FALSE)</f>
        <v>BANCO POPULAR S.A.</v>
      </c>
      <c r="J1312" s="8" t="str">
        <f>VLOOKUP(D1312,[1]CUENTAS!$A$2:$G$8590,7,FALSE)</f>
        <v>AHORROS</v>
      </c>
    </row>
    <row r="1313" spans="1:10" x14ac:dyDescent="0.25">
      <c r="A1313" s="18">
        <v>8</v>
      </c>
      <c r="B1313" s="39"/>
      <c r="C1313" s="32" t="s">
        <v>1214</v>
      </c>
      <c r="D1313" s="12">
        <v>19588213</v>
      </c>
      <c r="E1313" s="39"/>
      <c r="F1313" s="17"/>
      <c r="G1313" s="16">
        <f t="shared" si="78"/>
        <v>156250</v>
      </c>
      <c r="H1313" s="38">
        <f>VLOOKUP(D1313,[1]CUENTAS!$A$2:$G$8590,4,FALSE)</f>
        <v>375175429</v>
      </c>
      <c r="I1313" s="8" t="str">
        <f>VLOOKUP(D1313,[1]CUENTAS!$A$2:$G$8590,6,FALSE)</f>
        <v>BANCO BILBAO VIZCAYA BBVA COLOMBIA S.A.</v>
      </c>
      <c r="J1313" s="8" t="str">
        <f>VLOOKUP(D1313,[1]CUENTAS!$A$2:$G$8590,7,FALSE)</f>
        <v>AHORROS</v>
      </c>
    </row>
    <row r="1314" spans="1:10" x14ac:dyDescent="0.25">
      <c r="A1314" s="18">
        <v>9</v>
      </c>
      <c r="B1314" s="39"/>
      <c r="C1314" s="32" t="s">
        <v>1215</v>
      </c>
      <c r="D1314" s="12">
        <v>72275737</v>
      </c>
      <c r="E1314" s="39"/>
      <c r="F1314" s="17"/>
      <c r="G1314" s="16">
        <f t="shared" si="78"/>
        <v>156250</v>
      </c>
      <c r="H1314" s="38">
        <f>VLOOKUP(D1314,[1]CUENTAS!$A$2:$G$8590,4,FALSE)</f>
        <v>40425454283</v>
      </c>
      <c r="I1314" s="8" t="str">
        <f>VLOOKUP(D1314,[1]CUENTAS!$A$2:$G$8590,6,FALSE)</f>
        <v>BANCOLOMBIA S.A.</v>
      </c>
      <c r="J1314" s="8" t="str">
        <f>VLOOKUP(D1314,[1]CUENTAS!$A$2:$G$8590,7,FALSE)</f>
        <v>AHORROS</v>
      </c>
    </row>
    <row r="1315" spans="1:10" x14ac:dyDescent="0.25">
      <c r="A1315" s="18">
        <v>10</v>
      </c>
      <c r="B1315" s="39"/>
      <c r="C1315" s="32" t="s">
        <v>1216</v>
      </c>
      <c r="D1315" s="12">
        <v>26761542</v>
      </c>
      <c r="E1315" s="39"/>
      <c r="F1315" s="17"/>
      <c r="G1315" s="16">
        <f t="shared" si="78"/>
        <v>156250</v>
      </c>
      <c r="H1315" s="38">
        <f>VLOOKUP(D1315,[1]CUENTAS!$A$2:$G$8590,4,FALSE)</f>
        <v>375196219</v>
      </c>
      <c r="I1315" s="8" t="str">
        <f>VLOOKUP(D1315,[1]CUENTAS!$A$2:$G$8590,6,FALSE)</f>
        <v>BANCO BILBAO VIZCAYA BBVA COLOMBIA S.A.</v>
      </c>
      <c r="J1315" s="8" t="str">
        <f>VLOOKUP(D1315,[1]CUENTAS!$A$2:$G$8590,7,FALSE)</f>
        <v>AHORROS</v>
      </c>
    </row>
    <row r="1316" spans="1:10" x14ac:dyDescent="0.25">
      <c r="A1316" s="18">
        <v>11</v>
      </c>
      <c r="B1316" s="39"/>
      <c r="C1316" s="32" t="s">
        <v>1217</v>
      </c>
      <c r="D1316" s="12">
        <v>72233822</v>
      </c>
      <c r="E1316" s="39"/>
      <c r="F1316" s="17"/>
      <c r="G1316" s="16">
        <f t="shared" si="78"/>
        <v>156250</v>
      </c>
      <c r="H1316" s="38">
        <f>VLOOKUP(D1316,[1]CUENTAS!$A$2:$G$8590,4,FALSE)</f>
        <v>375213105</v>
      </c>
      <c r="I1316" s="8" t="str">
        <f>VLOOKUP(D1316,[1]CUENTAS!$A$2:$G$8590,6,FALSE)</f>
        <v>BANCO BILBAO VIZCAYA BBVA COLOMBIA S.A.</v>
      </c>
      <c r="J1316" s="8" t="str">
        <f>VLOOKUP(D1316,[1]CUENTAS!$A$2:$G$8590,7,FALSE)</f>
        <v>AHORROS</v>
      </c>
    </row>
    <row r="1317" spans="1:10" x14ac:dyDescent="0.25">
      <c r="A1317" s="18">
        <v>12</v>
      </c>
      <c r="B1317" s="39"/>
      <c r="C1317" s="32" t="s">
        <v>1218</v>
      </c>
      <c r="D1317" s="12">
        <v>84452816</v>
      </c>
      <c r="E1317" s="39"/>
      <c r="F1317" s="17"/>
      <c r="G1317" s="16">
        <f t="shared" si="78"/>
        <v>156250</v>
      </c>
      <c r="H1317" s="38">
        <f>VLOOKUP(D1317,[1]CUENTAS!$A$2:$G$8590,4,FALSE)</f>
        <v>375233376</v>
      </c>
      <c r="I1317" s="8" t="str">
        <f>VLOOKUP(D1317,[1]CUENTAS!$A$2:$G$8590,6,FALSE)</f>
        <v>BANCO BILBAO VIZCAYA BBVA COLOMBIA S.A.</v>
      </c>
      <c r="J1317" s="8" t="str">
        <f>VLOOKUP(D1317,[1]CUENTAS!$A$2:$G$8590,7,FALSE)</f>
        <v>AHORROS</v>
      </c>
    </row>
    <row r="1318" spans="1:10" x14ac:dyDescent="0.25">
      <c r="A1318" s="18">
        <v>13</v>
      </c>
      <c r="B1318" s="39"/>
      <c r="C1318" s="32" t="s">
        <v>1219</v>
      </c>
      <c r="D1318" s="12">
        <v>36451579</v>
      </c>
      <c r="E1318" s="39"/>
      <c r="F1318" s="17"/>
      <c r="G1318" s="16">
        <f t="shared" si="78"/>
        <v>156250</v>
      </c>
      <c r="H1318" s="38">
        <f>VLOOKUP(D1318,[1]CUENTAS!$A$2:$G$8590,4,FALSE)</f>
        <v>375197282</v>
      </c>
      <c r="I1318" s="8" t="str">
        <f>VLOOKUP(D1318,[1]CUENTAS!$A$2:$G$8590,6,FALSE)</f>
        <v>BANCO BILBAO VIZCAYA BBVA COLOMBIA S.A.</v>
      </c>
      <c r="J1318" s="8" t="str">
        <f>VLOOKUP(D1318,[1]CUENTAS!$A$2:$G$8590,7,FALSE)</f>
        <v>AHORROS</v>
      </c>
    </row>
    <row r="1319" spans="1:10" x14ac:dyDescent="0.25">
      <c r="A1319" s="18">
        <v>14</v>
      </c>
      <c r="B1319" s="39"/>
      <c r="C1319" s="32" t="s">
        <v>1220</v>
      </c>
      <c r="D1319" s="12">
        <v>57403166</v>
      </c>
      <c r="E1319" s="39"/>
      <c r="F1319" s="17"/>
      <c r="G1319" s="16">
        <f t="shared" si="78"/>
        <v>156250</v>
      </c>
      <c r="H1319" s="38">
        <f>VLOOKUP(D1319,[1]CUENTAS!$A$2:$G$8590,4,FALSE)</f>
        <v>375175577</v>
      </c>
      <c r="I1319" s="8" t="str">
        <f>VLOOKUP(D1319,[1]CUENTAS!$A$2:$G$8590,6,FALSE)</f>
        <v>BANCO BILBAO VIZCAYA BBVA COLOMBIA S.A.</v>
      </c>
      <c r="J1319" s="8" t="str">
        <f>VLOOKUP(D1319,[1]CUENTAS!$A$2:$G$8590,7,FALSE)</f>
        <v>AHORROS</v>
      </c>
    </row>
    <row r="1320" spans="1:10" x14ac:dyDescent="0.25">
      <c r="A1320" s="18">
        <v>15</v>
      </c>
      <c r="B1320" s="39"/>
      <c r="C1320" s="32" t="s">
        <v>1221</v>
      </c>
      <c r="D1320" s="12">
        <v>22447370</v>
      </c>
      <c r="E1320" s="39"/>
      <c r="F1320" s="17"/>
      <c r="G1320" s="16">
        <f t="shared" si="78"/>
        <v>156250</v>
      </c>
      <c r="H1320" s="38">
        <f>VLOOKUP(D1320,[1]CUENTAS!$A$2:$G$8590,4,FALSE)</f>
        <v>348094905</v>
      </c>
      <c r="I1320" s="8" t="str">
        <f>VLOOKUP(D1320,[1]CUENTAS!$A$2:$G$8590,6,FALSE)</f>
        <v>BANCO BILBAO VIZCAYA BBVA COLOMBIA S.A.</v>
      </c>
      <c r="J1320" s="8" t="str">
        <f>VLOOKUP(D1320,[1]CUENTAS!$A$2:$G$8590,7,FALSE)</f>
        <v>AHORROS</v>
      </c>
    </row>
    <row r="1321" spans="1:10" x14ac:dyDescent="0.25">
      <c r="A1321" s="18">
        <v>16</v>
      </c>
      <c r="B1321" s="39"/>
      <c r="C1321" s="32" t="s">
        <v>1222</v>
      </c>
      <c r="D1321" s="12">
        <v>85454339</v>
      </c>
      <c r="E1321" s="39"/>
      <c r="F1321" s="17"/>
      <c r="G1321" s="16">
        <f t="shared" si="78"/>
        <v>156250</v>
      </c>
      <c r="H1321" s="38">
        <f>VLOOKUP(D1321,[1]CUENTAS!$A$2:$G$8590,4,FALSE)</f>
        <v>375231347</v>
      </c>
      <c r="I1321" s="8" t="str">
        <f>VLOOKUP(D1321,[1]CUENTAS!$A$2:$G$8590,6,FALSE)</f>
        <v>BANCO BILBAO VIZCAYA BBVA COLOMBIA S.A.</v>
      </c>
      <c r="J1321" s="8" t="str">
        <f>VLOOKUP(D1321,[1]CUENTAS!$A$2:$G$8590,7,FALSE)</f>
        <v>AHORROS</v>
      </c>
    </row>
    <row r="1322" spans="1:10" x14ac:dyDescent="0.25">
      <c r="A1322" s="42" t="s">
        <v>7</v>
      </c>
      <c r="B1322" s="43"/>
      <c r="C1322" s="43"/>
      <c r="D1322" s="43"/>
      <c r="E1322" s="43"/>
      <c r="F1322" s="44"/>
      <c r="G1322" s="15">
        <f>SUM(G1306:G1321)</f>
        <v>2500000</v>
      </c>
      <c r="H1322" s="38"/>
      <c r="I1322" s="8"/>
      <c r="J1322" s="8"/>
    </row>
    <row r="1323" spans="1:10" ht="30" x14ac:dyDescent="0.25">
      <c r="A1323" s="1" t="s">
        <v>5</v>
      </c>
      <c r="B1323" s="1" t="s">
        <v>0</v>
      </c>
      <c r="C1323" s="3" t="s">
        <v>3</v>
      </c>
      <c r="D1323" s="4" t="s">
        <v>9</v>
      </c>
      <c r="E1323" s="1" t="s">
        <v>1</v>
      </c>
      <c r="F1323" s="5" t="s">
        <v>2</v>
      </c>
      <c r="G1323" s="6" t="s">
        <v>4</v>
      </c>
      <c r="H1323" s="38"/>
      <c r="I1323" s="8"/>
      <c r="J1323" s="8"/>
    </row>
    <row r="1324" spans="1:10" x14ac:dyDescent="0.25">
      <c r="A1324" s="18">
        <v>1</v>
      </c>
      <c r="B1324" s="39" t="s">
        <v>1223</v>
      </c>
      <c r="C1324" s="32" t="s">
        <v>1224</v>
      </c>
      <c r="D1324" s="12">
        <v>19594671</v>
      </c>
      <c r="E1324" s="39" t="s">
        <v>1233</v>
      </c>
      <c r="F1324" s="17"/>
      <c r="G1324" s="16">
        <f t="shared" ref="G1324:G1352" si="79">2500000/29</f>
        <v>86206.896551724145</v>
      </c>
      <c r="H1324" s="38">
        <f>VLOOKUP(D1324,[1]CUENTAS!$A$2:$G$8590,4,FALSE)</f>
        <v>375176765</v>
      </c>
      <c r="I1324" s="8" t="str">
        <f>VLOOKUP(D1324,[1]CUENTAS!$A$2:$G$8590,6,FALSE)</f>
        <v>BANCO BILBAO VIZCAYA BBVA COLOMBIA S.A.</v>
      </c>
      <c r="J1324" s="8" t="str">
        <f>VLOOKUP(D1324,[1]CUENTAS!$A$2:$G$8590,7,FALSE)</f>
        <v>AHORROS</v>
      </c>
    </row>
    <row r="1325" spans="1:10" x14ac:dyDescent="0.25">
      <c r="A1325" s="18">
        <v>2</v>
      </c>
      <c r="B1325" s="39"/>
      <c r="C1325" s="32" t="s">
        <v>1225</v>
      </c>
      <c r="D1325" s="12">
        <v>57400268</v>
      </c>
      <c r="E1325" s="39"/>
      <c r="F1325" s="17"/>
      <c r="G1325" s="16">
        <f t="shared" si="79"/>
        <v>86206.896551724145</v>
      </c>
      <c r="H1325" s="38">
        <f>VLOOKUP(D1325,[1]CUENTAS!$A$2:$G$8590,4,FALSE)</f>
        <v>375137767</v>
      </c>
      <c r="I1325" s="8" t="str">
        <f>VLOOKUP(D1325,[1]CUENTAS!$A$2:$G$8590,6,FALSE)</f>
        <v>BANCO BILBAO VIZCAYA BBVA COLOMBIA S.A.</v>
      </c>
      <c r="J1325" s="8" t="str">
        <f>VLOOKUP(D1325,[1]CUENTAS!$A$2:$G$8590,7,FALSE)</f>
        <v>AHORROS</v>
      </c>
    </row>
    <row r="1326" spans="1:10" x14ac:dyDescent="0.25">
      <c r="A1326" s="18">
        <v>3</v>
      </c>
      <c r="B1326" s="39"/>
      <c r="C1326" s="32" t="s">
        <v>1226</v>
      </c>
      <c r="D1326" s="12">
        <v>19592982</v>
      </c>
      <c r="E1326" s="39"/>
      <c r="F1326" s="17"/>
      <c r="G1326" s="16">
        <f t="shared" si="79"/>
        <v>86206.896551724145</v>
      </c>
      <c r="H1326" s="38">
        <f>VLOOKUP(D1326,[1]CUENTAS!$A$2:$G$8590,4,FALSE)</f>
        <v>326252244</v>
      </c>
      <c r="I1326" s="8" t="str">
        <f>VLOOKUP(D1326,[1]CUENTAS!$A$2:$G$8590,6,FALSE)</f>
        <v>BANCO DE BOGOTA</v>
      </c>
      <c r="J1326" s="8" t="str">
        <f>VLOOKUP(D1326,[1]CUENTAS!$A$2:$G$8590,7,FALSE)</f>
        <v>AHORROS</v>
      </c>
    </row>
    <row r="1327" spans="1:10" x14ac:dyDescent="0.25">
      <c r="A1327" s="18">
        <v>4</v>
      </c>
      <c r="B1327" s="39"/>
      <c r="C1327" s="32" t="s">
        <v>1227</v>
      </c>
      <c r="D1327" s="12">
        <v>19590977</v>
      </c>
      <c r="E1327" s="39"/>
      <c r="F1327" s="17"/>
      <c r="G1327" s="16">
        <f t="shared" si="79"/>
        <v>86206.896551724145</v>
      </c>
      <c r="H1327" s="38">
        <f>VLOOKUP(D1327,[1]CUENTAS!$A$2:$G$8590,4,FALSE)</f>
        <v>400126371</v>
      </c>
      <c r="I1327" s="8" t="str">
        <f>VLOOKUP(D1327,[1]CUENTAS!$A$2:$G$8590,6,FALSE)</f>
        <v>BANCO POPULAR S.A.</v>
      </c>
      <c r="J1327" s="8" t="str">
        <f>VLOOKUP(D1327,[1]CUENTAS!$A$2:$G$8590,7,FALSE)</f>
        <v>AHORROS</v>
      </c>
    </row>
    <row r="1328" spans="1:10" x14ac:dyDescent="0.25">
      <c r="A1328" s="18">
        <v>5</v>
      </c>
      <c r="B1328" s="39"/>
      <c r="C1328" s="32" t="s">
        <v>1228</v>
      </c>
      <c r="D1328" s="12">
        <v>19491491</v>
      </c>
      <c r="E1328" s="39"/>
      <c r="F1328" s="17"/>
      <c r="G1328" s="16">
        <f t="shared" si="79"/>
        <v>86206.896551724145</v>
      </c>
      <c r="H1328" s="38">
        <f>VLOOKUP(D1328,[1]CUENTAS!$A$2:$G$8590,4,FALSE)</f>
        <v>518100805</v>
      </c>
      <c r="I1328" s="8" t="str">
        <f>VLOOKUP(D1328,[1]CUENTAS!$A$2:$G$8590,6,FALSE)</f>
        <v>BANCO BILBAO VIZCAYA BBVA COLOMBIA S.A.</v>
      </c>
      <c r="J1328" s="8" t="str">
        <f>VLOOKUP(D1328,[1]CUENTAS!$A$2:$G$8590,7,FALSE)</f>
        <v>AHORROS</v>
      </c>
    </row>
    <row r="1329" spans="1:10" x14ac:dyDescent="0.25">
      <c r="A1329" s="18">
        <v>6</v>
      </c>
      <c r="B1329" s="39"/>
      <c r="C1329" s="32" t="s">
        <v>1229</v>
      </c>
      <c r="D1329" s="12">
        <v>57447368</v>
      </c>
      <c r="E1329" s="39"/>
      <c r="F1329" s="17"/>
      <c r="G1329" s="16">
        <f t="shared" si="79"/>
        <v>86206.896551724145</v>
      </c>
      <c r="H1329" s="38">
        <f>VLOOKUP(D1329,[1]CUENTAS!$A$2:$G$8590,4,FALSE)</f>
        <v>375193968</v>
      </c>
      <c r="I1329" s="8" t="str">
        <f>VLOOKUP(D1329,[1]CUENTAS!$A$2:$G$8590,6,FALSE)</f>
        <v>BANCO BILBAO VIZCAYA BBVA COLOMBIA S.A.</v>
      </c>
      <c r="J1329" s="8" t="str">
        <f>VLOOKUP(D1329,[1]CUENTAS!$A$2:$G$8590,7,FALSE)</f>
        <v>AHORROS</v>
      </c>
    </row>
    <row r="1330" spans="1:10" x14ac:dyDescent="0.25">
      <c r="A1330" s="18">
        <v>7</v>
      </c>
      <c r="B1330" s="39"/>
      <c r="C1330" s="32" t="s">
        <v>1230</v>
      </c>
      <c r="D1330" s="12">
        <v>26826328</v>
      </c>
      <c r="E1330" s="39"/>
      <c r="F1330" s="17"/>
      <c r="G1330" s="16">
        <f t="shared" si="79"/>
        <v>86206.896551724145</v>
      </c>
      <c r="H1330" s="38">
        <f>VLOOKUP(D1330,[1]CUENTAS!$A$2:$G$8590,4,FALSE)</f>
        <v>326273893</v>
      </c>
      <c r="I1330" s="8" t="str">
        <f>VLOOKUP(D1330,[1]CUENTAS!$A$2:$G$8590,6,FALSE)</f>
        <v>BANCO DE BOGOTA</v>
      </c>
      <c r="J1330" s="8" t="str">
        <f>VLOOKUP(D1330,[1]CUENTAS!$A$2:$G$8590,7,FALSE)</f>
        <v>AHORROS</v>
      </c>
    </row>
    <row r="1331" spans="1:10" x14ac:dyDescent="0.25">
      <c r="A1331" s="18">
        <v>8</v>
      </c>
      <c r="B1331" s="39"/>
      <c r="C1331" s="32" t="s">
        <v>1231</v>
      </c>
      <c r="D1331" s="12">
        <v>57404940</v>
      </c>
      <c r="E1331" s="39"/>
      <c r="F1331" s="17"/>
      <c r="G1331" s="16">
        <f t="shared" si="79"/>
        <v>86206.896551724145</v>
      </c>
      <c r="H1331" s="38">
        <f>VLOOKUP(D1331,[1]CUENTAS!$A$2:$G$8590,4,FALSE)</f>
        <v>375034634</v>
      </c>
      <c r="I1331" s="8" t="str">
        <f>VLOOKUP(D1331,[1]CUENTAS!$A$2:$G$8590,6,FALSE)</f>
        <v>BANCO BILBAO VIZCAYA BBVA COLOMBIA S.A.</v>
      </c>
      <c r="J1331" s="8" t="str">
        <f>VLOOKUP(D1331,[1]CUENTAS!$A$2:$G$8590,7,FALSE)</f>
        <v>AHORROS</v>
      </c>
    </row>
    <row r="1332" spans="1:10" x14ac:dyDescent="0.25">
      <c r="A1332" s="18">
        <v>9</v>
      </c>
      <c r="B1332" s="39"/>
      <c r="C1332" s="32" t="s">
        <v>1232</v>
      </c>
      <c r="D1332" s="12">
        <v>57448219</v>
      </c>
      <c r="E1332" s="39"/>
      <c r="F1332" s="17"/>
      <c r="G1332" s="16">
        <f t="shared" si="79"/>
        <v>86206.896551724145</v>
      </c>
      <c r="H1332" s="38">
        <f>VLOOKUP(D1332,[1]CUENTAS!$A$2:$G$8590,4,FALSE)</f>
        <v>375177433</v>
      </c>
      <c r="I1332" s="8" t="str">
        <f>VLOOKUP(D1332,[1]CUENTAS!$A$2:$G$8590,6,FALSE)</f>
        <v>BANCO BILBAO VIZCAYA BBVA COLOMBIA S.A.</v>
      </c>
      <c r="J1332" s="8" t="str">
        <f>VLOOKUP(D1332,[1]CUENTAS!$A$2:$G$8590,7,FALSE)</f>
        <v>AHORROS</v>
      </c>
    </row>
    <row r="1333" spans="1:10" x14ac:dyDescent="0.25">
      <c r="A1333" s="18">
        <v>10</v>
      </c>
      <c r="B1333" s="39"/>
      <c r="C1333" s="32" t="s">
        <v>1233</v>
      </c>
      <c r="D1333" s="12">
        <v>57404352</v>
      </c>
      <c r="E1333" s="39"/>
      <c r="F1333" s="17"/>
      <c r="G1333" s="16">
        <f t="shared" si="79"/>
        <v>86206.896551724145</v>
      </c>
      <c r="H1333" s="38">
        <f>VLOOKUP(D1333,[1]CUENTAS!$A$2:$G$8590,4,FALSE)</f>
        <v>375034501</v>
      </c>
      <c r="I1333" s="8" t="str">
        <f>VLOOKUP(D1333,[1]CUENTAS!$A$2:$G$8590,6,FALSE)</f>
        <v>BANCO BILBAO VIZCAYA BBVA COLOMBIA S.A.</v>
      </c>
      <c r="J1333" s="8" t="str">
        <f>VLOOKUP(D1333,[1]CUENTAS!$A$2:$G$8590,7,FALSE)</f>
        <v>AHORROS</v>
      </c>
    </row>
    <row r="1334" spans="1:10" x14ac:dyDescent="0.25">
      <c r="A1334" s="18">
        <v>11</v>
      </c>
      <c r="B1334" s="39"/>
      <c r="C1334" s="32" t="s">
        <v>1234</v>
      </c>
      <c r="D1334" s="12">
        <v>64450021</v>
      </c>
      <c r="E1334" s="39"/>
      <c r="F1334" s="17"/>
      <c r="G1334" s="16">
        <f t="shared" si="79"/>
        <v>86206.896551724145</v>
      </c>
      <c r="H1334" s="38">
        <f>VLOOKUP(D1334,[1]CUENTAS!$A$2:$G$8590,4,FALSE)</f>
        <v>375174687</v>
      </c>
      <c r="I1334" s="8" t="str">
        <f>VLOOKUP(D1334,[1]CUENTAS!$A$2:$G$8590,6,FALSE)</f>
        <v>BANCO BILBAO VIZCAYA BBVA COLOMBIA S.A.</v>
      </c>
      <c r="J1334" s="8" t="str">
        <f>VLOOKUP(D1334,[1]CUENTAS!$A$2:$G$8590,7,FALSE)</f>
        <v>AHORROS</v>
      </c>
    </row>
    <row r="1335" spans="1:10" x14ac:dyDescent="0.25">
      <c r="A1335" s="18">
        <v>12</v>
      </c>
      <c r="B1335" s="39"/>
      <c r="C1335" s="32" t="s">
        <v>1235</v>
      </c>
      <c r="D1335" s="12">
        <v>57447098</v>
      </c>
      <c r="E1335" s="39"/>
      <c r="F1335" s="17"/>
      <c r="G1335" s="16">
        <f t="shared" si="79"/>
        <v>86206.896551724145</v>
      </c>
      <c r="H1335" s="38">
        <f>VLOOKUP(D1335,[1]CUENTAS!$A$2:$G$8590,4,FALSE)</f>
        <v>375176591</v>
      </c>
      <c r="I1335" s="8" t="str">
        <f>VLOOKUP(D1335,[1]CUENTAS!$A$2:$G$8590,6,FALSE)</f>
        <v>BANCO BILBAO VIZCAYA BBVA COLOMBIA S.A.</v>
      </c>
      <c r="J1335" s="8" t="str">
        <f>VLOOKUP(D1335,[1]CUENTAS!$A$2:$G$8590,7,FALSE)</f>
        <v>AHORROS</v>
      </c>
    </row>
    <row r="1336" spans="1:10" x14ac:dyDescent="0.25">
      <c r="A1336" s="18">
        <v>13</v>
      </c>
      <c r="B1336" s="39"/>
      <c r="C1336" s="32" t="s">
        <v>1236</v>
      </c>
      <c r="D1336" s="12">
        <v>36697571</v>
      </c>
      <c r="E1336" s="39"/>
      <c r="F1336" s="17"/>
      <c r="G1336" s="16">
        <f t="shared" si="79"/>
        <v>86206.896551724145</v>
      </c>
      <c r="H1336" s="38">
        <f>VLOOKUP(D1336,[1]CUENTAS!$A$2:$G$8590,4,FALSE)</f>
        <v>805419694</v>
      </c>
      <c r="I1336" s="8" t="str">
        <f>VLOOKUP(D1336,[1]CUENTAS!$A$2:$G$8590,6,FALSE)</f>
        <v>BANCO BILBAO VIZCAYA BBVA COLOMBIA S.A.</v>
      </c>
      <c r="J1336" s="8" t="str">
        <f>VLOOKUP(D1336,[1]CUENTAS!$A$2:$G$8590,7,FALSE)</f>
        <v>AHORROS</v>
      </c>
    </row>
    <row r="1337" spans="1:10" x14ac:dyDescent="0.25">
      <c r="A1337" s="18">
        <v>14</v>
      </c>
      <c r="B1337" s="39"/>
      <c r="C1337" s="32" t="s">
        <v>1237</v>
      </c>
      <c r="D1337" s="12">
        <v>57404547</v>
      </c>
      <c r="E1337" s="39"/>
      <c r="F1337" s="17"/>
      <c r="G1337" s="16">
        <f t="shared" si="79"/>
        <v>86206.896551724145</v>
      </c>
      <c r="H1337" s="38">
        <f>VLOOKUP(D1337,[1]CUENTAS!$A$2:$G$8590,4,FALSE)</f>
        <v>375173689</v>
      </c>
      <c r="I1337" s="8" t="str">
        <f>VLOOKUP(D1337,[1]CUENTAS!$A$2:$G$8590,6,FALSE)</f>
        <v>BANCO BILBAO VIZCAYA BBVA COLOMBIA S.A.</v>
      </c>
      <c r="J1337" s="8" t="str">
        <f>VLOOKUP(D1337,[1]CUENTAS!$A$2:$G$8590,7,FALSE)</f>
        <v>AHORROS</v>
      </c>
    </row>
    <row r="1338" spans="1:10" x14ac:dyDescent="0.25">
      <c r="A1338" s="18">
        <v>15</v>
      </c>
      <c r="B1338" s="39"/>
      <c r="C1338" s="32" t="s">
        <v>1238</v>
      </c>
      <c r="D1338" s="12">
        <v>57401067</v>
      </c>
      <c r="E1338" s="39"/>
      <c r="F1338" s="17"/>
      <c r="G1338" s="16">
        <f t="shared" si="79"/>
        <v>86206.896551724145</v>
      </c>
      <c r="H1338" s="38">
        <f>VLOOKUP(D1338,[1]CUENTAS!$A$2:$G$8590,4,FALSE)</f>
        <v>375174299</v>
      </c>
      <c r="I1338" s="8" t="str">
        <f>VLOOKUP(D1338,[1]CUENTAS!$A$2:$G$8590,6,FALSE)</f>
        <v>BANCO BILBAO VIZCAYA BBVA COLOMBIA S.A.</v>
      </c>
      <c r="J1338" s="8" t="str">
        <f>VLOOKUP(D1338,[1]CUENTAS!$A$2:$G$8590,7,FALSE)</f>
        <v>AHORROS</v>
      </c>
    </row>
    <row r="1339" spans="1:10" x14ac:dyDescent="0.25">
      <c r="A1339" s="18">
        <v>16</v>
      </c>
      <c r="B1339" s="39"/>
      <c r="C1339" s="32" t="s">
        <v>1239</v>
      </c>
      <c r="D1339" s="12">
        <v>57400647</v>
      </c>
      <c r="E1339" s="39"/>
      <c r="F1339" s="17"/>
      <c r="G1339" s="16">
        <f t="shared" si="79"/>
        <v>86206.896551724145</v>
      </c>
      <c r="H1339" s="38">
        <f>VLOOKUP(D1339,[1]CUENTAS!$A$2:$G$8590,4,FALSE)</f>
        <v>375174331</v>
      </c>
      <c r="I1339" s="8" t="str">
        <f>VLOOKUP(D1339,[1]CUENTAS!$A$2:$G$8590,6,FALSE)</f>
        <v>BANCO BILBAO VIZCAYA BBVA COLOMBIA S.A.</v>
      </c>
      <c r="J1339" s="8" t="str">
        <f>VLOOKUP(D1339,[1]CUENTAS!$A$2:$G$8590,7,FALSE)</f>
        <v>AHORROS</v>
      </c>
    </row>
    <row r="1340" spans="1:10" x14ac:dyDescent="0.25">
      <c r="A1340" s="18">
        <v>17</v>
      </c>
      <c r="B1340" s="39"/>
      <c r="C1340" s="32" t="s">
        <v>1240</v>
      </c>
      <c r="D1340" s="12">
        <v>39029332</v>
      </c>
      <c r="E1340" s="39"/>
      <c r="F1340" s="17"/>
      <c r="G1340" s="16">
        <f t="shared" si="79"/>
        <v>86206.896551724145</v>
      </c>
      <c r="H1340" s="38">
        <f>VLOOKUP(D1340,[1]CUENTAS!$A$2:$G$8590,4,FALSE)</f>
        <v>375175213</v>
      </c>
      <c r="I1340" s="8" t="str">
        <f>VLOOKUP(D1340,[1]CUENTAS!$A$2:$G$8590,6,FALSE)</f>
        <v>BANCO BILBAO VIZCAYA BBVA COLOMBIA S.A.</v>
      </c>
      <c r="J1340" s="8" t="str">
        <f>VLOOKUP(D1340,[1]CUENTAS!$A$2:$G$8590,7,FALSE)</f>
        <v>AHORROS</v>
      </c>
    </row>
    <row r="1341" spans="1:10" x14ac:dyDescent="0.25">
      <c r="A1341" s="18">
        <v>18</v>
      </c>
      <c r="B1341" s="39"/>
      <c r="C1341" s="32" t="s">
        <v>1241</v>
      </c>
      <c r="D1341" s="12">
        <v>19583851</v>
      </c>
      <c r="E1341" s="39"/>
      <c r="F1341" s="17"/>
      <c r="G1341" s="16">
        <f t="shared" si="79"/>
        <v>86206.896551724145</v>
      </c>
      <c r="H1341" s="38">
        <f>VLOOKUP(D1341,[1]CUENTAS!$A$2:$G$8590,4,FALSE)</f>
        <v>375163011</v>
      </c>
      <c r="I1341" s="8" t="str">
        <f>VLOOKUP(D1341,[1]CUENTAS!$A$2:$G$8590,6,FALSE)</f>
        <v>BANCO BILBAO VIZCAYA BBVA COLOMBIA S.A.</v>
      </c>
      <c r="J1341" s="8" t="str">
        <f>VLOOKUP(D1341,[1]CUENTAS!$A$2:$G$8590,7,FALSE)</f>
        <v>AHORROS</v>
      </c>
    </row>
    <row r="1342" spans="1:10" x14ac:dyDescent="0.25">
      <c r="A1342" s="18">
        <v>19</v>
      </c>
      <c r="B1342" s="39"/>
      <c r="C1342" s="32" t="s">
        <v>1242</v>
      </c>
      <c r="D1342" s="12">
        <v>57115913</v>
      </c>
      <c r="E1342" s="39"/>
      <c r="F1342" s="17"/>
      <c r="G1342" s="16">
        <f t="shared" si="79"/>
        <v>86206.896551724145</v>
      </c>
      <c r="H1342" s="38">
        <f>VLOOKUP(D1342,[1]CUENTAS!$A$2:$G$8590,4,FALSE)</f>
        <v>375174091</v>
      </c>
      <c r="I1342" s="8" t="str">
        <f>VLOOKUP(D1342,[1]CUENTAS!$A$2:$G$8590,6,FALSE)</f>
        <v>BANCO BILBAO VIZCAYA BBVA COLOMBIA S.A.</v>
      </c>
      <c r="J1342" s="8" t="str">
        <f>VLOOKUP(D1342,[1]CUENTAS!$A$2:$G$8590,7,FALSE)</f>
        <v>AHORROS</v>
      </c>
    </row>
    <row r="1343" spans="1:10" x14ac:dyDescent="0.25">
      <c r="A1343" s="18">
        <v>20</v>
      </c>
      <c r="B1343" s="39"/>
      <c r="C1343" s="32" t="s">
        <v>1243</v>
      </c>
      <c r="D1343" s="12">
        <v>26759900</v>
      </c>
      <c r="E1343" s="39"/>
      <c r="F1343" s="17"/>
      <c r="G1343" s="16">
        <f t="shared" si="79"/>
        <v>86206.896551724145</v>
      </c>
      <c r="H1343" s="38">
        <f>VLOOKUP(D1343,[1]CUENTAS!$A$2:$G$8590,4,FALSE)</f>
        <v>375176146</v>
      </c>
      <c r="I1343" s="8" t="str">
        <f>VLOOKUP(D1343,[1]CUENTAS!$A$2:$G$8590,6,FALSE)</f>
        <v>BANCO BILBAO VIZCAYA BBVA COLOMBIA S.A.</v>
      </c>
      <c r="J1343" s="8" t="str">
        <f>VLOOKUP(D1343,[1]CUENTAS!$A$2:$G$8590,7,FALSE)</f>
        <v>AHORROS</v>
      </c>
    </row>
    <row r="1344" spans="1:10" x14ac:dyDescent="0.25">
      <c r="A1344" s="18">
        <v>21</v>
      </c>
      <c r="B1344" s="39"/>
      <c r="C1344" s="32" t="s">
        <v>1244</v>
      </c>
      <c r="D1344" s="12">
        <v>36454027</v>
      </c>
      <c r="E1344" s="39"/>
      <c r="F1344" s="17"/>
      <c r="G1344" s="16">
        <f t="shared" si="79"/>
        <v>86206.896551724145</v>
      </c>
      <c r="H1344" s="38">
        <f>VLOOKUP(D1344,[1]CUENTAS!$A$2:$G$8590,4,FALSE)</f>
        <v>375199098</v>
      </c>
      <c r="I1344" s="8" t="str">
        <f>VLOOKUP(D1344,[1]CUENTAS!$A$2:$G$8590,6,FALSE)</f>
        <v>BANCO BILBAO VIZCAYA BBVA COLOMBIA S.A.</v>
      </c>
      <c r="J1344" s="8" t="str">
        <f>VLOOKUP(D1344,[1]CUENTAS!$A$2:$G$8590,7,FALSE)</f>
        <v>AHORROS</v>
      </c>
    </row>
    <row r="1345" spans="1:10" x14ac:dyDescent="0.25">
      <c r="A1345" s="18">
        <v>22</v>
      </c>
      <c r="B1345" s="39"/>
      <c r="C1345" s="32" t="s">
        <v>1245</v>
      </c>
      <c r="D1345" s="12">
        <v>36560839</v>
      </c>
      <c r="E1345" s="39"/>
      <c r="F1345" s="17"/>
      <c r="G1345" s="16">
        <f t="shared" si="79"/>
        <v>86206.896551724145</v>
      </c>
      <c r="H1345" s="38">
        <f>VLOOKUP(D1345,[1]CUENTAS!$A$2:$G$8590,4,FALSE)</f>
        <v>375173812</v>
      </c>
      <c r="I1345" s="8" t="str">
        <f>VLOOKUP(D1345,[1]CUENTAS!$A$2:$G$8590,6,FALSE)</f>
        <v>BANCO BILBAO VIZCAYA BBVA COLOMBIA S.A.</v>
      </c>
      <c r="J1345" s="8" t="str">
        <f>VLOOKUP(D1345,[1]CUENTAS!$A$2:$G$8590,7,FALSE)</f>
        <v>AHORROS</v>
      </c>
    </row>
    <row r="1346" spans="1:10" x14ac:dyDescent="0.25">
      <c r="A1346" s="18">
        <v>23</v>
      </c>
      <c r="B1346" s="39"/>
      <c r="C1346" s="32" t="s">
        <v>1246</v>
      </c>
      <c r="D1346" s="12">
        <v>49733913</v>
      </c>
      <c r="E1346" s="39"/>
      <c r="F1346" s="17"/>
      <c r="G1346" s="16">
        <f t="shared" si="79"/>
        <v>86206.896551724145</v>
      </c>
      <c r="H1346" s="38">
        <f>VLOOKUP(D1346,[1]CUENTAS!$A$2:$G$8590,4,FALSE)</f>
        <v>375173655</v>
      </c>
      <c r="I1346" s="8" t="str">
        <f>VLOOKUP(D1346,[1]CUENTAS!$A$2:$G$8590,6,FALSE)</f>
        <v>BANCO BILBAO VIZCAYA BBVA COLOMBIA S.A.</v>
      </c>
      <c r="J1346" s="8" t="str">
        <f>VLOOKUP(D1346,[1]CUENTAS!$A$2:$G$8590,7,FALSE)</f>
        <v>AHORROS</v>
      </c>
    </row>
    <row r="1347" spans="1:10" x14ac:dyDescent="0.25">
      <c r="A1347" s="18">
        <v>24</v>
      </c>
      <c r="B1347" s="39"/>
      <c r="C1347" s="32" t="s">
        <v>1247</v>
      </c>
      <c r="D1347" s="12">
        <v>57446921</v>
      </c>
      <c r="E1347" s="39"/>
      <c r="F1347" s="17"/>
      <c r="G1347" s="16">
        <f t="shared" si="79"/>
        <v>86206.896551724145</v>
      </c>
      <c r="H1347" s="38">
        <f>VLOOKUP(D1347,[1]CUENTAS!$A$2:$G$8590,4,FALSE)</f>
        <v>375173978</v>
      </c>
      <c r="I1347" s="8" t="str">
        <f>VLOOKUP(D1347,[1]CUENTAS!$A$2:$G$8590,6,FALSE)</f>
        <v>BANCO BILBAO VIZCAYA BBVA COLOMBIA S.A.</v>
      </c>
      <c r="J1347" s="8" t="str">
        <f>VLOOKUP(D1347,[1]CUENTAS!$A$2:$G$8590,7,FALSE)</f>
        <v>AHORROS</v>
      </c>
    </row>
    <row r="1348" spans="1:10" x14ac:dyDescent="0.25">
      <c r="A1348" s="18">
        <v>25</v>
      </c>
      <c r="B1348" s="39"/>
      <c r="C1348" s="32" t="s">
        <v>1248</v>
      </c>
      <c r="D1348" s="12">
        <v>57403970</v>
      </c>
      <c r="E1348" s="39"/>
      <c r="F1348" s="17"/>
      <c r="G1348" s="16">
        <f t="shared" si="79"/>
        <v>86206.896551724145</v>
      </c>
      <c r="H1348" s="38">
        <f>VLOOKUP(D1348,[1]CUENTAS!$A$2:$G$8590,4,FALSE)</f>
        <v>375173630</v>
      </c>
      <c r="I1348" s="8" t="str">
        <f>VLOOKUP(D1348,[1]CUENTAS!$A$2:$G$8590,6,FALSE)</f>
        <v>BANCO BILBAO VIZCAYA BBVA COLOMBIA S.A.</v>
      </c>
      <c r="J1348" s="8" t="str">
        <f>VLOOKUP(D1348,[1]CUENTAS!$A$2:$G$8590,7,FALSE)</f>
        <v>AHORROS</v>
      </c>
    </row>
    <row r="1349" spans="1:10" x14ac:dyDescent="0.25">
      <c r="A1349" s="18">
        <v>26</v>
      </c>
      <c r="B1349" s="39"/>
      <c r="C1349" s="32" t="s">
        <v>1249</v>
      </c>
      <c r="D1349" s="12">
        <v>57404479</v>
      </c>
      <c r="E1349" s="39"/>
      <c r="F1349" s="17"/>
      <c r="G1349" s="16">
        <f t="shared" si="79"/>
        <v>86206.896551724145</v>
      </c>
      <c r="H1349" s="38">
        <f>VLOOKUP(D1349,[1]CUENTAS!$A$2:$G$8590,4,FALSE)</f>
        <v>326257664</v>
      </c>
      <c r="I1349" s="8" t="str">
        <f>VLOOKUP(D1349,[1]CUENTAS!$A$2:$G$8590,6,FALSE)</f>
        <v>BANCO DE BOGOTA</v>
      </c>
      <c r="J1349" s="8" t="str">
        <f>VLOOKUP(D1349,[1]CUENTAS!$A$2:$G$8590,7,FALSE)</f>
        <v>AHORROS</v>
      </c>
    </row>
    <row r="1350" spans="1:10" x14ac:dyDescent="0.25">
      <c r="A1350" s="18">
        <v>27</v>
      </c>
      <c r="B1350" s="39"/>
      <c r="C1350" s="32" t="s">
        <v>1250</v>
      </c>
      <c r="D1350" s="12">
        <v>57400619</v>
      </c>
      <c r="E1350" s="39"/>
      <c r="F1350" s="17"/>
      <c r="G1350" s="16">
        <f t="shared" si="79"/>
        <v>86206.896551724145</v>
      </c>
      <c r="H1350" s="38">
        <f>VLOOKUP(D1350,[1]CUENTAS!$A$2:$G$8590,4,FALSE)</f>
        <v>375173853</v>
      </c>
      <c r="I1350" s="8" t="str">
        <f>VLOOKUP(D1350,[1]CUENTAS!$A$2:$G$8590,6,FALSE)</f>
        <v>BANCO BILBAO VIZCAYA BBVA COLOMBIA S.A.</v>
      </c>
      <c r="J1350" s="8" t="str">
        <f>VLOOKUP(D1350,[1]CUENTAS!$A$2:$G$8590,7,FALSE)</f>
        <v>AHORROS</v>
      </c>
    </row>
    <row r="1351" spans="1:10" x14ac:dyDescent="0.25">
      <c r="A1351" s="18">
        <v>28</v>
      </c>
      <c r="B1351" s="39"/>
      <c r="C1351" s="32" t="s">
        <v>1251</v>
      </c>
      <c r="D1351" s="12">
        <v>57400810</v>
      </c>
      <c r="E1351" s="39"/>
      <c r="F1351" s="17"/>
      <c r="G1351" s="16">
        <f t="shared" si="79"/>
        <v>86206.896551724145</v>
      </c>
      <c r="H1351" s="38">
        <f>VLOOKUP(D1351,[1]CUENTAS!$A$2:$G$8590,4,FALSE)</f>
        <v>326273885</v>
      </c>
      <c r="I1351" s="8" t="str">
        <f>VLOOKUP(D1351,[1]CUENTAS!$A$2:$G$8590,6,FALSE)</f>
        <v>BANCO DE BOGOTA</v>
      </c>
      <c r="J1351" s="8" t="str">
        <f>VLOOKUP(D1351,[1]CUENTAS!$A$2:$G$8590,7,FALSE)</f>
        <v>AHORROS</v>
      </c>
    </row>
    <row r="1352" spans="1:10" x14ac:dyDescent="0.25">
      <c r="A1352" s="18">
        <v>29</v>
      </c>
      <c r="B1352" s="39"/>
      <c r="C1352" s="32" t="s">
        <v>1252</v>
      </c>
      <c r="D1352" s="12">
        <v>57301595</v>
      </c>
      <c r="E1352" s="39"/>
      <c r="F1352" s="17"/>
      <c r="G1352" s="16">
        <f t="shared" si="79"/>
        <v>86206.896551724145</v>
      </c>
      <c r="H1352" s="38">
        <f>VLOOKUP(D1352,[1]CUENTAS!$A$2:$G$8590,4,FALSE)</f>
        <v>375183324</v>
      </c>
      <c r="I1352" s="8" t="str">
        <f>VLOOKUP(D1352,[1]CUENTAS!$A$2:$G$8590,6,FALSE)</f>
        <v>BANCO BILBAO VIZCAYA BBVA COLOMBIA S.A.</v>
      </c>
      <c r="J1352" s="8" t="str">
        <f>VLOOKUP(D1352,[1]CUENTAS!$A$2:$G$8590,7,FALSE)</f>
        <v>AHORROS</v>
      </c>
    </row>
    <row r="1353" spans="1:10" x14ac:dyDescent="0.25">
      <c r="A1353" s="42" t="s">
        <v>7</v>
      </c>
      <c r="B1353" s="43"/>
      <c r="C1353" s="43"/>
      <c r="D1353" s="43"/>
      <c r="E1353" s="43"/>
      <c r="F1353" s="44"/>
      <c r="G1353" s="19">
        <f>SUM(G1324:G1352)</f>
        <v>2499999.9999999991</v>
      </c>
      <c r="H1353" s="38"/>
      <c r="I1353" s="8"/>
      <c r="J1353" s="8"/>
    </row>
    <row r="1354" spans="1:10" ht="30" x14ac:dyDescent="0.25">
      <c r="A1354" s="1" t="s">
        <v>5</v>
      </c>
      <c r="B1354" s="1" t="s">
        <v>0</v>
      </c>
      <c r="C1354" s="3" t="s">
        <v>3</v>
      </c>
      <c r="D1354" s="4" t="s">
        <v>9</v>
      </c>
      <c r="E1354" s="1" t="s">
        <v>1</v>
      </c>
      <c r="F1354" s="5" t="s">
        <v>2</v>
      </c>
      <c r="G1354" s="6" t="s">
        <v>4</v>
      </c>
      <c r="H1354" s="38"/>
      <c r="I1354" s="8"/>
      <c r="J1354" s="8"/>
    </row>
    <row r="1355" spans="1:10" x14ac:dyDescent="0.25">
      <c r="A1355" s="18">
        <v>1</v>
      </c>
      <c r="B1355" s="39" t="s">
        <v>1253</v>
      </c>
      <c r="C1355" s="32" t="s">
        <v>1254</v>
      </c>
      <c r="D1355" s="12">
        <v>26925654</v>
      </c>
      <c r="E1355" s="39" t="s">
        <v>1257</v>
      </c>
      <c r="F1355" s="17"/>
      <c r="G1355" s="16">
        <f t="shared" ref="G1355:G1361" si="80">2500000/7</f>
        <v>357142.85714285716</v>
      </c>
      <c r="H1355" s="38">
        <f>VLOOKUP(D1355,[1]CUENTAS!$A$2:$G$8590,4,FALSE)</f>
        <v>51257017318</v>
      </c>
      <c r="I1355" s="8" t="str">
        <f>VLOOKUP(D1355,[1]CUENTAS!$A$2:$G$8590,6,FALSE)</f>
        <v>BANCOLOMBIA S.A.</v>
      </c>
      <c r="J1355" s="8" t="str">
        <f>VLOOKUP(D1355,[1]CUENTAS!$A$2:$G$8590,7,FALSE)</f>
        <v>AHORROS</v>
      </c>
    </row>
    <row r="1356" spans="1:10" x14ac:dyDescent="0.25">
      <c r="A1356" s="18">
        <v>2</v>
      </c>
      <c r="B1356" s="39"/>
      <c r="C1356" s="32" t="s">
        <v>1255</v>
      </c>
      <c r="D1356" s="12">
        <v>39091231</v>
      </c>
      <c r="E1356" s="39"/>
      <c r="F1356" s="17"/>
      <c r="G1356" s="16">
        <f t="shared" si="80"/>
        <v>357142.85714285716</v>
      </c>
      <c r="H1356" s="38">
        <f>VLOOKUP(D1356,[1]CUENTAS!$A$2:$G$8590,4,FALSE)</f>
        <v>51313225902</v>
      </c>
      <c r="I1356" s="8" t="str">
        <f>VLOOKUP(D1356,[1]CUENTAS!$A$2:$G$8590,6,FALSE)</f>
        <v>BANCOLOMBIA S.A.</v>
      </c>
      <c r="J1356" s="8" t="str">
        <f>VLOOKUP(D1356,[1]CUENTAS!$A$2:$G$8590,7,FALSE)</f>
        <v>AHORROS</v>
      </c>
    </row>
    <row r="1357" spans="1:10" x14ac:dyDescent="0.25">
      <c r="A1357" s="18">
        <v>3</v>
      </c>
      <c r="B1357" s="39"/>
      <c r="C1357" s="32" t="s">
        <v>1256</v>
      </c>
      <c r="D1357" s="12">
        <v>12595526</v>
      </c>
      <c r="E1357" s="39"/>
      <c r="F1357" s="17"/>
      <c r="G1357" s="16">
        <f t="shared" si="80"/>
        <v>357142.85714285716</v>
      </c>
      <c r="H1357" s="38">
        <f>VLOOKUP(D1357,[1]CUENTAS!$A$2:$G$8590,4,FALSE)</f>
        <v>51211043893</v>
      </c>
      <c r="I1357" s="8" t="str">
        <f>VLOOKUP(D1357,[1]CUENTAS!$A$2:$G$8590,6,FALSE)</f>
        <v>BANCOLOMBIA S.A.</v>
      </c>
      <c r="J1357" s="8" t="str">
        <f>VLOOKUP(D1357,[1]CUENTAS!$A$2:$G$8590,7,FALSE)</f>
        <v>AHORROS</v>
      </c>
    </row>
    <row r="1358" spans="1:10" x14ac:dyDescent="0.25">
      <c r="A1358" s="18">
        <v>4</v>
      </c>
      <c r="B1358" s="39"/>
      <c r="C1358" s="32" t="s">
        <v>1257</v>
      </c>
      <c r="D1358" s="12">
        <v>85010121</v>
      </c>
      <c r="E1358" s="39"/>
      <c r="F1358" s="17"/>
      <c r="G1358" s="16">
        <f t="shared" si="80"/>
        <v>357142.85714285716</v>
      </c>
      <c r="H1358" s="38">
        <f>VLOOKUP(D1358,[1]CUENTAS!$A$2:$G$8590,4,FALSE)</f>
        <v>719172900</v>
      </c>
      <c r="I1358" s="8" t="str">
        <f>VLOOKUP(D1358,[1]CUENTAS!$A$2:$G$8590,6,FALSE)</f>
        <v>BANCO BILBAO VIZCAYA BBVA COLOMBIA S.A.</v>
      </c>
      <c r="J1358" s="8" t="str">
        <f>VLOOKUP(D1358,[1]CUENTAS!$A$2:$G$8590,7,FALSE)</f>
        <v>AHORROS</v>
      </c>
    </row>
    <row r="1359" spans="1:10" x14ac:dyDescent="0.25">
      <c r="A1359" s="18">
        <v>5</v>
      </c>
      <c r="B1359" s="39"/>
      <c r="C1359" s="32" t="s">
        <v>1258</v>
      </c>
      <c r="D1359" s="12">
        <v>39094471</v>
      </c>
      <c r="E1359" s="39"/>
      <c r="F1359" s="17"/>
      <c r="G1359" s="16">
        <f t="shared" si="80"/>
        <v>357142.85714285716</v>
      </c>
      <c r="H1359" s="38">
        <f>VLOOKUP(D1359,[1]CUENTAS!$A$2:$G$8590,4,FALSE)</f>
        <v>51221811589</v>
      </c>
      <c r="I1359" s="8" t="str">
        <f>VLOOKUP(D1359,[1]CUENTAS!$A$2:$G$8590,6,FALSE)</f>
        <v>BANCOLOMBIA S.A.</v>
      </c>
      <c r="J1359" s="8" t="str">
        <f>VLOOKUP(D1359,[1]CUENTAS!$A$2:$G$8590,7,FALSE)</f>
        <v>AHORROS</v>
      </c>
    </row>
    <row r="1360" spans="1:10" x14ac:dyDescent="0.25">
      <c r="A1360" s="18">
        <v>6</v>
      </c>
      <c r="B1360" s="39"/>
      <c r="C1360" s="32" t="s">
        <v>1259</v>
      </c>
      <c r="D1360" s="12">
        <v>39090715</v>
      </c>
      <c r="E1360" s="39"/>
      <c r="F1360" s="17"/>
      <c r="G1360" s="16">
        <f t="shared" si="80"/>
        <v>357142.85714285716</v>
      </c>
      <c r="H1360" s="38">
        <f>VLOOKUP(D1360,[1]CUENTAS!$A$2:$G$8590,4,FALSE)</f>
        <v>51257025926</v>
      </c>
      <c r="I1360" s="8" t="str">
        <f>VLOOKUP(D1360,[1]CUENTAS!$A$2:$G$8590,6,FALSE)</f>
        <v>BANCOLOMBIA S.A.</v>
      </c>
      <c r="J1360" s="8" t="str">
        <f>VLOOKUP(D1360,[1]CUENTAS!$A$2:$G$8590,7,FALSE)</f>
        <v>AHORROS</v>
      </c>
    </row>
    <row r="1361" spans="1:10" x14ac:dyDescent="0.25">
      <c r="A1361" s="18">
        <v>7</v>
      </c>
      <c r="B1361" s="39"/>
      <c r="C1361" s="32" t="s">
        <v>1260</v>
      </c>
      <c r="D1361" s="12">
        <v>12591582</v>
      </c>
      <c r="E1361" s="39"/>
      <c r="F1361" s="17"/>
      <c r="G1361" s="16">
        <f t="shared" si="80"/>
        <v>357142.85714285716</v>
      </c>
      <c r="H1361" s="38">
        <f>VLOOKUP(D1361,[1]CUENTAS!$A$2:$G$8590,4,FALSE)</f>
        <v>51313216661</v>
      </c>
      <c r="I1361" s="8" t="str">
        <f>VLOOKUP(D1361,[1]CUENTAS!$A$2:$G$8590,6,FALSE)</f>
        <v>BANCOLOMBIA S.A.</v>
      </c>
      <c r="J1361" s="8" t="str">
        <f>VLOOKUP(D1361,[1]CUENTAS!$A$2:$G$8590,7,FALSE)</f>
        <v>AHORROS</v>
      </c>
    </row>
    <row r="1362" spans="1:10" x14ac:dyDescent="0.25">
      <c r="A1362" s="42" t="s">
        <v>7</v>
      </c>
      <c r="B1362" s="43"/>
      <c r="C1362" s="43"/>
      <c r="D1362" s="43"/>
      <c r="E1362" s="43"/>
      <c r="F1362" s="44"/>
      <c r="G1362" s="15">
        <f>SUM(G1355:G1361)</f>
        <v>2500000.0000000005</v>
      </c>
      <c r="H1362" s="38"/>
      <c r="I1362" s="8"/>
      <c r="J1362" s="8"/>
    </row>
    <row r="1363" spans="1:10" ht="30" x14ac:dyDescent="0.25">
      <c r="A1363" s="1" t="s">
        <v>5</v>
      </c>
      <c r="B1363" s="1" t="s">
        <v>0</v>
      </c>
      <c r="C1363" s="3" t="s">
        <v>3</v>
      </c>
      <c r="D1363" s="4" t="s">
        <v>9</v>
      </c>
      <c r="E1363" s="1" t="s">
        <v>1</v>
      </c>
      <c r="F1363" s="5" t="s">
        <v>2</v>
      </c>
      <c r="G1363" s="6" t="s">
        <v>4</v>
      </c>
      <c r="H1363" s="38"/>
      <c r="I1363" s="8"/>
      <c r="J1363" s="8"/>
    </row>
    <row r="1364" spans="1:10" x14ac:dyDescent="0.25">
      <c r="A1364" s="18">
        <v>1</v>
      </c>
      <c r="B1364" s="39" t="s">
        <v>1261</v>
      </c>
      <c r="C1364" s="32" t="s">
        <v>1262</v>
      </c>
      <c r="D1364" s="12">
        <v>32819120</v>
      </c>
      <c r="E1364" s="39" t="s">
        <v>1266</v>
      </c>
      <c r="F1364" s="17"/>
      <c r="G1364" s="16">
        <f>2500000/5</f>
        <v>500000</v>
      </c>
      <c r="H1364" s="38">
        <f>VLOOKUP(D1364,[1]CUENTAS!$A$2:$G$8590,4,FALSE)</f>
        <v>51627732442</v>
      </c>
      <c r="I1364" s="8" t="str">
        <f>VLOOKUP(D1364,[1]CUENTAS!$A$2:$G$8590,6,FALSE)</f>
        <v>BANCOLOMBIA S.A.</v>
      </c>
      <c r="J1364" s="8" t="str">
        <f>VLOOKUP(D1364,[1]CUENTAS!$A$2:$G$8590,7,FALSE)</f>
        <v>AHORROS</v>
      </c>
    </row>
    <row r="1365" spans="1:10" x14ac:dyDescent="0.25">
      <c r="A1365" s="18">
        <v>2</v>
      </c>
      <c r="B1365" s="39"/>
      <c r="C1365" s="32" t="s">
        <v>1263</v>
      </c>
      <c r="D1365" s="12">
        <v>33223205</v>
      </c>
      <c r="E1365" s="39"/>
      <c r="F1365" s="17"/>
      <c r="G1365" s="16">
        <f>2500000/5</f>
        <v>500000</v>
      </c>
      <c r="H1365" s="38">
        <f>VLOOKUP(D1365,[1]CUENTAS!$A$2:$G$8590,4,FALSE)</f>
        <v>805305216</v>
      </c>
      <c r="I1365" s="8" t="str">
        <f>VLOOKUP(D1365,[1]CUENTAS!$A$2:$G$8590,6,FALSE)</f>
        <v>BANCO BILBAO VIZCAYA BBVA COLOMBIA S.A.</v>
      </c>
      <c r="J1365" s="8" t="str">
        <f>VLOOKUP(D1365,[1]CUENTAS!$A$2:$G$8590,7,FALSE)</f>
        <v>AHORROS</v>
      </c>
    </row>
    <row r="1366" spans="1:10" x14ac:dyDescent="0.25">
      <c r="A1366" s="18">
        <v>3</v>
      </c>
      <c r="B1366" s="39"/>
      <c r="C1366" s="32" t="s">
        <v>1264</v>
      </c>
      <c r="D1366" s="12">
        <v>39032908</v>
      </c>
      <c r="E1366" s="39"/>
      <c r="F1366" s="17"/>
      <c r="G1366" s="16">
        <f>2500000/5</f>
        <v>500000</v>
      </c>
      <c r="H1366" s="38">
        <f>VLOOKUP(D1366,[1]CUENTAS!$A$2:$G$8590,4,FALSE)</f>
        <v>48208419997</v>
      </c>
      <c r="I1366" s="8" t="str">
        <f>VLOOKUP(D1366,[1]CUENTAS!$A$2:$G$8590,6,FALSE)</f>
        <v>BANCOLOMBIA S.A.</v>
      </c>
      <c r="J1366" s="8" t="str">
        <f>VLOOKUP(D1366,[1]CUENTAS!$A$2:$G$8590,7,FALSE)</f>
        <v>AHORROS</v>
      </c>
    </row>
    <row r="1367" spans="1:10" x14ac:dyDescent="0.25">
      <c r="A1367" s="18">
        <v>4</v>
      </c>
      <c r="B1367" s="39"/>
      <c r="C1367" s="32" t="s">
        <v>1265</v>
      </c>
      <c r="D1367" s="12">
        <v>36551385</v>
      </c>
      <c r="E1367" s="39"/>
      <c r="F1367" s="17"/>
      <c r="G1367" s="16">
        <f>2500000/5</f>
        <v>500000</v>
      </c>
      <c r="H1367" s="38">
        <f>VLOOKUP(D1367,[1]CUENTAS!$A$2:$G$8590,4,FALSE)</f>
        <v>51623602684</v>
      </c>
      <c r="I1367" s="8" t="str">
        <f>VLOOKUP(D1367,[1]CUENTAS!$A$2:$G$8590,6,FALSE)</f>
        <v>BANCOLOMBIA S.A.</v>
      </c>
      <c r="J1367" s="8" t="str">
        <f>VLOOKUP(D1367,[1]CUENTAS!$A$2:$G$8590,7,FALSE)</f>
        <v>AHORROS</v>
      </c>
    </row>
    <row r="1368" spans="1:10" x14ac:dyDescent="0.25">
      <c r="A1368" s="18">
        <v>5</v>
      </c>
      <c r="B1368" s="39"/>
      <c r="C1368" s="32" t="s">
        <v>1266</v>
      </c>
      <c r="D1368" s="12">
        <v>57412674</v>
      </c>
      <c r="E1368" s="39"/>
      <c r="F1368" s="17"/>
      <c r="G1368" s="16">
        <f>2500000/5</f>
        <v>500000</v>
      </c>
      <c r="H1368" s="38">
        <f>VLOOKUP(D1368,[1]CUENTAS!$A$2:$G$8590,4,FALSE)</f>
        <v>48206036381</v>
      </c>
      <c r="I1368" s="8" t="str">
        <f>VLOOKUP(D1368,[1]CUENTAS!$A$2:$G$8590,6,FALSE)</f>
        <v>BANCOLOMBIA S.A.</v>
      </c>
      <c r="J1368" s="8" t="str">
        <f>VLOOKUP(D1368,[1]CUENTAS!$A$2:$G$8590,7,FALSE)</f>
        <v>AHORROS</v>
      </c>
    </row>
    <row r="1369" spans="1:10" x14ac:dyDescent="0.25">
      <c r="A1369" s="42" t="s">
        <v>7</v>
      </c>
      <c r="B1369" s="43"/>
      <c r="C1369" s="43"/>
      <c r="D1369" s="43"/>
      <c r="E1369" s="43"/>
      <c r="F1369" s="44"/>
      <c r="G1369" s="15">
        <f>SUM(G1364:G1368)</f>
        <v>2500000</v>
      </c>
      <c r="H1369" s="38"/>
      <c r="I1369" s="8"/>
      <c r="J1369" s="8"/>
    </row>
    <row r="1370" spans="1:10" ht="30" x14ac:dyDescent="0.25">
      <c r="A1370" s="1" t="s">
        <v>5</v>
      </c>
      <c r="B1370" s="1" t="s">
        <v>0</v>
      </c>
      <c r="C1370" s="3" t="s">
        <v>3</v>
      </c>
      <c r="D1370" s="4" t="s">
        <v>9</v>
      </c>
      <c r="E1370" s="1" t="s">
        <v>1</v>
      </c>
      <c r="F1370" s="5" t="s">
        <v>2</v>
      </c>
      <c r="G1370" s="6" t="s">
        <v>4</v>
      </c>
      <c r="H1370" s="38"/>
      <c r="I1370" s="8"/>
      <c r="J1370" s="8"/>
    </row>
    <row r="1371" spans="1:10" x14ac:dyDescent="0.25">
      <c r="A1371" s="18">
        <v>1</v>
      </c>
      <c r="B1371" s="39" t="s">
        <v>1267</v>
      </c>
      <c r="C1371" s="32" t="s">
        <v>1268</v>
      </c>
      <c r="D1371" s="12">
        <v>7632441</v>
      </c>
      <c r="E1371" s="39" t="s">
        <v>1268</v>
      </c>
      <c r="F1371" s="17"/>
      <c r="G1371" s="16">
        <f t="shared" ref="G1371:G1376" si="81">2500000/6</f>
        <v>416666.66666666669</v>
      </c>
      <c r="H1371" s="38">
        <f>VLOOKUP(D1371,[1]CUENTAS!$A$2:$G$8590,4,FALSE)</f>
        <v>51627754608</v>
      </c>
      <c r="I1371" s="8" t="str">
        <f>VLOOKUP(D1371,[1]CUENTAS!$A$2:$G$8590,6,FALSE)</f>
        <v>BANCOLOMBIA S.A.</v>
      </c>
      <c r="J1371" s="8" t="str">
        <f>VLOOKUP(D1371,[1]CUENTAS!$A$2:$G$8590,7,FALSE)</f>
        <v>AHORROS</v>
      </c>
    </row>
    <row r="1372" spans="1:10" x14ac:dyDescent="0.25">
      <c r="A1372" s="18">
        <v>2</v>
      </c>
      <c r="B1372" s="39"/>
      <c r="C1372" s="32" t="s">
        <v>1269</v>
      </c>
      <c r="D1372" s="12">
        <v>26846438</v>
      </c>
      <c r="E1372" s="39"/>
      <c r="F1372" s="17"/>
      <c r="G1372" s="16">
        <f t="shared" si="81"/>
        <v>416666.66666666669</v>
      </c>
      <c r="H1372" s="38">
        <f>VLOOKUP(D1372,[1]CUENTAS!$A$2:$G$8590,4,FALSE)</f>
        <v>48246467164</v>
      </c>
      <c r="I1372" s="8" t="str">
        <f>VLOOKUP(D1372,[1]CUENTAS!$A$2:$G$8590,6,FALSE)</f>
        <v>BANCOLOMBIA S.A.</v>
      </c>
      <c r="J1372" s="8" t="str">
        <f>VLOOKUP(D1372,[1]CUENTAS!$A$2:$G$8590,7,FALSE)</f>
        <v>AHORROS</v>
      </c>
    </row>
    <row r="1373" spans="1:10" x14ac:dyDescent="0.25">
      <c r="A1373" s="18">
        <v>3</v>
      </c>
      <c r="B1373" s="39"/>
      <c r="C1373" s="32" t="s">
        <v>1270</v>
      </c>
      <c r="D1373" s="12">
        <v>84452258</v>
      </c>
      <c r="E1373" s="39"/>
      <c r="F1373" s="17"/>
      <c r="G1373" s="16">
        <f t="shared" si="81"/>
        <v>416666.66666666669</v>
      </c>
      <c r="H1373" s="38">
        <f>VLOOKUP(D1373,[1]CUENTAS!$A$2:$G$8590,4,FALSE)</f>
        <v>230400337754</v>
      </c>
      <c r="I1373" s="8" t="str">
        <f>VLOOKUP(D1373,[1]CUENTAS!$A$2:$G$8590,6,FALSE)</f>
        <v>BANCO POPULAR S.A.</v>
      </c>
      <c r="J1373" s="8" t="str">
        <f>VLOOKUP(D1373,[1]CUENTAS!$A$2:$G$8590,7,FALSE)</f>
        <v>AHORROS</v>
      </c>
    </row>
    <row r="1374" spans="1:10" x14ac:dyDescent="0.25">
      <c r="A1374" s="18">
        <v>4</v>
      </c>
      <c r="B1374" s="39"/>
      <c r="C1374" s="32" t="s">
        <v>1271</v>
      </c>
      <c r="D1374" s="12">
        <v>39059654</v>
      </c>
      <c r="E1374" s="39"/>
      <c r="F1374" s="17"/>
      <c r="G1374" s="16">
        <f t="shared" si="81"/>
        <v>416666.66666666669</v>
      </c>
      <c r="H1374" s="38">
        <f>VLOOKUP(D1374,[1]CUENTAS!$A$2:$G$8590,4,FALSE)</f>
        <v>48246699146</v>
      </c>
      <c r="I1374" s="8" t="str">
        <f>VLOOKUP(D1374,[1]CUENTAS!$A$2:$G$8590,6,FALSE)</f>
        <v>BANCOLOMBIA S.A.</v>
      </c>
      <c r="J1374" s="8" t="str">
        <f>VLOOKUP(D1374,[1]CUENTAS!$A$2:$G$8590,7,FALSE)</f>
        <v>AHORROS</v>
      </c>
    </row>
    <row r="1375" spans="1:10" x14ac:dyDescent="0.25">
      <c r="A1375" s="18">
        <v>5</v>
      </c>
      <c r="B1375" s="39"/>
      <c r="C1375" s="32" t="s">
        <v>1272</v>
      </c>
      <c r="D1375" s="12">
        <v>12636331</v>
      </c>
      <c r="E1375" s="39"/>
      <c r="F1375" s="17"/>
      <c r="G1375" s="16">
        <f t="shared" si="81"/>
        <v>416666.66666666669</v>
      </c>
      <c r="H1375" s="38">
        <f>VLOOKUP(D1375,[1]CUENTAS!$A$2:$G$8590,4,FALSE)</f>
        <v>48274505543</v>
      </c>
      <c r="I1375" s="8" t="str">
        <f>VLOOKUP(D1375,[1]CUENTAS!$A$2:$G$8590,6,FALSE)</f>
        <v>BANCOLOMBIA S.A.</v>
      </c>
      <c r="J1375" s="8" t="str">
        <f>VLOOKUP(D1375,[1]CUENTAS!$A$2:$G$8590,7,FALSE)</f>
        <v>AHORROS</v>
      </c>
    </row>
    <row r="1376" spans="1:10" x14ac:dyDescent="0.25">
      <c r="A1376" s="18">
        <v>6</v>
      </c>
      <c r="B1376" s="39"/>
      <c r="C1376" s="32" t="s">
        <v>1273</v>
      </c>
      <c r="D1376" s="12">
        <v>57461787</v>
      </c>
      <c r="E1376" s="39"/>
      <c r="F1376" s="17"/>
      <c r="G1376" s="16">
        <f t="shared" si="81"/>
        <v>416666.66666666669</v>
      </c>
      <c r="H1376" s="38">
        <f>VLOOKUP(D1376,[1]CUENTAS!$A$2:$G$8590,4,FALSE)</f>
        <v>51651318126</v>
      </c>
      <c r="I1376" s="8" t="str">
        <f>VLOOKUP(D1376,[1]CUENTAS!$A$2:$G$8590,6,FALSE)</f>
        <v>BANCOLOMBIA S.A.</v>
      </c>
      <c r="J1376" s="8" t="str">
        <f>VLOOKUP(D1376,[1]CUENTAS!$A$2:$G$8590,7,FALSE)</f>
        <v>AHORROS</v>
      </c>
    </row>
    <row r="1377" spans="1:10" x14ac:dyDescent="0.25">
      <c r="A1377" s="42" t="s">
        <v>7</v>
      </c>
      <c r="B1377" s="43"/>
      <c r="C1377" s="43"/>
      <c r="D1377" s="43"/>
      <c r="E1377" s="43"/>
      <c r="F1377" s="44"/>
      <c r="G1377" s="15">
        <f>SUM(G1371:G1376)</f>
        <v>2500000</v>
      </c>
      <c r="H1377" s="38"/>
      <c r="I1377" s="8"/>
      <c r="J1377" s="8"/>
    </row>
    <row r="1378" spans="1:10" ht="30" x14ac:dyDescent="0.25">
      <c r="A1378" s="1" t="s">
        <v>5</v>
      </c>
      <c r="B1378" s="1" t="s">
        <v>0</v>
      </c>
      <c r="C1378" s="3" t="s">
        <v>3</v>
      </c>
      <c r="D1378" s="4" t="s">
        <v>9</v>
      </c>
      <c r="E1378" s="1" t="s">
        <v>1</v>
      </c>
      <c r="F1378" s="5" t="s">
        <v>2</v>
      </c>
      <c r="G1378" s="6" t="s">
        <v>4</v>
      </c>
      <c r="H1378" s="38"/>
      <c r="I1378" s="8"/>
      <c r="J1378" s="8"/>
    </row>
    <row r="1379" spans="1:10" x14ac:dyDescent="0.25">
      <c r="A1379" s="18">
        <v>1</v>
      </c>
      <c r="B1379" s="39" t="s">
        <v>497</v>
      </c>
      <c r="C1379" s="32" t="s">
        <v>1274</v>
      </c>
      <c r="D1379" s="12">
        <v>1085170407</v>
      </c>
      <c r="E1379" s="39" t="s">
        <v>1278</v>
      </c>
      <c r="F1379" s="17"/>
      <c r="G1379" s="16">
        <f t="shared" ref="G1379:G1386" si="82">2500000/8</f>
        <v>312500</v>
      </c>
      <c r="H1379" s="38">
        <f>VLOOKUP(D1379,[1]CUENTAS!$A$2:$G$8590,4,FALSE)</f>
        <v>51694033885</v>
      </c>
      <c r="I1379" s="8" t="str">
        <f>VLOOKUP(D1379,[1]CUENTAS!$A$2:$G$8590,6,FALSE)</f>
        <v>BANCOLOMBIA S.A.</v>
      </c>
      <c r="J1379" s="8" t="str">
        <f>VLOOKUP(D1379,[1]CUENTAS!$A$2:$G$8590,7,FALSE)</f>
        <v>AHORROS</v>
      </c>
    </row>
    <row r="1380" spans="1:10" x14ac:dyDescent="0.25">
      <c r="A1380" s="18">
        <v>2</v>
      </c>
      <c r="B1380" s="39"/>
      <c r="C1380" s="32" t="s">
        <v>1275</v>
      </c>
      <c r="D1380" s="32">
        <v>57434931</v>
      </c>
      <c r="E1380" s="39"/>
      <c r="F1380" s="17"/>
      <c r="G1380" s="16">
        <f t="shared" si="82"/>
        <v>312500</v>
      </c>
      <c r="H1380" s="38">
        <f>VLOOKUP(D1380,[1]CUENTAS!$A$2:$G$8590,4,FALSE)</f>
        <v>48224347009</v>
      </c>
      <c r="I1380" s="8" t="str">
        <f>VLOOKUP(D1380,[1]CUENTAS!$A$2:$G$8590,6,FALSE)</f>
        <v>BANCOLOMBIA S.A.</v>
      </c>
      <c r="J1380" s="8" t="str">
        <f>VLOOKUP(D1380,[1]CUENTAS!$A$2:$G$8590,7,FALSE)</f>
        <v>AHORROS</v>
      </c>
    </row>
    <row r="1381" spans="1:10" x14ac:dyDescent="0.25">
      <c r="A1381" s="18">
        <v>3</v>
      </c>
      <c r="B1381" s="39"/>
      <c r="C1381" s="32" t="s">
        <v>1276</v>
      </c>
      <c r="D1381" s="32">
        <v>1082894436</v>
      </c>
      <c r="E1381" s="39"/>
      <c r="F1381" s="17"/>
      <c r="G1381" s="16">
        <f t="shared" si="82"/>
        <v>312500</v>
      </c>
      <c r="H1381" s="38">
        <f>VLOOKUP(D1381,[1]CUENTAS!$A$2:$G$8590,4,FALSE)</f>
        <v>77961766454</v>
      </c>
      <c r="I1381" s="8" t="str">
        <f>VLOOKUP(D1381,[1]CUENTAS!$A$2:$G$8590,6,FALSE)</f>
        <v>BANCOLOMBIA S.A.</v>
      </c>
      <c r="J1381" s="8" t="str">
        <f>VLOOKUP(D1381,[1]CUENTAS!$A$2:$G$8590,7,FALSE)</f>
        <v>AHORROS</v>
      </c>
    </row>
    <row r="1382" spans="1:10" x14ac:dyDescent="0.25">
      <c r="A1382" s="18">
        <v>4</v>
      </c>
      <c r="B1382" s="39"/>
      <c r="C1382" s="32" t="s">
        <v>1342</v>
      </c>
      <c r="D1382" s="32">
        <v>12539564</v>
      </c>
      <c r="E1382" s="39"/>
      <c r="F1382" s="17"/>
      <c r="G1382" s="16">
        <f t="shared" si="82"/>
        <v>312500</v>
      </c>
      <c r="H1382" s="38">
        <f>VLOOKUP(D1382,[1]CUENTAS!$A$2:$G$8590,4,FALSE)</f>
        <v>51627838461</v>
      </c>
      <c r="I1382" s="8" t="str">
        <f>VLOOKUP(D1382,[1]CUENTAS!$A$2:$G$8590,6,FALSE)</f>
        <v>BANCOLOMBIA S.A.</v>
      </c>
      <c r="J1382" s="8" t="str">
        <f>VLOOKUP(D1382,[1]CUENTAS!$A$2:$G$8590,7,FALSE)</f>
        <v>AHORROS</v>
      </c>
    </row>
    <row r="1383" spans="1:10" x14ac:dyDescent="0.25">
      <c r="A1383" s="18">
        <v>5</v>
      </c>
      <c r="B1383" s="39"/>
      <c r="C1383" s="32" t="s">
        <v>1343</v>
      </c>
      <c r="D1383" s="32">
        <v>57301373</v>
      </c>
      <c r="E1383" s="39"/>
      <c r="F1383" s="17"/>
      <c r="G1383" s="16">
        <f t="shared" si="82"/>
        <v>312500</v>
      </c>
      <c r="H1383" s="38">
        <f>VLOOKUP(D1383,[1]CUENTAS!$A$2:$G$8590,4,FALSE)</f>
        <v>51627814252</v>
      </c>
      <c r="I1383" s="8" t="str">
        <f>VLOOKUP(D1383,[1]CUENTAS!$A$2:$G$8590,6,FALSE)</f>
        <v>BANCOLOMBIA S.A.</v>
      </c>
      <c r="J1383" s="8" t="str">
        <f>VLOOKUP(D1383,[1]CUENTAS!$A$2:$G$8590,7,FALSE)</f>
        <v>AHORROS</v>
      </c>
    </row>
    <row r="1384" spans="1:10" x14ac:dyDescent="0.25">
      <c r="A1384" s="18">
        <v>6</v>
      </c>
      <c r="B1384" s="39"/>
      <c r="C1384" s="32" t="s">
        <v>1277</v>
      </c>
      <c r="D1384" s="32">
        <v>57415395</v>
      </c>
      <c r="E1384" s="39"/>
      <c r="F1384" s="17"/>
      <c r="G1384" s="16">
        <f t="shared" si="82"/>
        <v>312500</v>
      </c>
      <c r="H1384" s="38">
        <f>VLOOKUP(D1384,[1]CUENTAS!$A$2:$G$8590,4,FALSE)</f>
        <v>805417896</v>
      </c>
      <c r="I1384" s="8" t="str">
        <f>VLOOKUP(D1384,[1]CUENTAS!$A$2:$G$8590,6,FALSE)</f>
        <v>BANCO BILBAO VIZCAYA BBVA COLOMBIA S.A.</v>
      </c>
      <c r="J1384" s="8" t="str">
        <f>VLOOKUP(D1384,[1]CUENTAS!$A$2:$G$8590,7,FALSE)</f>
        <v>AHORROS</v>
      </c>
    </row>
    <row r="1385" spans="1:10" x14ac:dyDescent="0.25">
      <c r="A1385" s="18">
        <v>7</v>
      </c>
      <c r="B1385" s="39"/>
      <c r="C1385" s="32" t="s">
        <v>1344</v>
      </c>
      <c r="D1385" s="32">
        <v>26846229</v>
      </c>
      <c r="E1385" s="39"/>
      <c r="F1385" s="17"/>
      <c r="G1385" s="16">
        <f t="shared" si="82"/>
        <v>312500</v>
      </c>
      <c r="H1385" s="38">
        <f>VLOOKUP(D1385,[1]CUENTAS!$A$2:$G$8590,4,FALSE)</f>
        <v>48227882827</v>
      </c>
      <c r="I1385" s="8" t="str">
        <f>VLOOKUP(D1385,[1]CUENTAS!$A$2:$G$8590,6,FALSE)</f>
        <v>BANCOLOMBIA S.A.</v>
      </c>
      <c r="J1385" s="8" t="str">
        <f>VLOOKUP(D1385,[1]CUENTAS!$A$2:$G$8590,7,FALSE)</f>
        <v>AHORROS</v>
      </c>
    </row>
    <row r="1386" spans="1:10" x14ac:dyDescent="0.25">
      <c r="A1386" s="18">
        <v>8</v>
      </c>
      <c r="B1386" s="39"/>
      <c r="C1386" s="32" t="s">
        <v>1345</v>
      </c>
      <c r="D1386" s="32">
        <v>1082851115</v>
      </c>
      <c r="E1386" s="39"/>
      <c r="F1386" s="17"/>
      <c r="G1386" s="16">
        <f t="shared" si="82"/>
        <v>312500</v>
      </c>
      <c r="H1386" s="38">
        <f>VLOOKUP(D1386,[1]CUENTAS!$A$2:$G$8590,4,FALSE)</f>
        <v>518376058</v>
      </c>
      <c r="I1386" s="8" t="str">
        <f>VLOOKUP(D1386,[1]CUENTAS!$A$2:$G$8590,6,FALSE)</f>
        <v>BANCO BILBAO VIZCAYA BBVA COLOMBIA S.A.</v>
      </c>
      <c r="J1386" s="8" t="str">
        <f>VLOOKUP(D1386,[1]CUENTAS!$A$2:$G$8590,7,FALSE)</f>
        <v>AHORROS</v>
      </c>
    </row>
    <row r="1387" spans="1:10" x14ac:dyDescent="0.25">
      <c r="A1387" s="42" t="s">
        <v>7</v>
      </c>
      <c r="B1387" s="43"/>
      <c r="C1387" s="43"/>
      <c r="D1387" s="43"/>
      <c r="E1387" s="43"/>
      <c r="F1387" s="44"/>
      <c r="G1387" s="15">
        <f>SUM(G1379:G1386)</f>
        <v>2500000</v>
      </c>
      <c r="H1387" s="38"/>
      <c r="I1387" s="8"/>
      <c r="J1387" s="8"/>
    </row>
    <row r="1388" spans="1:10" ht="30" x14ac:dyDescent="0.25">
      <c r="A1388" s="1" t="s">
        <v>5</v>
      </c>
      <c r="B1388" s="1" t="s">
        <v>0</v>
      </c>
      <c r="C1388" s="3" t="s">
        <v>3</v>
      </c>
      <c r="D1388" s="4" t="s">
        <v>9</v>
      </c>
      <c r="E1388" s="1" t="s">
        <v>1</v>
      </c>
      <c r="F1388" s="5" t="s">
        <v>2</v>
      </c>
      <c r="G1388" s="6" t="s">
        <v>4</v>
      </c>
      <c r="H1388" s="38"/>
      <c r="I1388" s="8"/>
      <c r="J1388" s="8"/>
    </row>
    <row r="1389" spans="1:10" x14ac:dyDescent="0.25">
      <c r="A1389" s="18">
        <v>1</v>
      </c>
      <c r="B1389" s="39" t="s">
        <v>1279</v>
      </c>
      <c r="C1389" s="32" t="s">
        <v>1280</v>
      </c>
      <c r="D1389" s="12">
        <v>57446445</v>
      </c>
      <c r="E1389" s="39" t="s">
        <v>1280</v>
      </c>
      <c r="F1389" s="17"/>
      <c r="G1389" s="16">
        <f>2500000/4</f>
        <v>625000</v>
      </c>
      <c r="H1389" s="38">
        <f>VLOOKUP(D1389,[1]CUENTAS!$A$2:$G$8590,4,FALSE)</f>
        <v>326286036</v>
      </c>
      <c r="I1389" s="8" t="str">
        <f>VLOOKUP(D1389,[1]CUENTAS!$A$2:$G$8590,6,FALSE)</f>
        <v>BANCO DE BOGOTA</v>
      </c>
      <c r="J1389" s="8" t="str">
        <f>VLOOKUP(D1389,[1]CUENTAS!$A$2:$G$8590,7,FALSE)</f>
        <v>AHORROS</v>
      </c>
    </row>
    <row r="1390" spans="1:10" x14ac:dyDescent="0.25">
      <c r="A1390" s="18">
        <v>2</v>
      </c>
      <c r="B1390" s="39"/>
      <c r="C1390" s="32" t="s">
        <v>1281</v>
      </c>
      <c r="D1390" s="12">
        <v>22397452</v>
      </c>
      <c r="E1390" s="39"/>
      <c r="F1390" s="17"/>
      <c r="G1390" s="16">
        <f>2500000/4</f>
        <v>625000</v>
      </c>
      <c r="H1390" s="38">
        <f>VLOOKUP(D1390,[1]CUENTAS!$A$2:$G$8590,4,FALSE)</f>
        <v>375175080</v>
      </c>
      <c r="I1390" s="8" t="str">
        <f>VLOOKUP(D1390,[1]CUENTAS!$A$2:$G$8590,6,FALSE)</f>
        <v>BANCO BILBAO VIZCAYA BBVA COLOMBIA S.A.</v>
      </c>
      <c r="J1390" s="8" t="str">
        <f>VLOOKUP(D1390,[1]CUENTAS!$A$2:$G$8590,7,FALSE)</f>
        <v>AHORROS</v>
      </c>
    </row>
    <row r="1391" spans="1:10" x14ac:dyDescent="0.25">
      <c r="A1391" s="18">
        <v>3</v>
      </c>
      <c r="B1391" s="39"/>
      <c r="C1391" s="32" t="s">
        <v>1282</v>
      </c>
      <c r="D1391" s="12">
        <v>49551739</v>
      </c>
      <c r="E1391" s="39"/>
      <c r="F1391" s="17"/>
      <c r="G1391" s="16">
        <f>2500000/4</f>
        <v>625000</v>
      </c>
      <c r="H1391" s="38">
        <f>VLOOKUP(D1391,[1]CUENTAS!$A$2:$G$8590,4,FALSE)</f>
        <v>375276938</v>
      </c>
      <c r="I1391" s="8" t="str">
        <f>VLOOKUP(D1391,[1]CUENTAS!$A$2:$G$8590,6,FALSE)</f>
        <v>BANCO BILBAO VIZCAYA BBVA COLOMBIA S.A.</v>
      </c>
      <c r="J1391" s="8" t="str">
        <f>VLOOKUP(D1391,[1]CUENTAS!$A$2:$G$8590,7,FALSE)</f>
        <v>AHORROS</v>
      </c>
    </row>
    <row r="1392" spans="1:10" x14ac:dyDescent="0.25">
      <c r="A1392" s="18">
        <v>4</v>
      </c>
      <c r="B1392" s="39"/>
      <c r="C1392" s="32" t="s">
        <v>1283</v>
      </c>
      <c r="D1392" s="12">
        <v>57400895</v>
      </c>
      <c r="E1392" s="39"/>
      <c r="F1392" s="17"/>
      <c r="G1392" s="16">
        <f>2500000/4</f>
        <v>625000</v>
      </c>
      <c r="H1392" s="38">
        <f>VLOOKUP(D1392,[1]CUENTAS!$A$2:$G$8590,4,FALSE)</f>
        <v>375164829</v>
      </c>
      <c r="I1392" s="8" t="str">
        <f>VLOOKUP(D1392,[1]CUENTAS!$A$2:$G$8590,6,FALSE)</f>
        <v>BANCO BILBAO VIZCAYA BBVA COLOMBIA S.A.</v>
      </c>
      <c r="J1392" s="8" t="str">
        <f>VLOOKUP(D1392,[1]CUENTAS!$A$2:$G$8590,7,FALSE)</f>
        <v>AHORROS</v>
      </c>
    </row>
    <row r="1393" spans="1:10" x14ac:dyDescent="0.25">
      <c r="A1393" s="42" t="s">
        <v>7</v>
      </c>
      <c r="B1393" s="43"/>
      <c r="C1393" s="43"/>
      <c r="D1393" s="43"/>
      <c r="E1393" s="43"/>
      <c r="F1393" s="44"/>
      <c r="G1393" s="15">
        <f>SUM(G1389:G1392)</f>
        <v>2500000</v>
      </c>
      <c r="H1393" s="38"/>
      <c r="I1393" s="8"/>
      <c r="J1393" s="8"/>
    </row>
    <row r="1394" spans="1:10" ht="30" x14ac:dyDescent="0.25">
      <c r="A1394" s="1" t="s">
        <v>5</v>
      </c>
      <c r="B1394" s="1" t="s">
        <v>0</v>
      </c>
      <c r="C1394" s="3" t="s">
        <v>3</v>
      </c>
      <c r="D1394" s="4" t="s">
        <v>9</v>
      </c>
      <c r="E1394" s="1" t="s">
        <v>1</v>
      </c>
      <c r="F1394" s="5" t="s">
        <v>2</v>
      </c>
      <c r="G1394" s="6" t="s">
        <v>4</v>
      </c>
      <c r="H1394" s="38"/>
      <c r="I1394" s="8"/>
      <c r="J1394" s="8"/>
    </row>
    <row r="1395" spans="1:10" x14ac:dyDescent="0.25">
      <c r="A1395" s="18">
        <v>1</v>
      </c>
      <c r="B1395" s="39" t="s">
        <v>1284</v>
      </c>
      <c r="C1395" s="32" t="s">
        <v>1285</v>
      </c>
      <c r="D1395" s="12">
        <v>57401920</v>
      </c>
      <c r="E1395" s="39" t="s">
        <v>1292</v>
      </c>
      <c r="F1395" s="17"/>
      <c r="G1395" s="16">
        <f t="shared" ref="G1395:G1404" si="83">2500000/10</f>
        <v>250000</v>
      </c>
      <c r="H1395" s="38">
        <f>VLOOKUP(D1395,[1]CUENTAS!$A$2:$G$8590,4,FALSE)</f>
        <v>375137056</v>
      </c>
      <c r="I1395" s="8" t="str">
        <f>VLOOKUP(D1395,[1]CUENTAS!$A$2:$G$8590,6,FALSE)</f>
        <v>BANCO BILBAO VIZCAYA BBVA COLOMBIA S.A.</v>
      </c>
      <c r="J1395" s="8" t="str">
        <f>VLOOKUP(D1395,[1]CUENTAS!$A$2:$G$8590,7,FALSE)</f>
        <v>AHORROS</v>
      </c>
    </row>
    <row r="1396" spans="1:10" x14ac:dyDescent="0.25">
      <c r="A1396" s="18">
        <v>2</v>
      </c>
      <c r="B1396" s="39"/>
      <c r="C1396" s="32" t="s">
        <v>1286</v>
      </c>
      <c r="D1396" s="12">
        <v>57302324</v>
      </c>
      <c r="E1396" s="39"/>
      <c r="F1396" s="17"/>
      <c r="G1396" s="16">
        <f t="shared" si="83"/>
        <v>250000</v>
      </c>
      <c r="H1396" s="38">
        <f>VLOOKUP(D1396,[1]CUENTAS!$A$2:$G$8590,4,FALSE)</f>
        <v>375175189</v>
      </c>
      <c r="I1396" s="8" t="str">
        <f>VLOOKUP(D1396,[1]CUENTAS!$A$2:$G$8590,6,FALSE)</f>
        <v>BANCO BILBAO VIZCAYA BBVA COLOMBIA S.A.</v>
      </c>
      <c r="J1396" s="8" t="str">
        <f>VLOOKUP(D1396,[1]CUENTAS!$A$2:$G$8590,7,FALSE)</f>
        <v>AHORROS</v>
      </c>
    </row>
    <row r="1397" spans="1:10" x14ac:dyDescent="0.25">
      <c r="A1397" s="18">
        <v>3</v>
      </c>
      <c r="B1397" s="39"/>
      <c r="C1397" s="32" t="s">
        <v>1287</v>
      </c>
      <c r="D1397" s="12">
        <v>26692235</v>
      </c>
      <c r="E1397" s="39"/>
      <c r="F1397" s="17"/>
      <c r="G1397" s="16">
        <f t="shared" si="83"/>
        <v>250000</v>
      </c>
      <c r="H1397" s="38">
        <f>VLOOKUP(D1397,[1]CUENTAS!$A$2:$G$8590,4,FALSE)</f>
        <v>375173457</v>
      </c>
      <c r="I1397" s="8" t="str">
        <f>VLOOKUP(D1397,[1]CUENTAS!$A$2:$G$8590,6,FALSE)</f>
        <v>BANCO BILBAO VIZCAYA BBVA COLOMBIA S.A.</v>
      </c>
      <c r="J1397" s="8" t="str">
        <f>VLOOKUP(D1397,[1]CUENTAS!$A$2:$G$8590,7,FALSE)</f>
        <v>AHORROS</v>
      </c>
    </row>
    <row r="1398" spans="1:10" x14ac:dyDescent="0.25">
      <c r="A1398" s="18">
        <v>4</v>
      </c>
      <c r="B1398" s="39"/>
      <c r="C1398" s="32" t="s">
        <v>1288</v>
      </c>
      <c r="D1398" s="12">
        <v>57446446</v>
      </c>
      <c r="E1398" s="39"/>
      <c r="F1398" s="17"/>
      <c r="G1398" s="16">
        <f t="shared" si="83"/>
        <v>250000</v>
      </c>
      <c r="H1398" s="38">
        <f>VLOOKUP(D1398,[1]CUENTAS!$A$2:$G$8590,4,FALSE)</f>
        <v>375175965</v>
      </c>
      <c r="I1398" s="8" t="str">
        <f>VLOOKUP(D1398,[1]CUENTAS!$A$2:$G$8590,6,FALSE)</f>
        <v>BANCO BILBAO VIZCAYA BBVA COLOMBIA S.A.</v>
      </c>
      <c r="J1398" s="8" t="str">
        <f>VLOOKUP(D1398,[1]CUENTAS!$A$2:$G$8590,7,FALSE)</f>
        <v>AHORROS</v>
      </c>
    </row>
    <row r="1399" spans="1:10" x14ac:dyDescent="0.25">
      <c r="A1399" s="18">
        <v>5</v>
      </c>
      <c r="B1399" s="39"/>
      <c r="C1399" s="32" t="s">
        <v>1289</v>
      </c>
      <c r="D1399" s="12">
        <v>36564911</v>
      </c>
      <c r="E1399" s="39"/>
      <c r="F1399" s="17"/>
      <c r="G1399" s="16">
        <f t="shared" si="83"/>
        <v>250000</v>
      </c>
      <c r="H1399" s="38">
        <f>VLOOKUP(D1399,[1]CUENTAS!$A$2:$G$8590,4,FALSE)</f>
        <v>375175924</v>
      </c>
      <c r="I1399" s="8" t="str">
        <f>VLOOKUP(D1399,[1]CUENTAS!$A$2:$G$8590,6,FALSE)</f>
        <v>BANCO BILBAO VIZCAYA BBVA COLOMBIA S.A.</v>
      </c>
      <c r="J1399" s="8" t="str">
        <f>VLOOKUP(D1399,[1]CUENTAS!$A$2:$G$8590,7,FALSE)</f>
        <v>AHORROS</v>
      </c>
    </row>
    <row r="1400" spans="1:10" x14ac:dyDescent="0.25">
      <c r="A1400" s="18">
        <v>6</v>
      </c>
      <c r="B1400" s="39"/>
      <c r="C1400" s="32" t="s">
        <v>1290</v>
      </c>
      <c r="D1400" s="12">
        <v>57447588</v>
      </c>
      <c r="E1400" s="39"/>
      <c r="F1400" s="17"/>
      <c r="G1400" s="16">
        <f t="shared" si="83"/>
        <v>250000</v>
      </c>
      <c r="H1400" s="38">
        <f>VLOOKUP(D1400,[1]CUENTAS!$A$2:$G$8590,4,FALSE)</f>
        <v>375213741</v>
      </c>
      <c r="I1400" s="8" t="str">
        <f>VLOOKUP(D1400,[1]CUENTAS!$A$2:$G$8590,6,FALSE)</f>
        <v>BANCO BILBAO VIZCAYA BBVA COLOMBIA S.A.</v>
      </c>
      <c r="J1400" s="8" t="str">
        <f>VLOOKUP(D1400,[1]CUENTAS!$A$2:$G$8590,7,FALSE)</f>
        <v>AHORROS</v>
      </c>
    </row>
    <row r="1401" spans="1:10" x14ac:dyDescent="0.25">
      <c r="A1401" s="18">
        <v>7</v>
      </c>
      <c r="B1401" s="39"/>
      <c r="C1401" s="32" t="s">
        <v>1291</v>
      </c>
      <c r="D1401" s="12">
        <v>19586046</v>
      </c>
      <c r="E1401" s="39"/>
      <c r="F1401" s="17"/>
      <c r="G1401" s="16">
        <f t="shared" si="83"/>
        <v>250000</v>
      </c>
      <c r="H1401" s="38">
        <f>VLOOKUP(D1401,[1]CUENTAS!$A$2:$G$8590,4,FALSE)</f>
        <v>375035219</v>
      </c>
      <c r="I1401" s="8" t="str">
        <f>VLOOKUP(D1401,[1]CUENTAS!$A$2:$G$8590,6,FALSE)</f>
        <v>BANCO BILBAO VIZCAYA BBVA COLOMBIA S.A.</v>
      </c>
      <c r="J1401" s="8" t="str">
        <f>VLOOKUP(D1401,[1]CUENTAS!$A$2:$G$8590,7,FALSE)</f>
        <v>AHORROS</v>
      </c>
    </row>
    <row r="1402" spans="1:10" x14ac:dyDescent="0.25">
      <c r="A1402" s="18">
        <v>8</v>
      </c>
      <c r="B1402" s="39"/>
      <c r="C1402" s="32" t="s">
        <v>1292</v>
      </c>
      <c r="D1402" s="12">
        <v>39143086</v>
      </c>
      <c r="E1402" s="39"/>
      <c r="F1402" s="17"/>
      <c r="G1402" s="16">
        <f t="shared" si="83"/>
        <v>250000</v>
      </c>
      <c r="H1402" s="38">
        <f>VLOOKUP(D1402,[1]CUENTAS!$A$2:$G$8590,4,FALSE)</f>
        <v>51347263561</v>
      </c>
      <c r="I1402" s="8" t="str">
        <f>VLOOKUP(D1402,[1]CUENTAS!$A$2:$G$8590,6,FALSE)</f>
        <v>BANCOLOMBIA S.A.</v>
      </c>
      <c r="J1402" s="8" t="str">
        <f>VLOOKUP(D1402,[1]CUENTAS!$A$2:$G$8590,7,FALSE)</f>
        <v>AHORROS</v>
      </c>
    </row>
    <row r="1403" spans="1:10" x14ac:dyDescent="0.25">
      <c r="A1403" s="18">
        <v>9</v>
      </c>
      <c r="B1403" s="39"/>
      <c r="C1403" s="32" t="s">
        <v>1293</v>
      </c>
      <c r="D1403" s="12">
        <v>57403247</v>
      </c>
      <c r="E1403" s="39"/>
      <c r="F1403" s="17"/>
      <c r="G1403" s="16">
        <f t="shared" si="83"/>
        <v>250000</v>
      </c>
      <c r="H1403" s="38">
        <f>VLOOKUP(D1403,[1]CUENTAS!$A$2:$G$8590,4,FALSE)</f>
        <v>375175379</v>
      </c>
      <c r="I1403" s="8" t="str">
        <f>VLOOKUP(D1403,[1]CUENTAS!$A$2:$G$8590,6,FALSE)</f>
        <v>BANCO BILBAO VIZCAYA BBVA COLOMBIA S.A.</v>
      </c>
      <c r="J1403" s="8" t="str">
        <f>VLOOKUP(D1403,[1]CUENTAS!$A$2:$G$8590,7,FALSE)</f>
        <v>AHORROS</v>
      </c>
    </row>
    <row r="1404" spans="1:10" x14ac:dyDescent="0.25">
      <c r="A1404" s="18">
        <v>10</v>
      </c>
      <c r="B1404" s="39"/>
      <c r="C1404" s="32" t="s">
        <v>1294</v>
      </c>
      <c r="D1404" s="12">
        <v>57447589</v>
      </c>
      <c r="E1404" s="39"/>
      <c r="F1404" s="17"/>
      <c r="G1404" s="16">
        <f t="shared" si="83"/>
        <v>250000</v>
      </c>
      <c r="H1404" s="38">
        <f>VLOOKUP(D1404,[1]CUENTAS!$A$2:$G$8590,4,FALSE)</f>
        <v>375182342</v>
      </c>
      <c r="I1404" s="8" t="str">
        <f>VLOOKUP(D1404,[1]CUENTAS!$A$2:$G$8590,6,FALSE)</f>
        <v>BANCO BILBAO VIZCAYA BBVA COLOMBIA S.A.</v>
      </c>
      <c r="J1404" s="8" t="str">
        <f>VLOOKUP(D1404,[1]CUENTAS!$A$2:$G$8590,7,FALSE)</f>
        <v>AHORROS</v>
      </c>
    </row>
    <row r="1405" spans="1:10" x14ac:dyDescent="0.25">
      <c r="A1405" s="42" t="s">
        <v>7</v>
      </c>
      <c r="B1405" s="43"/>
      <c r="C1405" s="43"/>
      <c r="D1405" s="43"/>
      <c r="E1405" s="43"/>
      <c r="F1405" s="44"/>
      <c r="G1405" s="15">
        <f>SUM(G1395:G1404)</f>
        <v>2500000</v>
      </c>
      <c r="H1405" s="38"/>
      <c r="I1405" s="8"/>
      <c r="J1405" s="8"/>
    </row>
    <row r="1406" spans="1:10" ht="30" x14ac:dyDescent="0.25">
      <c r="A1406" s="1" t="s">
        <v>5</v>
      </c>
      <c r="B1406" s="1" t="s">
        <v>0</v>
      </c>
      <c r="C1406" s="3" t="s">
        <v>3</v>
      </c>
      <c r="D1406" s="4" t="s">
        <v>9</v>
      </c>
      <c r="E1406" s="1" t="s">
        <v>1</v>
      </c>
      <c r="F1406" s="5" t="s">
        <v>2</v>
      </c>
      <c r="G1406" s="6" t="s">
        <v>4</v>
      </c>
      <c r="H1406" s="38"/>
      <c r="I1406" s="8"/>
      <c r="J1406" s="8"/>
    </row>
    <row r="1407" spans="1:10" x14ac:dyDescent="0.25">
      <c r="A1407" s="18">
        <v>1</v>
      </c>
      <c r="B1407" s="39" t="s">
        <v>1295</v>
      </c>
      <c r="C1407" s="32" t="s">
        <v>1296</v>
      </c>
      <c r="D1407" s="12">
        <v>57447423</v>
      </c>
      <c r="E1407" s="39" t="s">
        <v>1303</v>
      </c>
      <c r="F1407" s="17"/>
      <c r="G1407" s="16">
        <f t="shared" ref="G1407:G1414" si="84">2500000/8</f>
        <v>312500</v>
      </c>
      <c r="H1407" s="38">
        <f>VLOOKUP(D1407,[1]CUENTAS!$A$2:$G$8590,4,FALSE)</f>
        <v>375173994</v>
      </c>
      <c r="I1407" s="8" t="str">
        <f>VLOOKUP(D1407,[1]CUENTAS!$A$2:$G$8590,6,FALSE)</f>
        <v>BANCO BILBAO VIZCAYA BBVA COLOMBIA S.A.</v>
      </c>
      <c r="J1407" s="8" t="str">
        <f>VLOOKUP(D1407,[1]CUENTAS!$A$2:$G$8590,7,FALSE)</f>
        <v>AHORROS</v>
      </c>
    </row>
    <row r="1408" spans="1:10" x14ac:dyDescent="0.25">
      <c r="A1408" s="18">
        <v>2</v>
      </c>
      <c r="B1408" s="39"/>
      <c r="C1408" s="32" t="s">
        <v>1297</v>
      </c>
      <c r="D1408" s="12">
        <v>32635263</v>
      </c>
      <c r="E1408" s="39"/>
      <c r="F1408" s="17"/>
      <c r="G1408" s="16">
        <f t="shared" si="84"/>
        <v>312500</v>
      </c>
      <c r="H1408" s="38">
        <f>VLOOKUP(D1408,[1]CUENTAS!$A$2:$G$8590,4,FALSE)</f>
        <v>375183852</v>
      </c>
      <c r="I1408" s="8" t="str">
        <f>VLOOKUP(D1408,[1]CUENTAS!$A$2:$G$8590,6,FALSE)</f>
        <v>BANCO BILBAO VIZCAYA BBVA COLOMBIA S.A.</v>
      </c>
      <c r="J1408" s="8" t="str">
        <f>VLOOKUP(D1408,[1]CUENTAS!$A$2:$G$8590,7,FALSE)</f>
        <v>AHORROS</v>
      </c>
    </row>
    <row r="1409" spans="1:10" x14ac:dyDescent="0.25">
      <c r="A1409" s="18">
        <v>3</v>
      </c>
      <c r="B1409" s="39"/>
      <c r="C1409" s="32" t="s">
        <v>1298</v>
      </c>
      <c r="D1409" s="12">
        <v>57404267</v>
      </c>
      <c r="E1409" s="39"/>
      <c r="F1409" s="17"/>
      <c r="G1409" s="16">
        <f t="shared" si="84"/>
        <v>312500</v>
      </c>
      <c r="H1409" s="38">
        <f>VLOOKUP(D1409,[1]CUENTAS!$A$2:$G$8590,4,FALSE)</f>
        <v>375176120</v>
      </c>
      <c r="I1409" s="8" t="str">
        <f>VLOOKUP(D1409,[1]CUENTAS!$A$2:$G$8590,6,FALSE)</f>
        <v>BANCO BILBAO VIZCAYA BBVA COLOMBIA S.A.</v>
      </c>
      <c r="J1409" s="8" t="str">
        <f>VLOOKUP(D1409,[1]CUENTAS!$A$2:$G$8590,7,FALSE)</f>
        <v>AHORROS</v>
      </c>
    </row>
    <row r="1410" spans="1:10" x14ac:dyDescent="0.25">
      <c r="A1410" s="18">
        <v>4</v>
      </c>
      <c r="B1410" s="39"/>
      <c r="C1410" s="32" t="s">
        <v>1299</v>
      </c>
      <c r="D1410" s="12">
        <v>57404468</v>
      </c>
      <c r="E1410" s="39"/>
      <c r="F1410" s="17"/>
      <c r="G1410" s="16">
        <f t="shared" si="84"/>
        <v>312500</v>
      </c>
      <c r="H1410" s="38">
        <f>VLOOKUP(D1410,[1]CUENTAS!$A$2:$G$8590,4,FALSE)</f>
        <v>375176054</v>
      </c>
      <c r="I1410" s="8" t="str">
        <f>VLOOKUP(D1410,[1]CUENTAS!$A$2:$G$8590,6,FALSE)</f>
        <v>BANCO BILBAO VIZCAYA BBVA COLOMBIA S.A.</v>
      </c>
      <c r="J1410" s="8" t="str">
        <f>VLOOKUP(D1410,[1]CUENTAS!$A$2:$G$8590,7,FALSE)</f>
        <v>AHORROS</v>
      </c>
    </row>
    <row r="1411" spans="1:10" x14ac:dyDescent="0.25">
      <c r="A1411" s="18">
        <v>5</v>
      </c>
      <c r="B1411" s="39"/>
      <c r="C1411" s="32" t="s">
        <v>1300</v>
      </c>
      <c r="D1411" s="12">
        <v>57450742</v>
      </c>
      <c r="E1411" s="39"/>
      <c r="F1411" s="17"/>
      <c r="G1411" s="16">
        <f t="shared" si="84"/>
        <v>312500</v>
      </c>
      <c r="H1411" s="38">
        <f>VLOOKUP(D1411,[1]CUENTAS!$A$2:$G$8590,4,FALSE)</f>
        <v>375179066</v>
      </c>
      <c r="I1411" s="8" t="str">
        <f>VLOOKUP(D1411,[1]CUENTAS!$A$2:$G$8590,6,FALSE)</f>
        <v>BANCO BILBAO VIZCAYA BBVA COLOMBIA S.A.</v>
      </c>
      <c r="J1411" s="8" t="str">
        <f>VLOOKUP(D1411,[1]CUENTAS!$A$2:$G$8590,7,FALSE)</f>
        <v>AHORROS</v>
      </c>
    </row>
    <row r="1412" spans="1:10" x14ac:dyDescent="0.25">
      <c r="A1412" s="18">
        <v>6</v>
      </c>
      <c r="B1412" s="39"/>
      <c r="C1412" s="32" t="s">
        <v>1301</v>
      </c>
      <c r="D1412" s="12">
        <v>4990487</v>
      </c>
      <c r="E1412" s="39"/>
      <c r="F1412" s="17"/>
      <c r="G1412" s="16">
        <f t="shared" si="84"/>
        <v>312500</v>
      </c>
      <c r="H1412" s="38">
        <f>VLOOKUP(D1412,[1]CUENTAS!$A$2:$G$8590,4,FALSE)</f>
        <v>375175437</v>
      </c>
      <c r="I1412" s="8" t="str">
        <f>VLOOKUP(D1412,[1]CUENTAS!$A$2:$G$8590,6,FALSE)</f>
        <v>BANCO BILBAO VIZCAYA BBVA COLOMBIA S.A.</v>
      </c>
      <c r="J1412" s="8" t="str">
        <f>VLOOKUP(D1412,[1]CUENTAS!$A$2:$G$8590,7,FALSE)</f>
        <v>AHORROS</v>
      </c>
    </row>
    <row r="1413" spans="1:10" x14ac:dyDescent="0.25">
      <c r="A1413" s="18">
        <v>7</v>
      </c>
      <c r="B1413" s="39"/>
      <c r="C1413" s="32" t="s">
        <v>1302</v>
      </c>
      <c r="D1413" s="12">
        <v>57404820</v>
      </c>
      <c r="E1413" s="39"/>
      <c r="F1413" s="17"/>
      <c r="G1413" s="16">
        <f t="shared" si="84"/>
        <v>312500</v>
      </c>
      <c r="H1413" s="38">
        <f>VLOOKUP(D1413,[1]CUENTAS!$A$2:$G$8590,4,FALSE)</f>
        <v>326276078</v>
      </c>
      <c r="I1413" s="8" t="str">
        <f>VLOOKUP(D1413,[1]CUENTAS!$A$2:$G$8590,6,FALSE)</f>
        <v>BANCO DE BOGOTA</v>
      </c>
      <c r="J1413" s="8" t="str">
        <f>VLOOKUP(D1413,[1]CUENTAS!$A$2:$G$8590,7,FALSE)</f>
        <v>AHORROS</v>
      </c>
    </row>
    <row r="1414" spans="1:10" x14ac:dyDescent="0.25">
      <c r="A1414" s="18">
        <v>8</v>
      </c>
      <c r="B1414" s="39"/>
      <c r="C1414" s="32" t="s">
        <v>1303</v>
      </c>
      <c r="D1414" s="12">
        <v>57402593</v>
      </c>
      <c r="E1414" s="39"/>
      <c r="F1414" s="17"/>
      <c r="G1414" s="16">
        <f t="shared" si="84"/>
        <v>312500</v>
      </c>
      <c r="H1414" s="38">
        <f>VLOOKUP(D1414,[1]CUENTAS!$A$2:$G$8590,4,FALSE)</f>
        <v>375175254</v>
      </c>
      <c r="I1414" s="8" t="str">
        <f>VLOOKUP(D1414,[1]CUENTAS!$A$2:$G$8590,6,FALSE)</f>
        <v>BANCO BILBAO VIZCAYA BBVA COLOMBIA S.A.</v>
      </c>
      <c r="J1414" s="8" t="str">
        <f>VLOOKUP(D1414,[1]CUENTAS!$A$2:$G$8590,7,FALSE)</f>
        <v>AHORROS</v>
      </c>
    </row>
    <row r="1415" spans="1:10" x14ac:dyDescent="0.25">
      <c r="A1415" s="42" t="s">
        <v>7</v>
      </c>
      <c r="B1415" s="43"/>
      <c r="C1415" s="43"/>
      <c r="D1415" s="43"/>
      <c r="E1415" s="43"/>
      <c r="F1415" s="44"/>
      <c r="G1415" s="15">
        <f>SUM(G1407:G1414)</f>
        <v>2500000</v>
      </c>
      <c r="H1415" s="38"/>
      <c r="I1415" s="8"/>
      <c r="J1415" s="8"/>
    </row>
    <row r="1416" spans="1:10" ht="30" x14ac:dyDescent="0.25">
      <c r="A1416" s="1" t="s">
        <v>5</v>
      </c>
      <c r="B1416" s="1" t="s">
        <v>0</v>
      </c>
      <c r="C1416" s="3" t="s">
        <v>3</v>
      </c>
      <c r="D1416" s="4" t="s">
        <v>9</v>
      </c>
      <c r="E1416" s="1" t="s">
        <v>1</v>
      </c>
      <c r="F1416" s="5" t="s">
        <v>2</v>
      </c>
      <c r="G1416" s="6" t="s">
        <v>4</v>
      </c>
      <c r="H1416" s="38"/>
      <c r="I1416" s="8"/>
      <c r="J1416" s="8"/>
    </row>
    <row r="1417" spans="1:10" x14ac:dyDescent="0.25">
      <c r="A1417" s="18">
        <v>1</v>
      </c>
      <c r="B1417" s="39" t="s">
        <v>1305</v>
      </c>
      <c r="C1417" s="32" t="s">
        <v>1304</v>
      </c>
      <c r="D1417" s="12">
        <v>39098918</v>
      </c>
      <c r="E1417" s="39" t="s">
        <v>1304</v>
      </c>
      <c r="F1417" s="17"/>
      <c r="G1417" s="16">
        <f>2500000/5</f>
        <v>500000</v>
      </c>
      <c r="H1417" s="38">
        <f>VLOOKUP(D1417,[1]CUENTAS!$A$2:$G$8590,4,FALSE)</f>
        <v>51276229056</v>
      </c>
      <c r="I1417" s="8" t="str">
        <f>VLOOKUP(D1417,[1]CUENTAS!$A$2:$G$8590,6,FALSE)</f>
        <v>BANCOLOMBIA S.A.</v>
      </c>
      <c r="J1417" s="8" t="str">
        <f>VLOOKUP(D1417,[1]CUENTAS!$A$2:$G$8590,7,FALSE)</f>
        <v>AHORROS</v>
      </c>
    </row>
    <row r="1418" spans="1:10" x14ac:dyDescent="0.25">
      <c r="A1418" s="18">
        <v>2</v>
      </c>
      <c r="B1418" s="39"/>
      <c r="C1418" s="32" t="s">
        <v>1306</v>
      </c>
      <c r="D1418" s="12">
        <v>57115374</v>
      </c>
      <c r="E1418" s="39"/>
      <c r="F1418" s="17"/>
      <c r="G1418" s="16">
        <f>2500000/5</f>
        <v>500000</v>
      </c>
      <c r="H1418" s="38">
        <f>VLOOKUP(D1418,[1]CUENTAS!$A$2:$G$8590,4,FALSE)</f>
        <v>51252898763</v>
      </c>
      <c r="I1418" s="8" t="str">
        <f>VLOOKUP(D1418,[1]CUENTAS!$A$2:$G$8590,6,FALSE)</f>
        <v>BANCOLOMBIA S.A.</v>
      </c>
      <c r="J1418" s="8" t="str">
        <f>VLOOKUP(D1418,[1]CUENTAS!$A$2:$G$8590,7,FALSE)</f>
        <v>AHORROS</v>
      </c>
    </row>
    <row r="1419" spans="1:10" x14ac:dyDescent="0.25">
      <c r="A1419" s="18">
        <v>3</v>
      </c>
      <c r="B1419" s="39"/>
      <c r="C1419" s="32" t="s">
        <v>1307</v>
      </c>
      <c r="D1419" s="12">
        <v>22473704</v>
      </c>
      <c r="E1419" s="39"/>
      <c r="F1419" s="17"/>
      <c r="G1419" s="16">
        <f>2500000/5</f>
        <v>500000</v>
      </c>
      <c r="H1419" s="38">
        <f>VLOOKUP(D1419,[1]CUENTAS!$A$2:$G$8590,4,FALSE)</f>
        <v>51243353053</v>
      </c>
      <c r="I1419" s="8" t="str">
        <f>VLOOKUP(D1419,[1]CUENTAS!$A$2:$G$8590,6,FALSE)</f>
        <v>BANCOLOMBIA S.A.</v>
      </c>
      <c r="J1419" s="8" t="str">
        <f>VLOOKUP(D1419,[1]CUENTAS!$A$2:$G$8590,7,FALSE)</f>
        <v>AHORROS</v>
      </c>
    </row>
    <row r="1420" spans="1:10" x14ac:dyDescent="0.25">
      <c r="A1420" s="18">
        <v>4</v>
      </c>
      <c r="B1420" s="39"/>
      <c r="C1420" s="32" t="s">
        <v>1308</v>
      </c>
      <c r="D1420" s="12">
        <v>57305596</v>
      </c>
      <c r="E1420" s="39"/>
      <c r="F1420" s="17"/>
      <c r="G1420" s="16">
        <f>2500000/5</f>
        <v>500000</v>
      </c>
      <c r="H1420" s="38">
        <f>VLOOKUP(D1420,[1]CUENTAS!$A$2:$G$8590,4,FALSE)</f>
        <v>51254893505</v>
      </c>
      <c r="I1420" s="8" t="str">
        <f>VLOOKUP(D1420,[1]CUENTAS!$A$2:$G$8590,6,FALSE)</f>
        <v>BANCOLOMBIA S.A.</v>
      </c>
      <c r="J1420" s="8" t="str">
        <f>VLOOKUP(D1420,[1]CUENTAS!$A$2:$G$8590,7,FALSE)</f>
        <v>AHORROS</v>
      </c>
    </row>
    <row r="1421" spans="1:10" x14ac:dyDescent="0.25">
      <c r="A1421" s="18">
        <v>5</v>
      </c>
      <c r="B1421" s="39"/>
      <c r="C1421" s="32" t="s">
        <v>1309</v>
      </c>
      <c r="D1421" s="12">
        <v>39093645</v>
      </c>
      <c r="E1421" s="39"/>
      <c r="F1421" s="17"/>
      <c r="G1421" s="16">
        <f>2500000/5</f>
        <v>500000</v>
      </c>
      <c r="H1421" s="38">
        <f>VLOOKUP(D1421,[1]CUENTAS!$A$2:$G$8590,4,FALSE)</f>
        <v>51252493275</v>
      </c>
      <c r="I1421" s="8" t="str">
        <f>VLOOKUP(D1421,[1]CUENTAS!$A$2:$G$8590,6,FALSE)</f>
        <v>BANCOLOMBIA S.A.</v>
      </c>
      <c r="J1421" s="8" t="str">
        <f>VLOOKUP(D1421,[1]CUENTAS!$A$2:$G$8590,7,FALSE)</f>
        <v>AHORROS</v>
      </c>
    </row>
    <row r="1422" spans="1:10" x14ac:dyDescent="0.25">
      <c r="A1422" s="42" t="s">
        <v>7</v>
      </c>
      <c r="B1422" s="43"/>
      <c r="C1422" s="43"/>
      <c r="D1422" s="43"/>
      <c r="E1422" s="43"/>
      <c r="F1422" s="44"/>
      <c r="G1422" s="15">
        <f>SUM(G1417:G1421)</f>
        <v>2500000</v>
      </c>
      <c r="H1422" s="38"/>
      <c r="I1422" s="8"/>
      <c r="J1422" s="8"/>
    </row>
    <row r="1423" spans="1:10" ht="30" x14ac:dyDescent="0.25">
      <c r="A1423" s="1" t="s">
        <v>5</v>
      </c>
      <c r="B1423" s="1" t="s">
        <v>0</v>
      </c>
      <c r="C1423" s="3" t="s">
        <v>3</v>
      </c>
      <c r="D1423" s="4" t="s">
        <v>9</v>
      </c>
      <c r="E1423" s="1" t="s">
        <v>1</v>
      </c>
      <c r="F1423" s="5" t="s">
        <v>2</v>
      </c>
      <c r="G1423" s="6" t="s">
        <v>4</v>
      </c>
      <c r="H1423" s="38"/>
      <c r="I1423" s="8"/>
      <c r="J1423" s="8"/>
    </row>
    <row r="1424" spans="1:10" x14ac:dyDescent="0.25">
      <c r="A1424" s="18">
        <v>1</v>
      </c>
      <c r="B1424" s="39" t="s">
        <v>1310</v>
      </c>
      <c r="C1424" s="32" t="s">
        <v>1311</v>
      </c>
      <c r="D1424" s="12">
        <v>12613190</v>
      </c>
      <c r="E1424" s="39" t="s">
        <v>1311</v>
      </c>
      <c r="F1424" s="17"/>
      <c r="G1424" s="16">
        <f t="shared" ref="G1424:G1430" si="85">2500000/7</f>
        <v>357142.85714285716</v>
      </c>
      <c r="H1424" s="38">
        <f>VLOOKUP(D1424,[1]CUENTAS!$A$2:$G$8590,4,FALSE)</f>
        <v>48269026238</v>
      </c>
      <c r="I1424" s="8" t="str">
        <f>VLOOKUP(D1424,[1]CUENTAS!$A$2:$G$8590,6,FALSE)</f>
        <v>BANCOLOMBIA S.A.</v>
      </c>
      <c r="J1424" s="8" t="str">
        <f>VLOOKUP(D1424,[1]CUENTAS!$A$2:$G$8590,7,FALSE)</f>
        <v>AHORROS</v>
      </c>
    </row>
    <row r="1425" spans="1:10" x14ac:dyDescent="0.25">
      <c r="A1425" s="18">
        <v>2</v>
      </c>
      <c r="B1425" s="39"/>
      <c r="C1425" s="32" t="s">
        <v>1312</v>
      </c>
      <c r="D1425" s="12">
        <v>19535942</v>
      </c>
      <c r="E1425" s="39"/>
      <c r="F1425" s="17"/>
      <c r="G1425" s="16">
        <f t="shared" si="85"/>
        <v>357142.85714285716</v>
      </c>
      <c r="H1425" s="38">
        <f>VLOOKUP(D1425,[1]CUENTAS!$A$2:$G$8590,4,FALSE)</f>
        <v>48224029619</v>
      </c>
      <c r="I1425" s="8" t="str">
        <f>VLOOKUP(D1425,[1]CUENTAS!$A$2:$G$8590,6,FALSE)</f>
        <v>BANCOLOMBIA S.A.</v>
      </c>
      <c r="J1425" s="8" t="str">
        <f>VLOOKUP(D1425,[1]CUENTAS!$A$2:$G$8590,7,FALSE)</f>
        <v>AHORROS</v>
      </c>
    </row>
    <row r="1426" spans="1:10" x14ac:dyDescent="0.25">
      <c r="A1426" s="18">
        <v>3</v>
      </c>
      <c r="B1426" s="39"/>
      <c r="C1426" s="32" t="s">
        <v>1313</v>
      </c>
      <c r="D1426" s="12">
        <v>39004798</v>
      </c>
      <c r="E1426" s="39"/>
      <c r="F1426" s="17"/>
      <c r="G1426" s="16">
        <f t="shared" si="85"/>
        <v>357142.85714285716</v>
      </c>
      <c r="H1426" s="38">
        <f>VLOOKUP(D1426,[1]CUENTAS!$A$2:$G$8590,4,FALSE)</f>
        <v>48224037930</v>
      </c>
      <c r="I1426" s="8" t="str">
        <f>VLOOKUP(D1426,[1]CUENTAS!$A$2:$G$8590,6,FALSE)</f>
        <v>BANCOLOMBIA S.A.</v>
      </c>
      <c r="J1426" s="8" t="str">
        <f>VLOOKUP(D1426,[1]CUENTAS!$A$2:$G$8590,7,FALSE)</f>
        <v>AHORROS</v>
      </c>
    </row>
    <row r="1427" spans="1:10" x14ac:dyDescent="0.25">
      <c r="A1427" s="18">
        <v>4</v>
      </c>
      <c r="B1427" s="39"/>
      <c r="C1427" s="32" t="s">
        <v>1314</v>
      </c>
      <c r="D1427" s="12">
        <v>57422104</v>
      </c>
      <c r="E1427" s="39"/>
      <c r="F1427" s="17"/>
      <c r="G1427" s="16">
        <f t="shared" si="85"/>
        <v>357142.85714285716</v>
      </c>
      <c r="H1427" s="38">
        <f>VLOOKUP(D1427,[1]CUENTAS!$A$2:$G$8590,4,FALSE)</f>
        <v>48227839425</v>
      </c>
      <c r="I1427" s="8" t="str">
        <f>VLOOKUP(D1427,[1]CUENTAS!$A$2:$G$8590,6,FALSE)</f>
        <v>BANCOLOMBIA S.A.</v>
      </c>
      <c r="J1427" s="8" t="str">
        <f>VLOOKUP(D1427,[1]CUENTAS!$A$2:$G$8590,7,FALSE)</f>
        <v>AHORROS</v>
      </c>
    </row>
    <row r="1428" spans="1:10" x14ac:dyDescent="0.25">
      <c r="A1428" s="18">
        <v>5</v>
      </c>
      <c r="B1428" s="39"/>
      <c r="C1428" s="32" t="s">
        <v>1315</v>
      </c>
      <c r="D1428" s="12">
        <v>12632462</v>
      </c>
      <c r="E1428" s="39"/>
      <c r="F1428" s="17"/>
      <c r="G1428" s="16">
        <f t="shared" si="85"/>
        <v>357142.85714285716</v>
      </c>
      <c r="H1428" s="38">
        <f>VLOOKUP(D1428,[1]CUENTAS!$A$2:$G$8590,4,FALSE)</f>
        <v>48224035112</v>
      </c>
      <c r="I1428" s="8" t="str">
        <f>VLOOKUP(D1428,[1]CUENTAS!$A$2:$G$8590,6,FALSE)</f>
        <v>BANCOLOMBIA S.A.</v>
      </c>
      <c r="J1428" s="8" t="str">
        <f>VLOOKUP(D1428,[1]CUENTAS!$A$2:$G$8590,7,FALSE)</f>
        <v>AHORROS</v>
      </c>
    </row>
    <row r="1429" spans="1:10" x14ac:dyDescent="0.25">
      <c r="A1429" s="18">
        <v>6</v>
      </c>
      <c r="B1429" s="39"/>
      <c r="C1429" s="32" t="s">
        <v>1316</v>
      </c>
      <c r="D1429" s="12">
        <v>78711617</v>
      </c>
      <c r="E1429" s="39"/>
      <c r="F1429" s="17"/>
      <c r="G1429" s="16">
        <f t="shared" si="85"/>
        <v>357142.85714285716</v>
      </c>
      <c r="H1429" s="38">
        <f>VLOOKUP(D1429,[1]CUENTAS!$A$2:$G$8590,4,FALSE)</f>
        <v>805344017</v>
      </c>
      <c r="I1429" s="8" t="str">
        <f>VLOOKUP(D1429,[1]CUENTAS!$A$2:$G$8590,6,FALSE)</f>
        <v>BANCO BILBAO VIZCAYA BBVA COLOMBIA S.A.</v>
      </c>
      <c r="J1429" s="8" t="str">
        <f>VLOOKUP(D1429,[1]CUENTAS!$A$2:$G$8590,7,FALSE)</f>
        <v>AHORROS</v>
      </c>
    </row>
    <row r="1430" spans="1:10" x14ac:dyDescent="0.25">
      <c r="A1430" s="18">
        <v>7</v>
      </c>
      <c r="B1430" s="39"/>
      <c r="C1430" s="32" t="s">
        <v>1317</v>
      </c>
      <c r="D1430" s="12">
        <v>39004048</v>
      </c>
      <c r="E1430" s="39"/>
      <c r="F1430" s="17"/>
      <c r="G1430" s="16">
        <f t="shared" si="85"/>
        <v>357142.85714285716</v>
      </c>
      <c r="H1430" s="38">
        <f>VLOOKUP(D1430,[1]CUENTAS!$A$2:$G$8590,4,FALSE)</f>
        <v>48259310787</v>
      </c>
      <c r="I1430" s="8" t="str">
        <f>VLOOKUP(D1430,[1]CUENTAS!$A$2:$G$8590,6,FALSE)</f>
        <v>BANCOLOMBIA S.A.</v>
      </c>
      <c r="J1430" s="8" t="str">
        <f>VLOOKUP(D1430,[1]CUENTAS!$A$2:$G$8590,7,FALSE)</f>
        <v>AHORROS</v>
      </c>
    </row>
    <row r="1431" spans="1:10" x14ac:dyDescent="0.25">
      <c r="A1431" s="42" t="s">
        <v>7</v>
      </c>
      <c r="B1431" s="43"/>
      <c r="C1431" s="43"/>
      <c r="D1431" s="43"/>
      <c r="E1431" s="43"/>
      <c r="F1431" s="44"/>
      <c r="G1431" s="15">
        <f>SUM(G1424:G1430)</f>
        <v>2500000.0000000005</v>
      </c>
      <c r="H1431" s="38"/>
      <c r="I1431" s="8"/>
      <c r="J1431" s="8"/>
    </row>
    <row r="1432" spans="1:10" ht="30" x14ac:dyDescent="0.25">
      <c r="A1432" s="1" t="s">
        <v>5</v>
      </c>
      <c r="B1432" s="1" t="s">
        <v>0</v>
      </c>
      <c r="C1432" s="3" t="s">
        <v>3</v>
      </c>
      <c r="D1432" s="4" t="s">
        <v>9</v>
      </c>
      <c r="E1432" s="1" t="s">
        <v>1</v>
      </c>
      <c r="F1432" s="5" t="s">
        <v>2</v>
      </c>
      <c r="G1432" s="6" t="s">
        <v>4</v>
      </c>
      <c r="H1432" s="38"/>
      <c r="I1432" s="8"/>
      <c r="J1432" s="8"/>
    </row>
    <row r="1433" spans="1:10" x14ac:dyDescent="0.25">
      <c r="A1433" s="18">
        <v>1</v>
      </c>
      <c r="B1433" s="39" t="s">
        <v>1318</v>
      </c>
      <c r="C1433" s="32" t="s">
        <v>1319</v>
      </c>
      <c r="D1433" s="12">
        <v>19562005</v>
      </c>
      <c r="E1433" s="39" t="s">
        <v>1322</v>
      </c>
      <c r="F1433" s="17"/>
      <c r="G1433" s="16">
        <f t="shared" ref="G1433:G1439" si="86">2500000/7</f>
        <v>357142.85714285716</v>
      </c>
      <c r="H1433" s="38">
        <f>VLOOKUP(D1433,[1]CUENTAS!$A$2:$G$8590,4,FALSE)</f>
        <v>375089182</v>
      </c>
      <c r="I1433" s="8" t="str">
        <f>VLOOKUP(D1433,[1]CUENTAS!$A$2:$G$8590,6,FALSE)</f>
        <v>BANCO BILBAO VIZCAYA BBVA COLOMBIA S.A.</v>
      </c>
      <c r="J1433" s="8" t="str">
        <f>VLOOKUP(D1433,[1]CUENTAS!$A$2:$G$8590,7,FALSE)</f>
        <v>AHORROS</v>
      </c>
    </row>
    <row r="1434" spans="1:10" x14ac:dyDescent="0.25">
      <c r="A1434" s="18">
        <v>2</v>
      </c>
      <c r="B1434" s="39"/>
      <c r="C1434" s="32" t="s">
        <v>1320</v>
      </c>
      <c r="D1434" s="12">
        <v>39144010</v>
      </c>
      <c r="E1434" s="39"/>
      <c r="F1434" s="17"/>
      <c r="G1434" s="16">
        <f t="shared" si="86"/>
        <v>357142.85714285716</v>
      </c>
      <c r="H1434" s="38">
        <f>VLOOKUP(D1434,[1]CUENTAS!$A$2:$G$8590,4,FALSE)</f>
        <v>326238169</v>
      </c>
      <c r="I1434" s="8" t="str">
        <f>VLOOKUP(D1434,[1]CUENTAS!$A$2:$G$8590,6,FALSE)</f>
        <v>BANCO DE BOGOTA</v>
      </c>
      <c r="J1434" s="8" t="str">
        <f>VLOOKUP(D1434,[1]CUENTAS!$A$2:$G$8590,7,FALSE)</f>
        <v>AHORROS</v>
      </c>
    </row>
    <row r="1435" spans="1:10" x14ac:dyDescent="0.25">
      <c r="A1435" s="18">
        <v>3</v>
      </c>
      <c r="B1435" s="39"/>
      <c r="C1435" s="32" t="s">
        <v>1321</v>
      </c>
      <c r="D1435" s="12">
        <v>57280306</v>
      </c>
      <c r="E1435" s="39"/>
      <c r="F1435" s="17"/>
      <c r="G1435" s="16">
        <f t="shared" si="86"/>
        <v>357142.85714285716</v>
      </c>
      <c r="H1435" s="38">
        <f>VLOOKUP(D1435,[1]CUENTAS!$A$2:$G$8590,4,FALSE)</f>
        <v>375088952</v>
      </c>
      <c r="I1435" s="8" t="str">
        <f>VLOOKUP(D1435,[1]CUENTAS!$A$2:$G$8590,6,FALSE)</f>
        <v>BANCO BILBAO VIZCAYA BBVA COLOMBIA S.A.</v>
      </c>
      <c r="J1435" s="8" t="str">
        <f>VLOOKUP(D1435,[1]CUENTAS!$A$2:$G$8590,7,FALSE)</f>
        <v>AHORROS</v>
      </c>
    </row>
    <row r="1436" spans="1:10" x14ac:dyDescent="0.25">
      <c r="A1436" s="18">
        <v>4</v>
      </c>
      <c r="B1436" s="39"/>
      <c r="C1436" s="32" t="s">
        <v>1322</v>
      </c>
      <c r="D1436" s="12">
        <v>57280368</v>
      </c>
      <c r="E1436" s="39"/>
      <c r="F1436" s="17"/>
      <c r="G1436" s="16">
        <f t="shared" si="86"/>
        <v>357142.85714285716</v>
      </c>
      <c r="H1436" s="38">
        <f>VLOOKUP(D1436,[1]CUENTAS!$A$2:$G$8590,4,FALSE)</f>
        <v>375183217</v>
      </c>
      <c r="I1436" s="8" t="str">
        <f>VLOOKUP(D1436,[1]CUENTAS!$A$2:$G$8590,6,FALSE)</f>
        <v>BANCO BILBAO VIZCAYA BBVA COLOMBIA S.A.</v>
      </c>
      <c r="J1436" s="8" t="str">
        <f>VLOOKUP(D1436,[1]CUENTAS!$A$2:$G$8590,7,FALSE)</f>
        <v>AHORROS</v>
      </c>
    </row>
    <row r="1437" spans="1:10" x14ac:dyDescent="0.25">
      <c r="A1437" s="18">
        <v>5</v>
      </c>
      <c r="B1437" s="39"/>
      <c r="C1437" s="32" t="s">
        <v>1323</v>
      </c>
      <c r="D1437" s="12">
        <v>26692268</v>
      </c>
      <c r="E1437" s="39"/>
      <c r="F1437" s="17"/>
      <c r="G1437" s="16">
        <f t="shared" si="86"/>
        <v>357142.85714285716</v>
      </c>
      <c r="H1437" s="38">
        <f>VLOOKUP(D1437,[1]CUENTAS!$A$2:$G$8590,4,FALSE)</f>
        <v>375179678</v>
      </c>
      <c r="I1437" s="8" t="str">
        <f>VLOOKUP(D1437,[1]CUENTAS!$A$2:$G$8590,6,FALSE)</f>
        <v>BANCO BILBAO VIZCAYA BBVA COLOMBIA S.A.</v>
      </c>
      <c r="J1437" s="8" t="str">
        <f>VLOOKUP(D1437,[1]CUENTAS!$A$2:$G$8590,7,FALSE)</f>
        <v>AHORROS</v>
      </c>
    </row>
    <row r="1438" spans="1:10" x14ac:dyDescent="0.25">
      <c r="A1438" s="18">
        <v>6</v>
      </c>
      <c r="B1438" s="39"/>
      <c r="C1438" s="32" t="s">
        <v>1324</v>
      </c>
      <c r="D1438" s="12">
        <v>26692220</v>
      </c>
      <c r="E1438" s="39"/>
      <c r="F1438" s="17"/>
      <c r="G1438" s="16">
        <f t="shared" si="86"/>
        <v>357142.85714285716</v>
      </c>
      <c r="H1438" s="38">
        <f>VLOOKUP(D1438,[1]CUENTAS!$A$2:$G$8590,4,FALSE)</f>
        <v>375167905</v>
      </c>
      <c r="I1438" s="8" t="str">
        <f>VLOOKUP(D1438,[1]CUENTAS!$A$2:$G$8590,6,FALSE)</f>
        <v>BANCO BILBAO VIZCAYA BBVA COLOMBIA S.A.</v>
      </c>
      <c r="J1438" s="8" t="str">
        <f>VLOOKUP(D1438,[1]CUENTAS!$A$2:$G$8590,7,FALSE)</f>
        <v>AHORROS</v>
      </c>
    </row>
    <row r="1439" spans="1:10" x14ac:dyDescent="0.25">
      <c r="A1439" s="18">
        <v>7</v>
      </c>
      <c r="B1439" s="39"/>
      <c r="C1439" s="32" t="s">
        <v>1325</v>
      </c>
      <c r="D1439" s="12">
        <v>57433549</v>
      </c>
      <c r="E1439" s="39"/>
      <c r="F1439" s="17"/>
      <c r="G1439" s="16">
        <f t="shared" si="86"/>
        <v>357142.85714285716</v>
      </c>
      <c r="H1439" s="38">
        <f>VLOOKUP(D1439,[1]CUENTAS!$A$2:$G$8590,4,FALSE)</f>
        <v>375184900</v>
      </c>
      <c r="I1439" s="8" t="str">
        <f>VLOOKUP(D1439,[1]CUENTAS!$A$2:$G$8590,6,FALSE)</f>
        <v>BANCO BILBAO VIZCAYA BBVA COLOMBIA S.A.</v>
      </c>
      <c r="J1439" s="8" t="str">
        <f>VLOOKUP(D1439,[1]CUENTAS!$A$2:$G$8590,7,FALSE)</f>
        <v>AHORROS</v>
      </c>
    </row>
    <row r="1440" spans="1:10" x14ac:dyDescent="0.25">
      <c r="A1440" s="42" t="s">
        <v>7</v>
      </c>
      <c r="B1440" s="43"/>
      <c r="C1440" s="43"/>
      <c r="D1440" s="43"/>
      <c r="E1440" s="43"/>
      <c r="F1440" s="44"/>
      <c r="G1440" s="15">
        <f>SUM(G1433:G1439)</f>
        <v>2500000.0000000005</v>
      </c>
      <c r="H1440" s="38"/>
      <c r="I1440" s="8"/>
      <c r="J1440" s="8"/>
    </row>
    <row r="1441" spans="1:10" ht="30" x14ac:dyDescent="0.25">
      <c r="A1441" s="1" t="s">
        <v>5</v>
      </c>
      <c r="B1441" s="1" t="s">
        <v>0</v>
      </c>
      <c r="C1441" s="3" t="s">
        <v>3</v>
      </c>
      <c r="D1441" s="4" t="s">
        <v>9</v>
      </c>
      <c r="E1441" s="1" t="s">
        <v>1</v>
      </c>
      <c r="F1441" s="5" t="s">
        <v>2</v>
      </c>
      <c r="G1441" s="6" t="s">
        <v>4</v>
      </c>
      <c r="H1441" s="38"/>
      <c r="I1441" s="8"/>
      <c r="J1441" s="8"/>
    </row>
    <row r="1442" spans="1:10" x14ac:dyDescent="0.25">
      <c r="A1442" s="18">
        <v>1</v>
      </c>
      <c r="B1442" s="39" t="s">
        <v>1332</v>
      </c>
      <c r="C1442" s="32" t="s">
        <v>1326</v>
      </c>
      <c r="D1442" s="12">
        <v>12598529</v>
      </c>
      <c r="E1442" s="39" t="s">
        <v>1326</v>
      </c>
      <c r="F1442" s="17"/>
      <c r="G1442" s="16">
        <f t="shared" ref="G1442:G1447" si="87">2500000/6</f>
        <v>416666.66666666669</v>
      </c>
      <c r="H1442" s="38">
        <f>VLOOKUP(D1442,[1]CUENTAS!$A$2:$G$8590,4,FALSE)</f>
        <v>51256478432</v>
      </c>
      <c r="I1442" s="8" t="str">
        <f>VLOOKUP(D1442,[1]CUENTAS!$A$2:$G$8590,6,FALSE)</f>
        <v>BANCOLOMBIA S.A.</v>
      </c>
      <c r="J1442" s="8" t="str">
        <f>VLOOKUP(D1442,[1]CUENTAS!$A$2:$G$8590,7,FALSE)</f>
        <v>AHORROS</v>
      </c>
    </row>
    <row r="1443" spans="1:10" x14ac:dyDescent="0.25">
      <c r="A1443" s="18">
        <v>2</v>
      </c>
      <c r="B1443" s="39"/>
      <c r="C1443" s="32" t="s">
        <v>1327</v>
      </c>
      <c r="D1443" s="12">
        <v>39086576</v>
      </c>
      <c r="E1443" s="39"/>
      <c r="F1443" s="17"/>
      <c r="G1443" s="16">
        <f t="shared" si="87"/>
        <v>416666.66666666669</v>
      </c>
      <c r="H1443" s="38">
        <f>VLOOKUP(D1443,[1]CUENTAS!$A$2:$G$8590,4,FALSE)</f>
        <v>51211046540</v>
      </c>
      <c r="I1443" s="8" t="str">
        <f>VLOOKUP(D1443,[1]CUENTAS!$A$2:$G$8590,6,FALSE)</f>
        <v>BANCOLOMBIA S.A.</v>
      </c>
      <c r="J1443" s="8" t="str">
        <f>VLOOKUP(D1443,[1]CUENTAS!$A$2:$G$8590,7,FALSE)</f>
        <v>AHORROS</v>
      </c>
    </row>
    <row r="1444" spans="1:10" x14ac:dyDescent="0.25">
      <c r="A1444" s="18">
        <v>3</v>
      </c>
      <c r="B1444" s="39"/>
      <c r="C1444" s="32" t="s">
        <v>1328</v>
      </c>
      <c r="D1444" s="12">
        <v>39090965</v>
      </c>
      <c r="E1444" s="39"/>
      <c r="F1444" s="17"/>
      <c r="G1444" s="16">
        <f t="shared" si="87"/>
        <v>416666.66666666669</v>
      </c>
      <c r="H1444" s="38">
        <f>VLOOKUP(D1444,[1]CUENTAS!$A$2:$G$8590,4,FALSE)</f>
        <v>51213237504</v>
      </c>
      <c r="I1444" s="8" t="str">
        <f>VLOOKUP(D1444,[1]CUENTAS!$A$2:$G$8590,6,FALSE)</f>
        <v>BANCOLOMBIA S.A.</v>
      </c>
      <c r="J1444" s="8" t="str">
        <f>VLOOKUP(D1444,[1]CUENTAS!$A$2:$G$8590,7,FALSE)</f>
        <v>AHORROS</v>
      </c>
    </row>
    <row r="1445" spans="1:10" x14ac:dyDescent="0.25">
      <c r="A1445" s="18">
        <v>4</v>
      </c>
      <c r="B1445" s="39"/>
      <c r="C1445" s="32" t="s">
        <v>1329</v>
      </c>
      <c r="D1445" s="12">
        <v>39093914</v>
      </c>
      <c r="E1445" s="39"/>
      <c r="F1445" s="17"/>
      <c r="G1445" s="16">
        <f t="shared" si="87"/>
        <v>416666.66666666669</v>
      </c>
      <c r="H1445" s="38">
        <f>VLOOKUP(D1445,[1]CUENTAS!$A$2:$G$8590,4,FALSE)</f>
        <v>719207870</v>
      </c>
      <c r="I1445" s="8" t="str">
        <f>VLOOKUP(D1445,[1]CUENTAS!$A$2:$G$8590,6,FALSE)</f>
        <v>BANCO BILBAO VIZCAYA BBVA COLOMBIA S.A.</v>
      </c>
      <c r="J1445" s="8" t="str">
        <f>VLOOKUP(D1445,[1]CUENTAS!$A$2:$G$8590,7,FALSE)</f>
        <v>AHORROS</v>
      </c>
    </row>
    <row r="1446" spans="1:10" x14ac:dyDescent="0.25">
      <c r="A1446" s="18">
        <v>5</v>
      </c>
      <c r="B1446" s="39"/>
      <c r="C1446" s="32" t="s">
        <v>1330</v>
      </c>
      <c r="D1446" s="12">
        <v>39087061</v>
      </c>
      <c r="E1446" s="39"/>
      <c r="F1446" s="17"/>
      <c r="G1446" s="16">
        <f t="shared" si="87"/>
        <v>416666.66666666669</v>
      </c>
      <c r="H1446" s="38">
        <f>VLOOKUP(D1446,[1]CUENTAS!$A$2:$G$8590,4,FALSE)</f>
        <v>719038945</v>
      </c>
      <c r="I1446" s="8" t="str">
        <f>VLOOKUP(D1446,[1]CUENTAS!$A$2:$G$8590,6,FALSE)</f>
        <v>BANCO BILBAO VIZCAYA BBVA COLOMBIA S.A.</v>
      </c>
      <c r="J1446" s="8" t="str">
        <f>VLOOKUP(D1446,[1]CUENTAS!$A$2:$G$8590,7,FALSE)</f>
        <v>AHORROS</v>
      </c>
    </row>
    <row r="1447" spans="1:10" x14ac:dyDescent="0.25">
      <c r="A1447" s="18">
        <v>6</v>
      </c>
      <c r="B1447" s="39"/>
      <c r="C1447" s="32" t="s">
        <v>1331</v>
      </c>
      <c r="D1447" s="12">
        <v>39091725</v>
      </c>
      <c r="E1447" s="39"/>
      <c r="F1447" s="17"/>
      <c r="G1447" s="16">
        <f t="shared" si="87"/>
        <v>416666.66666666669</v>
      </c>
      <c r="H1447" s="38">
        <f>VLOOKUP(D1447,[1]CUENTAS!$A$2:$G$8590,4,FALSE)</f>
        <v>719156895</v>
      </c>
      <c r="I1447" s="8" t="str">
        <f>VLOOKUP(D1447,[1]CUENTAS!$A$2:$G$8590,6,FALSE)</f>
        <v>BANCO BILBAO VIZCAYA BBVA COLOMBIA S.A.</v>
      </c>
      <c r="J1447" s="8" t="str">
        <f>VLOOKUP(D1447,[1]CUENTAS!$A$2:$G$8590,7,FALSE)</f>
        <v>AHORROS</v>
      </c>
    </row>
    <row r="1448" spans="1:10" x14ac:dyDescent="0.25">
      <c r="A1448" s="42" t="s">
        <v>7</v>
      </c>
      <c r="B1448" s="43"/>
      <c r="C1448" s="43"/>
      <c r="D1448" s="43"/>
      <c r="E1448" s="43"/>
      <c r="F1448" s="44"/>
      <c r="G1448" s="15">
        <f>SUM(G1442:G1447)</f>
        <v>2500000</v>
      </c>
      <c r="H1448" s="38"/>
      <c r="I1448" s="8"/>
      <c r="J1448" s="8"/>
    </row>
    <row r="1449" spans="1:10" ht="30" x14ac:dyDescent="0.25">
      <c r="A1449" s="1" t="s">
        <v>5</v>
      </c>
      <c r="B1449" s="1" t="s">
        <v>0</v>
      </c>
      <c r="C1449" s="3" t="s">
        <v>3</v>
      </c>
      <c r="D1449" s="4" t="s">
        <v>9</v>
      </c>
      <c r="E1449" s="1" t="s">
        <v>1</v>
      </c>
      <c r="F1449" s="5" t="s">
        <v>2</v>
      </c>
      <c r="G1449" s="6" t="s">
        <v>4</v>
      </c>
      <c r="H1449" s="38"/>
      <c r="I1449" s="8"/>
      <c r="J1449" s="8"/>
    </row>
    <row r="1450" spans="1:10" x14ac:dyDescent="0.25">
      <c r="A1450" s="18">
        <v>1</v>
      </c>
      <c r="B1450" s="39" t="s">
        <v>1333</v>
      </c>
      <c r="C1450" s="32" t="s">
        <v>1334</v>
      </c>
      <c r="D1450" s="12">
        <v>26855790</v>
      </c>
      <c r="E1450" s="39" t="s">
        <v>1334</v>
      </c>
      <c r="F1450" s="17"/>
      <c r="G1450" s="16">
        <f>2500000/3</f>
        <v>833333.33333333337</v>
      </c>
      <c r="H1450" s="38">
        <f>VLOOKUP(D1450,[1]CUENTAS!$A$2:$G$8590,4,FALSE)</f>
        <v>220604532</v>
      </c>
      <c r="I1450" s="8" t="str">
        <f>VLOOKUP(D1450,[1]CUENTAS!$A$2:$G$8590,6,FALSE)</f>
        <v>BANCO POPULAR S.A.</v>
      </c>
      <c r="J1450" s="8" t="str">
        <f>VLOOKUP(D1450,[1]CUENTAS!$A$2:$G$8590,7,FALSE)</f>
        <v>AHORROS</v>
      </c>
    </row>
    <row r="1451" spans="1:10" x14ac:dyDescent="0.25">
      <c r="A1451" s="18">
        <v>2</v>
      </c>
      <c r="B1451" s="39"/>
      <c r="C1451" s="32" t="s">
        <v>1346</v>
      </c>
      <c r="D1451" s="12">
        <v>7593273</v>
      </c>
      <c r="E1451" s="39"/>
      <c r="F1451" s="17"/>
      <c r="G1451" s="16">
        <f>2500000/3</f>
        <v>833333.33333333337</v>
      </c>
      <c r="H1451" s="38">
        <f>VLOOKUP(D1451,[1]CUENTAS!$A$2:$G$8590,4,FALSE)</f>
        <v>220635064</v>
      </c>
      <c r="I1451" s="8" t="str">
        <f>VLOOKUP(D1451,[1]CUENTAS!$A$2:$G$8590,6,FALSE)</f>
        <v>BANCO POPULAR S.A.</v>
      </c>
      <c r="J1451" s="8" t="str">
        <f>VLOOKUP(D1451,[1]CUENTAS!$A$2:$G$8590,7,FALSE)</f>
        <v>AHORROS</v>
      </c>
    </row>
    <row r="1452" spans="1:10" x14ac:dyDescent="0.25">
      <c r="A1452" s="18">
        <v>3</v>
      </c>
      <c r="B1452" s="39"/>
      <c r="C1452" s="32" t="s">
        <v>1335</v>
      </c>
      <c r="D1452" s="12">
        <v>26853137</v>
      </c>
      <c r="E1452" s="39"/>
      <c r="F1452" s="17"/>
      <c r="G1452" s="16">
        <f>2500000/3</f>
        <v>833333.33333333337</v>
      </c>
      <c r="H1452" s="38">
        <f>VLOOKUP(D1452,[1]CUENTAS!$A$2:$G$8590,4,FALSE)</f>
        <v>220636542</v>
      </c>
      <c r="I1452" s="8" t="str">
        <f>VLOOKUP(D1452,[1]CUENTAS!$A$2:$G$8590,6,FALSE)</f>
        <v>BANCO POPULAR S.A.</v>
      </c>
      <c r="J1452" s="8" t="str">
        <f>VLOOKUP(D1452,[1]CUENTAS!$A$2:$G$8590,7,FALSE)</f>
        <v>AHORROS</v>
      </c>
    </row>
    <row r="1453" spans="1:10" x14ac:dyDescent="0.25">
      <c r="A1453" s="42" t="s">
        <v>7</v>
      </c>
      <c r="B1453" s="43"/>
      <c r="C1453" s="43"/>
      <c r="D1453" s="43"/>
      <c r="E1453" s="43"/>
      <c r="F1453" s="44"/>
      <c r="G1453" s="15">
        <f>SUM(G1450:G1452)</f>
        <v>2500000</v>
      </c>
      <c r="H1453" s="38"/>
      <c r="I1453" s="8"/>
      <c r="J1453" s="8"/>
    </row>
    <row r="1454" spans="1:10" ht="30" x14ac:dyDescent="0.25">
      <c r="A1454" s="1" t="s">
        <v>5</v>
      </c>
      <c r="B1454" s="1" t="s">
        <v>0</v>
      </c>
      <c r="C1454" s="3" t="s">
        <v>3</v>
      </c>
      <c r="D1454" s="4" t="s">
        <v>9</v>
      </c>
      <c r="E1454" s="1" t="s">
        <v>1</v>
      </c>
      <c r="F1454" s="5" t="s">
        <v>2</v>
      </c>
      <c r="G1454" s="6" t="s">
        <v>4</v>
      </c>
      <c r="H1454" s="38"/>
      <c r="I1454" s="8"/>
      <c r="J1454" s="8"/>
    </row>
    <row r="1455" spans="1:10" x14ac:dyDescent="0.25">
      <c r="A1455" s="18">
        <v>1</v>
      </c>
      <c r="B1455" s="39" t="s">
        <v>1336</v>
      </c>
      <c r="C1455" s="32" t="s">
        <v>1337</v>
      </c>
      <c r="D1455" s="12">
        <v>57461480</v>
      </c>
      <c r="E1455" s="39" t="s">
        <v>1339</v>
      </c>
      <c r="F1455" s="17"/>
      <c r="G1455" s="16">
        <f>2500000/5</f>
        <v>500000</v>
      </c>
      <c r="H1455" s="38">
        <f>VLOOKUP(D1455,[1]CUENTAS!$A$2:$G$8590,4,FALSE)</f>
        <v>805324910</v>
      </c>
      <c r="I1455" s="8" t="str">
        <f>VLOOKUP(D1455,[1]CUENTAS!$A$2:$G$8590,6,FALSE)</f>
        <v>BANCO BILBAO VIZCAYA BBVA COLOMBIA S.A.</v>
      </c>
      <c r="J1455" s="8" t="str">
        <f>VLOOKUP(D1455,[1]CUENTAS!$A$2:$G$8590,7,FALSE)</f>
        <v>AHORROS</v>
      </c>
    </row>
    <row r="1456" spans="1:10" x14ac:dyDescent="0.25">
      <c r="A1456" s="18">
        <v>2</v>
      </c>
      <c r="B1456" s="39"/>
      <c r="C1456" s="32" t="s">
        <v>1338</v>
      </c>
      <c r="D1456" s="12">
        <v>56075505</v>
      </c>
      <c r="E1456" s="39"/>
      <c r="F1456" s="17"/>
      <c r="G1456" s="16">
        <f>2500000/5</f>
        <v>500000</v>
      </c>
      <c r="H1456" s="38">
        <f>VLOOKUP(D1456,[1]CUENTAS!$A$2:$G$8590,4,FALSE)</f>
        <v>375088929</v>
      </c>
      <c r="I1456" s="8" t="str">
        <f>VLOOKUP(D1456,[1]CUENTAS!$A$2:$G$8590,6,FALSE)</f>
        <v>BANCO BILBAO VIZCAYA BBVA COLOMBIA S.A.</v>
      </c>
      <c r="J1456" s="8" t="str">
        <f>VLOOKUP(D1456,[1]CUENTAS!$A$2:$G$8590,7,FALSE)</f>
        <v>AHORROS</v>
      </c>
    </row>
    <row r="1457" spans="1:10" x14ac:dyDescent="0.25">
      <c r="A1457" s="18">
        <v>3</v>
      </c>
      <c r="B1457" s="39"/>
      <c r="C1457" s="32" t="s">
        <v>1339</v>
      </c>
      <c r="D1457" s="12">
        <v>12544998</v>
      </c>
      <c r="E1457" s="39"/>
      <c r="F1457" s="17"/>
      <c r="G1457" s="16">
        <f>2500000/5</f>
        <v>500000</v>
      </c>
      <c r="H1457" s="38">
        <f>VLOOKUP(D1457,[1]CUENTAS!$A$2:$G$8590,4,FALSE)</f>
        <v>375179884</v>
      </c>
      <c r="I1457" s="8" t="str">
        <f>VLOOKUP(D1457,[1]CUENTAS!$A$2:$G$8590,6,FALSE)</f>
        <v>BANCO BILBAO VIZCAYA BBVA COLOMBIA S.A.</v>
      </c>
      <c r="J1457" s="8" t="str">
        <f>VLOOKUP(D1457,[1]CUENTAS!$A$2:$G$8590,7,FALSE)</f>
        <v>AHORROS</v>
      </c>
    </row>
    <row r="1458" spans="1:10" x14ac:dyDescent="0.25">
      <c r="A1458" s="18">
        <v>4</v>
      </c>
      <c r="B1458" s="39"/>
      <c r="C1458" s="32" t="s">
        <v>1340</v>
      </c>
      <c r="D1458" s="12">
        <v>19561143</v>
      </c>
      <c r="E1458" s="39"/>
      <c r="F1458" s="17"/>
      <c r="G1458" s="16">
        <f>2500000/5</f>
        <v>500000</v>
      </c>
      <c r="H1458" s="38">
        <f>VLOOKUP(D1458,[1]CUENTAS!$A$2:$G$8590,4,FALSE)</f>
        <v>375180809</v>
      </c>
      <c r="I1458" s="8" t="str">
        <f>VLOOKUP(D1458,[1]CUENTAS!$A$2:$G$8590,6,FALSE)</f>
        <v>BANCO BILBAO VIZCAYA BBVA COLOMBIA S.A.</v>
      </c>
      <c r="J1458" s="8" t="str">
        <f>VLOOKUP(D1458,[1]CUENTAS!$A$2:$G$8590,7,FALSE)</f>
        <v>AHORROS</v>
      </c>
    </row>
    <row r="1459" spans="1:10" x14ac:dyDescent="0.25">
      <c r="A1459" s="18">
        <v>5</v>
      </c>
      <c r="B1459" s="39"/>
      <c r="C1459" s="32" t="s">
        <v>1341</v>
      </c>
      <c r="D1459" s="12">
        <v>57280550</v>
      </c>
      <c r="E1459" s="39"/>
      <c r="F1459" s="17"/>
      <c r="G1459" s="16">
        <f>2500000/5</f>
        <v>500000</v>
      </c>
      <c r="H1459" s="38">
        <f>VLOOKUP(D1459,[1]CUENTAS!$A$2:$G$8590,4,FALSE)</f>
        <v>375089141</v>
      </c>
      <c r="I1459" s="8" t="str">
        <f>VLOOKUP(D1459,[1]CUENTAS!$A$2:$G$8590,6,FALSE)</f>
        <v>BANCO BILBAO VIZCAYA BBVA COLOMBIA S.A.</v>
      </c>
      <c r="J1459" s="8" t="str">
        <f>VLOOKUP(D1459,[1]CUENTAS!$A$2:$G$8590,7,FALSE)</f>
        <v>AHORROS</v>
      </c>
    </row>
    <row r="1460" spans="1:10" x14ac:dyDescent="0.25">
      <c r="A1460" s="42" t="s">
        <v>7</v>
      </c>
      <c r="B1460" s="43"/>
      <c r="C1460" s="43"/>
      <c r="D1460" s="43"/>
      <c r="E1460" s="43"/>
      <c r="F1460" s="44"/>
      <c r="G1460" s="15">
        <f>SUM(G1455:G1459)</f>
        <v>2500000</v>
      </c>
      <c r="H1460" s="38"/>
      <c r="I1460" s="8"/>
      <c r="J1460" s="8"/>
    </row>
    <row r="1461" spans="1:10" ht="30" x14ac:dyDescent="0.25">
      <c r="A1461" s="1" t="s">
        <v>5</v>
      </c>
      <c r="B1461" s="1" t="s">
        <v>0</v>
      </c>
      <c r="C1461" s="3" t="s">
        <v>3</v>
      </c>
      <c r="D1461" s="4" t="s">
        <v>9</v>
      </c>
      <c r="E1461" s="1" t="s">
        <v>1</v>
      </c>
      <c r="F1461" s="5" t="s">
        <v>2</v>
      </c>
      <c r="G1461" s="6" t="s">
        <v>4</v>
      </c>
      <c r="H1461" s="38"/>
      <c r="I1461" s="8"/>
      <c r="J1461" s="8"/>
    </row>
    <row r="1462" spans="1:10" ht="15" customHeight="1" x14ac:dyDescent="0.25">
      <c r="A1462" s="18">
        <v>1</v>
      </c>
      <c r="B1462" s="39" t="s">
        <v>1347</v>
      </c>
      <c r="C1462" s="32" t="s">
        <v>1348</v>
      </c>
      <c r="D1462" s="12">
        <v>85162719</v>
      </c>
      <c r="E1462" s="39" t="s">
        <v>1350</v>
      </c>
      <c r="F1462" s="17"/>
      <c r="G1462" s="16">
        <f t="shared" ref="G1462:G1482" si="88">2500000/21</f>
        <v>119047.61904761905</v>
      </c>
      <c r="H1462" s="38">
        <f>VLOOKUP(D1462,[1]CUENTAS!$A$2:$G$8590,4,FALSE)</f>
        <v>330077892</v>
      </c>
      <c r="I1462" s="8" t="str">
        <f>VLOOKUP(D1462,[1]CUENTAS!$A$2:$G$8590,6,FALSE)</f>
        <v>BANCO BILBAO VIZCAYA BBVA COLOMBIA S.A.</v>
      </c>
      <c r="J1462" s="8" t="str">
        <f>VLOOKUP(D1462,[1]CUENTAS!$A$2:$G$8590,7,FALSE)</f>
        <v>AHORROS</v>
      </c>
    </row>
    <row r="1463" spans="1:10" x14ac:dyDescent="0.25">
      <c r="A1463" s="18">
        <v>2</v>
      </c>
      <c r="B1463" s="39"/>
      <c r="C1463" s="32" t="s">
        <v>1349</v>
      </c>
      <c r="D1463" s="12">
        <v>23855006</v>
      </c>
      <c r="E1463" s="39"/>
      <c r="F1463" s="17"/>
      <c r="G1463" s="16">
        <f t="shared" si="88"/>
        <v>119047.61904761905</v>
      </c>
      <c r="H1463" s="38">
        <f>VLOOKUP(D1463,[1]CUENTAS!$A$2:$G$8590,4,FALSE)</f>
        <v>44230</v>
      </c>
      <c r="I1463" s="8" t="str">
        <f>VLOOKUP(D1463,[1]CUENTAS!$A$2:$G$8590,6,FALSE)</f>
        <v>BANCO AGRARIO DE COLOMBIA S.A.</v>
      </c>
      <c r="J1463" s="8" t="str">
        <f>VLOOKUP(D1463,[1]CUENTAS!$A$2:$G$8590,7,FALSE)</f>
        <v>GIRO</v>
      </c>
    </row>
    <row r="1464" spans="1:10" x14ac:dyDescent="0.25">
      <c r="A1464" s="18">
        <v>3</v>
      </c>
      <c r="B1464" s="39"/>
      <c r="C1464" s="32" t="s">
        <v>1350</v>
      </c>
      <c r="D1464" s="12">
        <v>73126310</v>
      </c>
      <c r="E1464" s="39"/>
      <c r="F1464" s="17"/>
      <c r="G1464" s="16">
        <f t="shared" si="88"/>
        <v>119047.61904761905</v>
      </c>
      <c r="H1464" s="38">
        <f>VLOOKUP(D1464,[1]CUENTAS!$A$2:$G$8590,4,FALSE)</f>
        <v>604194308</v>
      </c>
      <c r="I1464" s="8" t="str">
        <f>VLOOKUP(D1464,[1]CUENTAS!$A$2:$G$8590,6,FALSE)</f>
        <v>BANCO BILBAO VIZCAYA BBVA COLOMBIA S.A.</v>
      </c>
      <c r="J1464" s="8" t="str">
        <f>VLOOKUP(D1464,[1]CUENTAS!$A$2:$G$8590,7,FALSE)</f>
        <v>AHORROS</v>
      </c>
    </row>
    <row r="1465" spans="1:10" x14ac:dyDescent="0.25">
      <c r="A1465" s="18">
        <v>4</v>
      </c>
      <c r="B1465" s="39"/>
      <c r="C1465" s="32" t="s">
        <v>1351</v>
      </c>
      <c r="D1465" s="12">
        <v>57407373</v>
      </c>
      <c r="E1465" s="39"/>
      <c r="F1465" s="17"/>
      <c r="G1465" s="16">
        <f t="shared" si="88"/>
        <v>119047.61904761905</v>
      </c>
      <c r="H1465" s="38">
        <f>VLOOKUP(D1465,[1]CUENTAS!$A$2:$G$8590,4,FALSE)</f>
        <v>604198986</v>
      </c>
      <c r="I1465" s="8" t="str">
        <f>VLOOKUP(D1465,[1]CUENTAS!$A$2:$G$8590,6,FALSE)</f>
        <v>BANCO BILBAO VIZCAYA BBVA COLOMBIA S.A.</v>
      </c>
      <c r="J1465" s="8" t="str">
        <f>VLOOKUP(D1465,[1]CUENTAS!$A$2:$G$8590,7,FALSE)</f>
        <v>AHORROS</v>
      </c>
    </row>
    <row r="1466" spans="1:10" x14ac:dyDescent="0.25">
      <c r="A1466" s="18">
        <v>5</v>
      </c>
      <c r="B1466" s="39"/>
      <c r="C1466" s="32" t="s">
        <v>1352</v>
      </c>
      <c r="D1466" s="12">
        <v>85161873</v>
      </c>
      <c r="E1466" s="39"/>
      <c r="F1466" s="17"/>
      <c r="G1466" s="16">
        <f t="shared" si="88"/>
        <v>119047.61904761905</v>
      </c>
      <c r="H1466" s="38">
        <f>VLOOKUP(D1466,[1]CUENTAS!$A$2:$G$8590,4,FALSE)</f>
        <v>74836395631</v>
      </c>
      <c r="I1466" s="8" t="str">
        <f>VLOOKUP(D1466,[1]CUENTAS!$A$2:$G$8590,6,FALSE)</f>
        <v>BANCOLOMBIA S.A.</v>
      </c>
      <c r="J1466" s="8" t="str">
        <f>VLOOKUP(D1466,[1]CUENTAS!$A$2:$G$8590,7,FALSE)</f>
        <v>AHORROS</v>
      </c>
    </row>
    <row r="1467" spans="1:10" x14ac:dyDescent="0.25">
      <c r="A1467" s="18">
        <v>6</v>
      </c>
      <c r="B1467" s="39"/>
      <c r="C1467" s="32" t="s">
        <v>1353</v>
      </c>
      <c r="D1467" s="12">
        <v>85160667</v>
      </c>
      <c r="E1467" s="39"/>
      <c r="F1467" s="17"/>
      <c r="G1467" s="16">
        <f t="shared" si="88"/>
        <v>119047.61904761905</v>
      </c>
      <c r="H1467" s="38">
        <f>VLOOKUP(D1467,[1]CUENTAS!$A$2:$G$8590,4,FALSE)</f>
        <v>442302001424</v>
      </c>
      <c r="I1467" s="8" t="str">
        <f>VLOOKUP(D1467,[1]CUENTAS!$A$2:$G$8590,6,FALSE)</f>
        <v>BANCO AGRARIO DE COLOMBIA S.A.</v>
      </c>
      <c r="J1467" s="8" t="str">
        <f>VLOOKUP(D1467,[1]CUENTAS!$A$2:$G$8590,7,FALSE)</f>
        <v>AHORROS</v>
      </c>
    </row>
    <row r="1468" spans="1:10" x14ac:dyDescent="0.25">
      <c r="A1468" s="18">
        <v>7</v>
      </c>
      <c r="B1468" s="39"/>
      <c r="C1468" s="32" t="s">
        <v>1354</v>
      </c>
      <c r="D1468" s="12">
        <v>26785423</v>
      </c>
      <c r="E1468" s="39"/>
      <c r="F1468" s="17"/>
      <c r="G1468" s="16">
        <f t="shared" si="88"/>
        <v>119047.61904761905</v>
      </c>
      <c r="H1468" s="38">
        <f>VLOOKUP(D1468,[1]CUENTAS!$A$2:$G$8590,4,FALSE)</f>
        <v>44230</v>
      </c>
      <c r="I1468" s="8" t="str">
        <f>VLOOKUP(D1468,[1]CUENTAS!$A$2:$G$8590,6,FALSE)</f>
        <v>BANCO AGRARIO DE COLOMBIA S.A.</v>
      </c>
      <c r="J1468" s="8" t="str">
        <f>VLOOKUP(D1468,[1]CUENTAS!$A$2:$G$8590,7,FALSE)</f>
        <v>GIRO</v>
      </c>
    </row>
    <row r="1469" spans="1:10" x14ac:dyDescent="0.25">
      <c r="A1469" s="18">
        <v>8</v>
      </c>
      <c r="B1469" s="39"/>
      <c r="C1469" s="32" t="s">
        <v>1355</v>
      </c>
      <c r="D1469" s="12">
        <v>57408918</v>
      </c>
      <c r="E1469" s="39"/>
      <c r="F1469" s="17"/>
      <c r="G1469" s="16">
        <f t="shared" si="88"/>
        <v>119047.61904761905</v>
      </c>
      <c r="H1469" s="38">
        <f>VLOOKUP(D1469,[1]CUENTAS!$A$2:$G$8590,4,FALSE)</f>
        <v>51627425141</v>
      </c>
      <c r="I1469" s="8" t="str">
        <f>VLOOKUP(D1469,[1]CUENTAS!$A$2:$G$8590,6,FALSE)</f>
        <v>BANCOLOMBIA S.A.</v>
      </c>
      <c r="J1469" s="8" t="str">
        <f>VLOOKUP(D1469,[1]CUENTAS!$A$2:$G$8590,7,FALSE)</f>
        <v>AHORROS</v>
      </c>
    </row>
    <row r="1470" spans="1:10" x14ac:dyDescent="0.25">
      <c r="A1470" s="18">
        <v>9</v>
      </c>
      <c r="B1470" s="39"/>
      <c r="C1470" s="32" t="s">
        <v>1356</v>
      </c>
      <c r="D1470" s="12">
        <v>1085165471</v>
      </c>
      <c r="E1470" s="39"/>
      <c r="F1470" s="17"/>
      <c r="G1470" s="16">
        <f t="shared" si="88"/>
        <v>119047.61904761905</v>
      </c>
      <c r="H1470" s="38">
        <f>VLOOKUP(D1470,[1]CUENTAS!$A$2:$G$8590,4,FALSE)</f>
        <v>518218383</v>
      </c>
      <c r="I1470" s="8" t="str">
        <f>VLOOKUP(D1470,[1]CUENTAS!$A$2:$G$8590,6,FALSE)</f>
        <v>BANCO BILBAO VIZCAYA BBVA COLOMBIA S.A.</v>
      </c>
      <c r="J1470" s="8" t="str">
        <f>VLOOKUP(D1470,[1]CUENTAS!$A$2:$G$8590,7,FALSE)</f>
        <v>AHORROS</v>
      </c>
    </row>
    <row r="1471" spans="1:10" x14ac:dyDescent="0.25">
      <c r="A1471" s="18">
        <v>10</v>
      </c>
      <c r="B1471" s="39"/>
      <c r="C1471" s="32" t="s">
        <v>1357</v>
      </c>
      <c r="D1471" s="12">
        <v>36552376</v>
      </c>
      <c r="E1471" s="39"/>
      <c r="F1471" s="17"/>
      <c r="G1471" s="16">
        <f t="shared" si="88"/>
        <v>119047.61904761905</v>
      </c>
      <c r="H1471" s="38">
        <f>VLOOKUP(D1471,[1]CUENTAS!$A$2:$G$8590,4,FALSE)</f>
        <v>604205492</v>
      </c>
      <c r="I1471" s="8" t="str">
        <f>VLOOKUP(D1471,[1]CUENTAS!$A$2:$G$8590,6,FALSE)</f>
        <v>BANCO BILBAO VIZCAYA BBVA COLOMBIA S.A.</v>
      </c>
      <c r="J1471" s="8" t="str">
        <f>VLOOKUP(D1471,[1]CUENTAS!$A$2:$G$8590,7,FALSE)</f>
        <v>AHORROS</v>
      </c>
    </row>
    <row r="1472" spans="1:10" x14ac:dyDescent="0.25">
      <c r="A1472" s="18">
        <v>11</v>
      </c>
      <c r="B1472" s="39"/>
      <c r="C1472" s="32" t="s">
        <v>1358</v>
      </c>
      <c r="D1472" s="12">
        <v>85160835</v>
      </c>
      <c r="E1472" s="39"/>
      <c r="F1472" s="17"/>
      <c r="G1472" s="16">
        <f t="shared" si="88"/>
        <v>119047.61904761905</v>
      </c>
      <c r="H1472" s="38">
        <f>VLOOKUP(D1472,[1]CUENTAS!$A$2:$G$8590,4,FALSE)</f>
        <v>604168575</v>
      </c>
      <c r="I1472" s="8" t="str">
        <f>VLOOKUP(D1472,[1]CUENTAS!$A$2:$G$8590,6,FALSE)</f>
        <v>BANCO BILBAO VIZCAYA BBVA COLOMBIA S.A.</v>
      </c>
      <c r="J1472" s="8" t="str">
        <f>VLOOKUP(D1472,[1]CUENTAS!$A$2:$G$8590,7,FALSE)</f>
        <v>AHORROS</v>
      </c>
    </row>
    <row r="1473" spans="1:10" x14ac:dyDescent="0.25">
      <c r="A1473" s="18">
        <v>12</v>
      </c>
      <c r="B1473" s="39"/>
      <c r="C1473" s="32" t="s">
        <v>1359</v>
      </c>
      <c r="D1473" s="12">
        <v>85163861</v>
      </c>
      <c r="E1473" s="39"/>
      <c r="F1473" s="17"/>
      <c r="G1473" s="16">
        <f t="shared" si="88"/>
        <v>119047.61904761905</v>
      </c>
      <c r="H1473" s="38">
        <f>VLOOKUP(D1473,[1]CUENTAS!$A$2:$G$8590,4,FALSE)</f>
        <v>517078937</v>
      </c>
      <c r="I1473" s="8" t="str">
        <f>VLOOKUP(D1473,[1]CUENTAS!$A$2:$G$8590,6,FALSE)</f>
        <v>BANCO BILBAO VIZCAYA BBVA COLOMBIA S.A.</v>
      </c>
      <c r="J1473" s="8" t="str">
        <f>VLOOKUP(D1473,[1]CUENTAS!$A$2:$G$8590,7,FALSE)</f>
        <v>AHORROS</v>
      </c>
    </row>
    <row r="1474" spans="1:10" x14ac:dyDescent="0.25">
      <c r="A1474" s="18">
        <v>13</v>
      </c>
      <c r="B1474" s="39"/>
      <c r="C1474" s="32" t="s">
        <v>1360</v>
      </c>
      <c r="D1474" s="12">
        <v>36676105</v>
      </c>
      <c r="E1474" s="39"/>
      <c r="F1474" s="17"/>
      <c r="G1474" s="16">
        <f t="shared" si="88"/>
        <v>119047.61904761905</v>
      </c>
      <c r="H1474" s="38">
        <f>VLOOKUP(D1474,[1]CUENTAS!$A$2:$G$8590,4,FALSE)</f>
        <v>604201608</v>
      </c>
      <c r="I1474" s="8" t="str">
        <f>VLOOKUP(D1474,[1]CUENTAS!$A$2:$G$8590,6,FALSE)</f>
        <v>BANCO BILBAO VIZCAYA BBVA COLOMBIA S.A.</v>
      </c>
      <c r="J1474" s="8" t="str">
        <f>VLOOKUP(D1474,[1]CUENTAS!$A$2:$G$8590,7,FALSE)</f>
        <v>AHORROS</v>
      </c>
    </row>
    <row r="1475" spans="1:10" x14ac:dyDescent="0.25">
      <c r="A1475" s="18">
        <v>14</v>
      </c>
      <c r="B1475" s="39"/>
      <c r="C1475" s="32" t="s">
        <v>1361</v>
      </c>
      <c r="D1475" s="12">
        <v>1085165949</v>
      </c>
      <c r="E1475" s="39"/>
      <c r="F1475" s="17"/>
      <c r="G1475" s="16">
        <f t="shared" si="88"/>
        <v>119047.61904761905</v>
      </c>
      <c r="H1475" s="38">
        <f>VLOOKUP(D1475,[1]CUENTAS!$A$2:$G$8590,4,FALSE)</f>
        <v>44230</v>
      </c>
      <c r="I1475" s="8" t="str">
        <f>VLOOKUP(D1475,[1]CUENTAS!$A$2:$G$8590,6,FALSE)</f>
        <v>BANCO AGRARIO DE COLOMBIA S.A.</v>
      </c>
      <c r="J1475" s="8" t="str">
        <f>VLOOKUP(D1475,[1]CUENTAS!$A$2:$G$8590,7,FALSE)</f>
        <v>GIRO</v>
      </c>
    </row>
    <row r="1476" spans="1:10" x14ac:dyDescent="0.25">
      <c r="A1476" s="18">
        <v>15</v>
      </c>
      <c r="B1476" s="39"/>
      <c r="C1476" s="32" t="s">
        <v>1362</v>
      </c>
      <c r="D1476" s="12">
        <v>39028281</v>
      </c>
      <c r="E1476" s="39"/>
      <c r="F1476" s="17"/>
      <c r="G1476" s="16">
        <f t="shared" si="88"/>
        <v>119047.61904761905</v>
      </c>
      <c r="H1476" s="38">
        <f>VLOOKUP(D1476,[1]CUENTAS!$A$2:$G$8590,4,FALSE)</f>
        <v>604196790</v>
      </c>
      <c r="I1476" s="8" t="str">
        <f>VLOOKUP(D1476,[1]CUENTAS!$A$2:$G$8590,6,FALSE)</f>
        <v>BANCO BILBAO VIZCAYA BBVA COLOMBIA S.A.</v>
      </c>
      <c r="J1476" s="8" t="str">
        <f>VLOOKUP(D1476,[1]CUENTAS!$A$2:$G$8590,7,FALSE)</f>
        <v>AHORROS</v>
      </c>
    </row>
    <row r="1477" spans="1:10" x14ac:dyDescent="0.25">
      <c r="A1477" s="18">
        <v>16</v>
      </c>
      <c r="B1477" s="39"/>
      <c r="C1477" s="32" t="s">
        <v>1363</v>
      </c>
      <c r="D1477" s="12">
        <v>36640317</v>
      </c>
      <c r="E1477" s="39"/>
      <c r="F1477" s="17"/>
      <c r="G1477" s="16">
        <f t="shared" si="88"/>
        <v>119047.61904761905</v>
      </c>
      <c r="H1477" s="38">
        <f>VLOOKUP(D1477,[1]CUENTAS!$A$2:$G$8590,4,FALSE)</f>
        <v>442302001971</v>
      </c>
      <c r="I1477" s="8" t="str">
        <f>VLOOKUP(D1477,[1]CUENTAS!$A$2:$G$8590,6,FALSE)</f>
        <v>BANCO AGRARIO DE COLOMBIA S.A.</v>
      </c>
      <c r="J1477" s="8" t="str">
        <f>VLOOKUP(D1477,[1]CUENTAS!$A$2:$G$8590,7,FALSE)</f>
        <v>AHORROS</v>
      </c>
    </row>
    <row r="1478" spans="1:10" x14ac:dyDescent="0.25">
      <c r="A1478" s="18">
        <v>17</v>
      </c>
      <c r="B1478" s="39"/>
      <c r="C1478" s="32" t="s">
        <v>1364</v>
      </c>
      <c r="D1478" s="12">
        <v>85161621</v>
      </c>
      <c r="E1478" s="39"/>
      <c r="F1478" s="17"/>
      <c r="G1478" s="16">
        <f t="shared" si="88"/>
        <v>119047.61904761905</v>
      </c>
      <c r="H1478" s="38">
        <f>VLOOKUP(D1478,[1]CUENTAS!$A$2:$G$8590,4,FALSE)</f>
        <v>44230</v>
      </c>
      <c r="I1478" s="8" t="str">
        <f>VLOOKUP(D1478,[1]CUENTAS!$A$2:$G$8590,6,FALSE)</f>
        <v>BANCO AGRARIO DE COLOMBIA S.A.</v>
      </c>
      <c r="J1478" s="8" t="str">
        <f>VLOOKUP(D1478,[1]CUENTAS!$A$2:$G$8590,7,FALSE)</f>
        <v>GIRO</v>
      </c>
    </row>
    <row r="1479" spans="1:10" x14ac:dyDescent="0.25">
      <c r="A1479" s="18">
        <v>18</v>
      </c>
      <c r="B1479" s="39"/>
      <c r="C1479" s="32" t="s">
        <v>1365</v>
      </c>
      <c r="D1479" s="12">
        <v>57407769</v>
      </c>
      <c r="E1479" s="39"/>
      <c r="F1479" s="17"/>
      <c r="G1479" s="16">
        <f t="shared" si="88"/>
        <v>119047.61904761905</v>
      </c>
      <c r="H1479" s="38">
        <f>VLOOKUP(D1479,[1]CUENTAS!$A$2:$G$8590,4,FALSE)</f>
        <v>442302001963</v>
      </c>
      <c r="I1479" s="8" t="str">
        <f>VLOOKUP(D1479,[1]CUENTAS!$A$2:$G$8590,6,FALSE)</f>
        <v>BANCO AGRARIO DE COLOMBIA S.A.</v>
      </c>
      <c r="J1479" s="8" t="str">
        <f>VLOOKUP(D1479,[1]CUENTAS!$A$2:$G$8590,7,FALSE)</f>
        <v>AHORROS</v>
      </c>
    </row>
    <row r="1480" spans="1:10" x14ac:dyDescent="0.25">
      <c r="A1480" s="18">
        <v>19</v>
      </c>
      <c r="B1480" s="39"/>
      <c r="C1480" s="32" t="s">
        <v>1366</v>
      </c>
      <c r="D1480" s="12">
        <v>85161583</v>
      </c>
      <c r="E1480" s="39"/>
      <c r="F1480" s="17"/>
      <c r="G1480" s="16">
        <f t="shared" si="88"/>
        <v>119047.61904761905</v>
      </c>
      <c r="H1480" s="38">
        <f>VLOOKUP(D1480,[1]CUENTAS!$A$2:$G$8590,4,FALSE)</f>
        <v>44230</v>
      </c>
      <c r="I1480" s="8" t="str">
        <f>VLOOKUP(D1480,[1]CUENTAS!$A$2:$G$8590,6,FALSE)</f>
        <v>BANCO AGRARIO DE COLOMBIA S.A.</v>
      </c>
      <c r="J1480" s="8" t="str">
        <f>VLOOKUP(D1480,[1]CUENTAS!$A$2:$G$8590,7,FALSE)</f>
        <v>GIRO</v>
      </c>
    </row>
    <row r="1481" spans="1:10" x14ac:dyDescent="0.25">
      <c r="A1481" s="18">
        <v>20</v>
      </c>
      <c r="B1481" s="39"/>
      <c r="C1481" s="32" t="s">
        <v>1367</v>
      </c>
      <c r="D1481" s="12">
        <v>1085168194</v>
      </c>
      <c r="E1481" s="39"/>
      <c r="F1481" s="17"/>
      <c r="G1481" s="16">
        <f t="shared" si="88"/>
        <v>119047.61904761905</v>
      </c>
      <c r="H1481" s="38">
        <f>VLOOKUP(D1481,[1]CUENTAS!$A$2:$G$8590,4,FALSE)</f>
        <v>51613070625</v>
      </c>
      <c r="I1481" s="8" t="str">
        <f>VLOOKUP(D1481,[1]CUENTAS!$A$2:$G$8590,6,FALSE)</f>
        <v>BANCOLOMBIA S.A.</v>
      </c>
      <c r="J1481" s="8" t="str">
        <f>VLOOKUP(D1481,[1]CUENTAS!$A$2:$G$8590,7,FALSE)</f>
        <v>AHORROS</v>
      </c>
    </row>
    <row r="1482" spans="1:10" x14ac:dyDescent="0.25">
      <c r="A1482" s="18">
        <v>21</v>
      </c>
      <c r="B1482" s="39"/>
      <c r="C1482" s="32" t="s">
        <v>1649</v>
      </c>
      <c r="D1482" s="12">
        <v>1051655001</v>
      </c>
      <c r="E1482" s="39"/>
      <c r="F1482" s="17"/>
      <c r="G1482" s="16">
        <f t="shared" si="88"/>
        <v>119047.61904761905</v>
      </c>
      <c r="H1482" s="38">
        <f>VLOOKUP(D1482,[1]CUENTAS!$A$2:$G$8590,4,FALSE)</f>
        <v>518277306</v>
      </c>
      <c r="I1482" s="8" t="str">
        <f>VLOOKUP(D1482,[1]CUENTAS!$A$2:$G$8590,6,FALSE)</f>
        <v>BANCO BILBAO VIZCAYA BBVA COLOMBIA S.A.</v>
      </c>
      <c r="J1482" s="8" t="str">
        <f>VLOOKUP(D1482,[1]CUENTAS!$A$2:$G$8590,7,FALSE)</f>
        <v>AHORROS</v>
      </c>
    </row>
    <row r="1483" spans="1:10" x14ac:dyDescent="0.25">
      <c r="A1483" s="42" t="s">
        <v>7</v>
      </c>
      <c r="B1483" s="43"/>
      <c r="C1483" s="43"/>
      <c r="D1483" s="43"/>
      <c r="E1483" s="43"/>
      <c r="F1483" s="44"/>
      <c r="G1483" s="19">
        <f>SUM(G1462:G1482)</f>
        <v>2499999.9999999986</v>
      </c>
      <c r="H1483" s="38"/>
      <c r="I1483" s="8"/>
      <c r="J1483" s="8"/>
    </row>
    <row r="1484" spans="1:10" ht="30" x14ac:dyDescent="0.25">
      <c r="A1484" s="1" t="s">
        <v>5</v>
      </c>
      <c r="B1484" s="1" t="s">
        <v>0</v>
      </c>
      <c r="C1484" s="3" t="s">
        <v>3</v>
      </c>
      <c r="D1484" s="4" t="s">
        <v>9</v>
      </c>
      <c r="E1484" s="1" t="s">
        <v>1</v>
      </c>
      <c r="F1484" s="5" t="s">
        <v>2</v>
      </c>
      <c r="G1484" s="6" t="s">
        <v>4</v>
      </c>
      <c r="H1484" s="38"/>
      <c r="I1484" s="8"/>
      <c r="J1484" s="8"/>
    </row>
    <row r="1485" spans="1:10" ht="15" customHeight="1" x14ac:dyDescent="0.25">
      <c r="A1485" s="18">
        <v>1</v>
      </c>
      <c r="B1485" s="39" t="s">
        <v>1368</v>
      </c>
      <c r="C1485" s="32" t="s">
        <v>1369</v>
      </c>
      <c r="D1485" s="12">
        <v>85166087</v>
      </c>
      <c r="E1485" s="39" t="s">
        <v>1382</v>
      </c>
      <c r="F1485" s="32"/>
      <c r="G1485" s="16">
        <f t="shared" ref="G1485:G1511" si="89">2500000/27</f>
        <v>92592.592592592599</v>
      </c>
      <c r="H1485" s="38">
        <f>VLOOKUP(D1485,[1]CUENTAS!$A$2:$G$8590,4,FALSE)</f>
        <v>44230</v>
      </c>
      <c r="I1485" s="8" t="str">
        <f>VLOOKUP(D1485,[1]CUENTAS!$A$2:$G$8590,6,FALSE)</f>
        <v>BANCO AGRARIO DE COLOMBIA S.A.</v>
      </c>
      <c r="J1485" s="8" t="str">
        <f>VLOOKUP(D1485,[1]CUENTAS!$A$2:$G$8590,7,FALSE)</f>
        <v>GIRO</v>
      </c>
    </row>
    <row r="1486" spans="1:10" x14ac:dyDescent="0.25">
      <c r="A1486" s="18">
        <v>2</v>
      </c>
      <c r="B1486" s="39"/>
      <c r="C1486" s="32" t="s">
        <v>1370</v>
      </c>
      <c r="D1486" s="12">
        <v>13881639</v>
      </c>
      <c r="E1486" s="39"/>
      <c r="F1486" s="32"/>
      <c r="G1486" s="16">
        <f t="shared" si="89"/>
        <v>92592.592592592599</v>
      </c>
      <c r="H1486" s="38">
        <f>VLOOKUP(D1486,[1]CUENTAS!$A$2:$G$8590,4,FALSE)</f>
        <v>44230</v>
      </c>
      <c r="I1486" s="8" t="str">
        <f>VLOOKUP(D1486,[1]CUENTAS!$A$2:$G$8590,6,FALSE)</f>
        <v>BANCO AGRARIO DE COLOMBIA S.A.</v>
      </c>
      <c r="J1486" s="8" t="str">
        <f>VLOOKUP(D1486,[1]CUENTAS!$A$2:$G$8590,7,FALSE)</f>
        <v>GIRO</v>
      </c>
    </row>
    <row r="1487" spans="1:10" x14ac:dyDescent="0.25">
      <c r="A1487" s="18">
        <v>3</v>
      </c>
      <c r="B1487" s="39"/>
      <c r="C1487" s="32" t="s">
        <v>1371</v>
      </c>
      <c r="D1487" s="12">
        <v>57407335</v>
      </c>
      <c r="E1487" s="39"/>
      <c r="F1487" s="32"/>
      <c r="G1487" s="16">
        <f t="shared" si="89"/>
        <v>92592.592592592599</v>
      </c>
      <c r="H1487" s="38">
        <f>VLOOKUP(D1487,[1]CUENTAS!$A$2:$G$8590,4,FALSE)</f>
        <v>604180968</v>
      </c>
      <c r="I1487" s="8" t="str">
        <f>VLOOKUP(D1487,[1]CUENTAS!$A$2:$G$8590,6,FALSE)</f>
        <v>BANCO BILBAO VIZCAYA BBVA COLOMBIA S.A.</v>
      </c>
      <c r="J1487" s="8" t="str">
        <f>VLOOKUP(D1487,[1]CUENTAS!$A$2:$G$8590,7,FALSE)</f>
        <v>AHORROS</v>
      </c>
    </row>
    <row r="1488" spans="1:10" x14ac:dyDescent="0.25">
      <c r="A1488" s="18">
        <v>4</v>
      </c>
      <c r="B1488" s="39"/>
      <c r="C1488" s="32" t="s">
        <v>1372</v>
      </c>
      <c r="D1488" s="12">
        <v>45436488</v>
      </c>
      <c r="E1488" s="39"/>
      <c r="F1488" s="32"/>
      <c r="G1488" s="16">
        <f t="shared" si="89"/>
        <v>92592.592592592599</v>
      </c>
      <c r="H1488" s="38">
        <f>VLOOKUP(D1488,[1]CUENTAS!$A$2:$G$8590,4,FALSE)</f>
        <v>604187898</v>
      </c>
      <c r="I1488" s="8" t="str">
        <f>VLOOKUP(D1488,[1]CUENTAS!$A$2:$G$8590,6,FALSE)</f>
        <v>BANCO BILBAO VIZCAYA BBVA COLOMBIA S.A.</v>
      </c>
      <c r="J1488" s="8" t="str">
        <f>VLOOKUP(D1488,[1]CUENTAS!$A$2:$G$8590,7,FALSE)</f>
        <v>AHORROS</v>
      </c>
    </row>
    <row r="1489" spans="1:10" x14ac:dyDescent="0.25">
      <c r="A1489" s="18">
        <v>5</v>
      </c>
      <c r="B1489" s="39"/>
      <c r="C1489" s="32" t="s">
        <v>1373</v>
      </c>
      <c r="D1489" s="12">
        <v>51603204</v>
      </c>
      <c r="E1489" s="39"/>
      <c r="F1489" s="32"/>
      <c r="G1489" s="16">
        <f t="shared" si="89"/>
        <v>92592.592592592599</v>
      </c>
      <c r="H1489" s="38">
        <f>VLOOKUP(D1489,[1]CUENTAS!$A$2:$G$8590,4,FALSE)</f>
        <v>44230</v>
      </c>
      <c r="I1489" s="8" t="str">
        <f>VLOOKUP(D1489,[1]CUENTAS!$A$2:$G$8590,6,FALSE)</f>
        <v>BANCO AGRARIO DE COLOMBIA S.A.</v>
      </c>
      <c r="J1489" s="8" t="str">
        <f>VLOOKUP(D1489,[1]CUENTAS!$A$2:$G$8590,7,FALSE)</f>
        <v>GIRO</v>
      </c>
    </row>
    <row r="1490" spans="1:10" x14ac:dyDescent="0.25">
      <c r="A1490" s="18">
        <v>6</v>
      </c>
      <c r="B1490" s="39"/>
      <c r="C1490" s="32" t="s">
        <v>1374</v>
      </c>
      <c r="D1490" s="12">
        <v>26784018</v>
      </c>
      <c r="E1490" s="39"/>
      <c r="F1490" s="32"/>
      <c r="G1490" s="16">
        <f t="shared" si="89"/>
        <v>92592.592592592599</v>
      </c>
      <c r="H1490" s="38">
        <f>VLOOKUP(D1490,[1]CUENTAS!$A$2:$G$8590,4,FALSE)</f>
        <v>604178046</v>
      </c>
      <c r="I1490" s="8" t="str">
        <f>VLOOKUP(D1490,[1]CUENTAS!$A$2:$G$8590,6,FALSE)</f>
        <v>BANCO BILBAO VIZCAYA BBVA COLOMBIA S.A.</v>
      </c>
      <c r="J1490" s="8" t="str">
        <f>VLOOKUP(D1490,[1]CUENTAS!$A$2:$G$8590,7,FALSE)</f>
        <v>AHORROS</v>
      </c>
    </row>
    <row r="1491" spans="1:10" x14ac:dyDescent="0.25">
      <c r="A1491" s="18">
        <v>7</v>
      </c>
      <c r="B1491" s="39"/>
      <c r="C1491" s="32" t="s">
        <v>1375</v>
      </c>
      <c r="D1491" s="12">
        <v>85165398</v>
      </c>
      <c r="E1491" s="39"/>
      <c r="F1491" s="32"/>
      <c r="G1491" s="16">
        <f t="shared" si="89"/>
        <v>92592.592592592599</v>
      </c>
      <c r="H1491" s="38">
        <f>VLOOKUP(D1491,[1]CUENTAS!$A$2:$G$8590,4,FALSE)</f>
        <v>44230</v>
      </c>
      <c r="I1491" s="8" t="str">
        <f>VLOOKUP(D1491,[1]CUENTAS!$A$2:$G$8590,6,FALSE)</f>
        <v>BANCO AGRARIO DE COLOMBIA S.A.</v>
      </c>
      <c r="J1491" s="8" t="str">
        <f>VLOOKUP(D1491,[1]CUENTAS!$A$2:$G$8590,7,FALSE)</f>
        <v>GIRO</v>
      </c>
    </row>
    <row r="1492" spans="1:10" x14ac:dyDescent="0.25">
      <c r="A1492" s="18">
        <v>8</v>
      </c>
      <c r="B1492" s="39"/>
      <c r="C1492" s="32" t="s">
        <v>1376</v>
      </c>
      <c r="D1492" s="12">
        <v>3886171</v>
      </c>
      <c r="E1492" s="39"/>
      <c r="F1492" s="32"/>
      <c r="G1492" s="16">
        <f t="shared" si="89"/>
        <v>92592.592592592599</v>
      </c>
      <c r="H1492" s="38">
        <f>VLOOKUP(D1492,[1]CUENTAS!$A$2:$G$8590,4,FALSE)</f>
        <v>604178020</v>
      </c>
      <c r="I1492" s="8" t="str">
        <f>VLOOKUP(D1492,[1]CUENTAS!$A$2:$G$8590,6,FALSE)</f>
        <v>BANCO BILBAO VIZCAYA BBVA COLOMBIA S.A.</v>
      </c>
      <c r="J1492" s="8" t="str">
        <f>VLOOKUP(D1492,[1]CUENTAS!$A$2:$G$8590,7,FALSE)</f>
        <v>AHORROS</v>
      </c>
    </row>
    <row r="1493" spans="1:10" x14ac:dyDescent="0.25">
      <c r="A1493" s="18">
        <v>9</v>
      </c>
      <c r="B1493" s="39"/>
      <c r="C1493" s="32" t="s">
        <v>1377</v>
      </c>
      <c r="D1493" s="12">
        <v>22440962</v>
      </c>
      <c r="E1493" s="39"/>
      <c r="F1493" s="32"/>
      <c r="G1493" s="16">
        <f t="shared" si="89"/>
        <v>92592.592592592599</v>
      </c>
      <c r="H1493" s="38">
        <f>VLOOKUP(D1493,[1]CUENTAS!$A$2:$G$8590,4,FALSE)</f>
        <v>604194217</v>
      </c>
      <c r="I1493" s="8" t="str">
        <f>VLOOKUP(D1493,[1]CUENTAS!$A$2:$G$8590,6,FALSE)</f>
        <v>BANCO BILBAO VIZCAYA BBVA COLOMBIA S.A.</v>
      </c>
      <c r="J1493" s="8" t="str">
        <f>VLOOKUP(D1493,[1]CUENTAS!$A$2:$G$8590,7,FALSE)</f>
        <v>AHORROS</v>
      </c>
    </row>
    <row r="1494" spans="1:10" x14ac:dyDescent="0.25">
      <c r="A1494" s="18">
        <v>10</v>
      </c>
      <c r="B1494" s="39"/>
      <c r="C1494" s="32" t="s">
        <v>1378</v>
      </c>
      <c r="D1494" s="12">
        <v>26784288</v>
      </c>
      <c r="E1494" s="39"/>
      <c r="F1494" s="32"/>
      <c r="G1494" s="16">
        <f t="shared" si="89"/>
        <v>92592.592592592599</v>
      </c>
      <c r="H1494" s="38">
        <f>VLOOKUP(D1494,[1]CUENTAS!$A$2:$G$8590,4,FALSE)</f>
        <v>604188029</v>
      </c>
      <c r="I1494" s="8" t="str">
        <f>VLOOKUP(D1494,[1]CUENTAS!$A$2:$G$8590,6,FALSE)</f>
        <v>BANCO BILBAO VIZCAYA BBVA COLOMBIA S.A.</v>
      </c>
      <c r="J1494" s="8" t="str">
        <f>VLOOKUP(D1494,[1]CUENTAS!$A$2:$G$8590,7,FALSE)</f>
        <v>AHORROS</v>
      </c>
    </row>
    <row r="1495" spans="1:10" x14ac:dyDescent="0.25">
      <c r="A1495" s="18">
        <v>11</v>
      </c>
      <c r="B1495" s="39"/>
      <c r="C1495" s="32" t="s">
        <v>1379</v>
      </c>
      <c r="D1495" s="12">
        <v>26784823</v>
      </c>
      <c r="E1495" s="39"/>
      <c r="F1495" s="32"/>
      <c r="G1495" s="16">
        <f t="shared" si="89"/>
        <v>92592.592592592599</v>
      </c>
      <c r="H1495" s="38">
        <f>VLOOKUP(D1495,[1]CUENTAS!$A$2:$G$8590,4,FALSE)</f>
        <v>44230</v>
      </c>
      <c r="I1495" s="8" t="str">
        <f>VLOOKUP(D1495,[1]CUENTAS!$A$2:$G$8590,6,FALSE)</f>
        <v>BANCO AGRARIO DE COLOMBIA S.A.</v>
      </c>
      <c r="J1495" s="8" t="str">
        <f>VLOOKUP(D1495,[1]CUENTAS!$A$2:$G$8590,7,FALSE)</f>
        <v>GIRO</v>
      </c>
    </row>
    <row r="1496" spans="1:10" x14ac:dyDescent="0.25">
      <c r="A1496" s="18">
        <v>12</v>
      </c>
      <c r="B1496" s="39"/>
      <c r="C1496" s="32" t="s">
        <v>1380</v>
      </c>
      <c r="D1496" s="12">
        <v>57407767</v>
      </c>
      <c r="E1496" s="39"/>
      <c r="F1496" s="32"/>
      <c r="G1496" s="16">
        <f t="shared" si="89"/>
        <v>92592.592592592599</v>
      </c>
      <c r="H1496" s="38">
        <f>VLOOKUP(D1496,[1]CUENTAS!$A$2:$G$8590,4,FALSE)</f>
        <v>604174862</v>
      </c>
      <c r="I1496" s="8" t="str">
        <f>VLOOKUP(D1496,[1]CUENTAS!$A$2:$G$8590,6,FALSE)</f>
        <v>BANCO BILBAO VIZCAYA BBVA COLOMBIA S.A.</v>
      </c>
      <c r="J1496" s="8" t="str">
        <f>VLOOKUP(D1496,[1]CUENTAS!$A$2:$G$8590,7,FALSE)</f>
        <v>AHORROS</v>
      </c>
    </row>
    <row r="1497" spans="1:10" x14ac:dyDescent="0.25">
      <c r="A1497" s="18">
        <v>13</v>
      </c>
      <c r="B1497" s="39"/>
      <c r="C1497" s="32" t="s">
        <v>1381</v>
      </c>
      <c r="D1497" s="12">
        <v>39009432</v>
      </c>
      <c r="E1497" s="39"/>
      <c r="F1497" s="32"/>
      <c r="G1497" s="16">
        <f t="shared" si="89"/>
        <v>92592.592592592599</v>
      </c>
      <c r="H1497" s="38">
        <f>VLOOKUP(D1497,[1]CUENTAS!$A$2:$G$8590,4,FALSE)</f>
        <v>44230</v>
      </c>
      <c r="I1497" s="8" t="str">
        <f>VLOOKUP(D1497,[1]CUENTAS!$A$2:$G$8590,6,FALSE)</f>
        <v>BANCO AGRARIO DE COLOMBIA S.A.</v>
      </c>
      <c r="J1497" s="8" t="str">
        <f>VLOOKUP(D1497,[1]CUENTAS!$A$2:$G$8590,7,FALSE)</f>
        <v>GIRO</v>
      </c>
    </row>
    <row r="1498" spans="1:10" x14ac:dyDescent="0.25">
      <c r="A1498" s="18">
        <v>14</v>
      </c>
      <c r="B1498" s="39"/>
      <c r="C1498" s="32" t="s">
        <v>1382</v>
      </c>
      <c r="D1498" s="12">
        <v>85167136</v>
      </c>
      <c r="E1498" s="39"/>
      <c r="F1498" s="32"/>
      <c r="G1498" s="16">
        <f t="shared" si="89"/>
        <v>92592.592592592599</v>
      </c>
      <c r="H1498" s="38">
        <f>VLOOKUP(D1498,[1]CUENTAS!$A$2:$G$8590,4,FALSE)</f>
        <v>330137787</v>
      </c>
      <c r="I1498" s="8" t="str">
        <f>VLOOKUP(D1498,[1]CUENTAS!$A$2:$G$8590,6,FALSE)</f>
        <v>BANCO BILBAO VIZCAYA BBVA COLOMBIA S.A.</v>
      </c>
      <c r="J1498" s="8" t="str">
        <f>VLOOKUP(D1498,[1]CUENTAS!$A$2:$G$8590,7,FALSE)</f>
        <v>AHORROS</v>
      </c>
    </row>
    <row r="1499" spans="1:10" x14ac:dyDescent="0.25">
      <c r="A1499" s="18">
        <v>15</v>
      </c>
      <c r="B1499" s="39"/>
      <c r="C1499" s="32" t="s">
        <v>1383</v>
      </c>
      <c r="D1499" s="12">
        <v>26784951</v>
      </c>
      <c r="E1499" s="39"/>
      <c r="F1499" s="32"/>
      <c r="G1499" s="16">
        <f t="shared" si="89"/>
        <v>92592.592592592599</v>
      </c>
      <c r="H1499" s="38">
        <f>VLOOKUP(D1499,[1]CUENTAS!$A$2:$G$8590,4,FALSE)</f>
        <v>44230</v>
      </c>
      <c r="I1499" s="8" t="str">
        <f>VLOOKUP(D1499,[1]CUENTAS!$A$2:$G$8590,6,FALSE)</f>
        <v>BANCO AGRARIO DE COLOMBIA S.A.</v>
      </c>
      <c r="J1499" s="8" t="str">
        <f>VLOOKUP(D1499,[1]CUENTAS!$A$2:$G$8590,7,FALSE)</f>
        <v>GIRO</v>
      </c>
    </row>
    <row r="1500" spans="1:10" x14ac:dyDescent="0.25">
      <c r="A1500" s="18">
        <v>16</v>
      </c>
      <c r="B1500" s="39"/>
      <c r="C1500" s="32" t="s">
        <v>1384</v>
      </c>
      <c r="D1500" s="12">
        <v>36641622</v>
      </c>
      <c r="E1500" s="39"/>
      <c r="F1500" s="32"/>
      <c r="G1500" s="16">
        <f t="shared" si="89"/>
        <v>92592.592592592599</v>
      </c>
      <c r="H1500" s="38">
        <f>VLOOKUP(D1500,[1]CUENTAS!$A$2:$G$8590,4,FALSE)</f>
        <v>44230</v>
      </c>
      <c r="I1500" s="8" t="str">
        <f>VLOOKUP(D1500,[1]CUENTAS!$A$2:$G$8590,6,FALSE)</f>
        <v>BANCO AGRARIO DE COLOMBIA S.A.</v>
      </c>
      <c r="J1500" s="8" t="str">
        <f>VLOOKUP(D1500,[1]CUENTAS!$A$2:$G$8590,7,FALSE)</f>
        <v>GIRO</v>
      </c>
    </row>
    <row r="1501" spans="1:10" x14ac:dyDescent="0.25">
      <c r="A1501" s="18">
        <v>17</v>
      </c>
      <c r="B1501" s="39"/>
      <c r="C1501" s="32" t="s">
        <v>1385</v>
      </c>
      <c r="D1501" s="12">
        <v>39088066</v>
      </c>
      <c r="E1501" s="39"/>
      <c r="F1501" s="32"/>
      <c r="G1501" s="16">
        <f t="shared" si="89"/>
        <v>92592.592592592599</v>
      </c>
      <c r="H1501" s="38">
        <f>VLOOKUP(D1501,[1]CUENTAS!$A$2:$G$8590,4,FALSE)</f>
        <v>44230</v>
      </c>
      <c r="I1501" s="8" t="str">
        <f>VLOOKUP(D1501,[1]CUENTAS!$A$2:$G$8590,6,FALSE)</f>
        <v>BANCO AGRARIO DE COLOMBIA S.A.</v>
      </c>
      <c r="J1501" s="8" t="str">
        <f>VLOOKUP(D1501,[1]CUENTAS!$A$2:$G$8590,7,FALSE)</f>
        <v>GIRO</v>
      </c>
    </row>
    <row r="1502" spans="1:10" x14ac:dyDescent="0.25">
      <c r="A1502" s="18">
        <v>18</v>
      </c>
      <c r="B1502" s="39"/>
      <c r="C1502" s="32" t="s">
        <v>1386</v>
      </c>
      <c r="D1502" s="12">
        <v>85164778</v>
      </c>
      <c r="E1502" s="39"/>
      <c r="F1502" s="32"/>
      <c r="G1502" s="16">
        <f t="shared" si="89"/>
        <v>92592.592592592599</v>
      </c>
      <c r="H1502" s="38">
        <f>VLOOKUP(D1502,[1]CUENTAS!$A$2:$G$8590,4,FALSE)</f>
        <v>44230</v>
      </c>
      <c r="I1502" s="8" t="str">
        <f>VLOOKUP(D1502,[1]CUENTAS!$A$2:$G$8590,6,FALSE)</f>
        <v>BANCO AGRARIO DE COLOMBIA S.A.</v>
      </c>
      <c r="J1502" s="8" t="str">
        <f>VLOOKUP(D1502,[1]CUENTAS!$A$2:$G$8590,7,FALSE)</f>
        <v>GIRO</v>
      </c>
    </row>
    <row r="1503" spans="1:10" x14ac:dyDescent="0.25">
      <c r="A1503" s="18">
        <v>19</v>
      </c>
      <c r="B1503" s="39"/>
      <c r="C1503" s="32" t="s">
        <v>1387</v>
      </c>
      <c r="D1503" s="12">
        <v>57406755</v>
      </c>
      <c r="E1503" s="39"/>
      <c r="F1503" s="32"/>
      <c r="G1503" s="16">
        <f t="shared" si="89"/>
        <v>92592.592592592599</v>
      </c>
      <c r="H1503" s="38">
        <f>VLOOKUP(D1503,[1]CUENTAS!$A$2:$G$8590,4,FALSE)</f>
        <v>44230</v>
      </c>
      <c r="I1503" s="8" t="str">
        <f>VLOOKUP(D1503,[1]CUENTAS!$A$2:$G$8590,6,FALSE)</f>
        <v>BANCO AGRARIO DE COLOMBIA S.A.</v>
      </c>
      <c r="J1503" s="8" t="str">
        <f>VLOOKUP(D1503,[1]CUENTAS!$A$2:$G$8590,7,FALSE)</f>
        <v>GIRO</v>
      </c>
    </row>
    <row r="1504" spans="1:10" x14ac:dyDescent="0.25">
      <c r="A1504" s="18">
        <v>20</v>
      </c>
      <c r="B1504" s="39"/>
      <c r="C1504" s="32" t="s">
        <v>1388</v>
      </c>
      <c r="D1504" s="12">
        <v>26783850</v>
      </c>
      <c r="E1504" s="39"/>
      <c r="F1504" s="32"/>
      <c r="G1504" s="16">
        <f t="shared" si="89"/>
        <v>92592.592592592599</v>
      </c>
      <c r="H1504" s="38">
        <f>VLOOKUP(D1504,[1]CUENTAS!$A$2:$G$8590,4,FALSE)</f>
        <v>44230</v>
      </c>
      <c r="I1504" s="8" t="str">
        <f>VLOOKUP(D1504,[1]CUENTAS!$A$2:$G$8590,6,FALSE)</f>
        <v>BANCO AGRARIO DE COLOMBIA S.A.</v>
      </c>
      <c r="J1504" s="8" t="str">
        <f>VLOOKUP(D1504,[1]CUENTAS!$A$2:$G$8590,7,FALSE)</f>
        <v>GIRO</v>
      </c>
    </row>
    <row r="1505" spans="1:10" x14ac:dyDescent="0.25">
      <c r="A1505" s="18">
        <v>21</v>
      </c>
      <c r="B1505" s="39"/>
      <c r="C1505" s="32" t="s">
        <v>1389</v>
      </c>
      <c r="D1505" s="12">
        <v>26785417</v>
      </c>
      <c r="E1505" s="39"/>
      <c r="F1505" s="32"/>
      <c r="G1505" s="16">
        <f t="shared" si="89"/>
        <v>92592.592592592599</v>
      </c>
      <c r="H1505" s="38">
        <f>VLOOKUP(D1505,[1]CUENTAS!$A$2:$G$8590,4,FALSE)</f>
        <v>44230</v>
      </c>
      <c r="I1505" s="8" t="str">
        <f>VLOOKUP(D1505,[1]CUENTAS!$A$2:$G$8590,6,FALSE)</f>
        <v>BANCO AGRARIO DE COLOMBIA S.A.</v>
      </c>
      <c r="J1505" s="8" t="str">
        <f>VLOOKUP(D1505,[1]CUENTAS!$A$2:$G$8590,7,FALSE)</f>
        <v>GIRO</v>
      </c>
    </row>
    <row r="1506" spans="1:10" x14ac:dyDescent="0.25">
      <c r="A1506" s="18">
        <v>22</v>
      </c>
      <c r="B1506" s="39"/>
      <c r="C1506" s="32" t="s">
        <v>1390</v>
      </c>
      <c r="D1506" s="12">
        <v>26785319</v>
      </c>
      <c r="E1506" s="39"/>
      <c r="F1506" s="32"/>
      <c r="G1506" s="16">
        <f t="shared" si="89"/>
        <v>92592.592592592599</v>
      </c>
      <c r="H1506" s="38">
        <f>VLOOKUP(D1506,[1]CUENTAS!$A$2:$G$8590,4,FALSE)</f>
        <v>44230</v>
      </c>
      <c r="I1506" s="8" t="str">
        <f>VLOOKUP(D1506,[1]CUENTAS!$A$2:$G$8590,6,FALSE)</f>
        <v>BANCO AGRARIO DE COLOMBIA S.A.</v>
      </c>
      <c r="J1506" s="8" t="str">
        <f>VLOOKUP(D1506,[1]CUENTAS!$A$2:$G$8590,7,FALSE)</f>
        <v>GIRO</v>
      </c>
    </row>
    <row r="1507" spans="1:10" x14ac:dyDescent="0.25">
      <c r="A1507" s="18">
        <v>23</v>
      </c>
      <c r="B1507" s="39"/>
      <c r="C1507" s="32" t="s">
        <v>1391</v>
      </c>
      <c r="D1507" s="12">
        <v>57407064</v>
      </c>
      <c r="E1507" s="39"/>
      <c r="F1507" s="32"/>
      <c r="G1507" s="16">
        <f t="shared" si="89"/>
        <v>92592.592592592599</v>
      </c>
      <c r="H1507" s="38">
        <f>VLOOKUP(D1507,[1]CUENTAS!$A$2:$G$8590,4,FALSE)</f>
        <v>44230</v>
      </c>
      <c r="I1507" s="8" t="str">
        <f>VLOOKUP(D1507,[1]CUENTAS!$A$2:$G$8590,6,FALSE)</f>
        <v>BANCO AGRARIO DE COLOMBIA S.A.</v>
      </c>
      <c r="J1507" s="8" t="str">
        <f>VLOOKUP(D1507,[1]CUENTAS!$A$2:$G$8590,7,FALSE)</f>
        <v>GIRO</v>
      </c>
    </row>
    <row r="1508" spans="1:10" x14ac:dyDescent="0.25">
      <c r="A1508" s="18">
        <v>24</v>
      </c>
      <c r="B1508" s="39"/>
      <c r="C1508" s="32" t="s">
        <v>1392</v>
      </c>
      <c r="D1508" s="12">
        <v>36642289</v>
      </c>
      <c r="E1508" s="39"/>
      <c r="F1508" s="32"/>
      <c r="G1508" s="16">
        <f t="shared" si="89"/>
        <v>92592.592592592599</v>
      </c>
      <c r="H1508" s="38" t="e">
        <f>VLOOKUP(D1508,[1]CUENTAS!$A$2:$G$8590,4,FALSE)</f>
        <v>#N/A</v>
      </c>
      <c r="I1508" s="8" t="e">
        <f>VLOOKUP(D1508,[1]CUENTAS!$A$2:$G$8590,6,FALSE)</f>
        <v>#N/A</v>
      </c>
      <c r="J1508" s="8" t="e">
        <f>VLOOKUP(D1508,[1]CUENTAS!$A$2:$G$8590,7,FALSE)</f>
        <v>#N/A</v>
      </c>
    </row>
    <row r="1509" spans="1:10" x14ac:dyDescent="0.25">
      <c r="A1509" s="18">
        <v>25</v>
      </c>
      <c r="B1509" s="39"/>
      <c r="C1509" s="32" t="s">
        <v>1393</v>
      </c>
      <c r="D1509" s="12">
        <v>26784109</v>
      </c>
      <c r="E1509" s="39"/>
      <c r="F1509" s="32"/>
      <c r="G1509" s="16">
        <f t="shared" si="89"/>
        <v>92592.592592592599</v>
      </c>
      <c r="H1509" s="38">
        <f>VLOOKUP(D1509,[1]CUENTAS!$A$2:$G$8590,4,FALSE)</f>
        <v>44230</v>
      </c>
      <c r="I1509" s="8" t="str">
        <f>VLOOKUP(D1509,[1]CUENTAS!$A$2:$G$8590,6,FALSE)</f>
        <v>BANCO AGRARIO DE COLOMBIA S.A.</v>
      </c>
      <c r="J1509" s="8" t="str">
        <f>VLOOKUP(D1509,[1]CUENTAS!$A$2:$G$8590,7,FALSE)</f>
        <v>GIRO</v>
      </c>
    </row>
    <row r="1510" spans="1:10" x14ac:dyDescent="0.25">
      <c r="A1510" s="18">
        <v>26</v>
      </c>
      <c r="B1510" s="39"/>
      <c r="C1510" s="32" t="s">
        <v>1394</v>
      </c>
      <c r="D1510" s="12">
        <v>26783804</v>
      </c>
      <c r="E1510" s="39"/>
      <c r="F1510" s="32"/>
      <c r="G1510" s="16">
        <f t="shared" si="89"/>
        <v>92592.592592592599</v>
      </c>
      <c r="H1510" s="38">
        <f>VLOOKUP(D1510,[1]CUENTAS!$A$2:$G$8590,4,FALSE)</f>
        <v>604184978</v>
      </c>
      <c r="I1510" s="8" t="str">
        <f>VLOOKUP(D1510,[1]CUENTAS!$A$2:$G$8590,6,FALSE)</f>
        <v>BANCO BILBAO VIZCAYA BBVA COLOMBIA S.A.</v>
      </c>
      <c r="J1510" s="8" t="str">
        <f>VLOOKUP(D1510,[1]CUENTAS!$A$2:$G$8590,7,FALSE)</f>
        <v>AHORROS</v>
      </c>
    </row>
    <row r="1511" spans="1:10" x14ac:dyDescent="0.25">
      <c r="A1511" s="18">
        <v>27</v>
      </c>
      <c r="B1511" s="39"/>
      <c r="C1511" s="32" t="s">
        <v>1395</v>
      </c>
      <c r="D1511" s="12">
        <v>57407608</v>
      </c>
      <c r="E1511" s="39"/>
      <c r="F1511" s="32"/>
      <c r="G1511" s="16">
        <f t="shared" si="89"/>
        <v>92592.592592592599</v>
      </c>
      <c r="H1511" s="38">
        <f>VLOOKUP(D1511,[1]CUENTAS!$A$2:$G$8590,4,FALSE)</f>
        <v>44230</v>
      </c>
      <c r="I1511" s="8" t="str">
        <f>VLOOKUP(D1511,[1]CUENTAS!$A$2:$G$8590,6,FALSE)</f>
        <v>BANCO AGRARIO DE COLOMBIA S.A.</v>
      </c>
      <c r="J1511" s="8" t="str">
        <f>VLOOKUP(D1511,[1]CUENTAS!$A$2:$G$8590,7,FALSE)</f>
        <v>GIRO</v>
      </c>
    </row>
    <row r="1512" spans="1:10" x14ac:dyDescent="0.25">
      <c r="A1512" s="42" t="s">
        <v>7</v>
      </c>
      <c r="B1512" s="43"/>
      <c r="C1512" s="43"/>
      <c r="D1512" s="43"/>
      <c r="E1512" s="43"/>
      <c r="F1512" s="44"/>
      <c r="G1512" s="19">
        <f>SUM(G1485:G1511)</f>
        <v>2500000.0000000009</v>
      </c>
      <c r="H1512" s="38"/>
      <c r="I1512" s="8"/>
      <c r="J1512" s="8"/>
    </row>
    <row r="1513" spans="1:10" ht="30" x14ac:dyDescent="0.25">
      <c r="A1513" s="1" t="s">
        <v>5</v>
      </c>
      <c r="B1513" s="1" t="s">
        <v>0</v>
      </c>
      <c r="C1513" s="3" t="s">
        <v>3</v>
      </c>
      <c r="D1513" s="4" t="s">
        <v>9</v>
      </c>
      <c r="E1513" s="1" t="s">
        <v>1</v>
      </c>
      <c r="F1513" s="5" t="s">
        <v>2</v>
      </c>
      <c r="G1513" s="6" t="s">
        <v>4</v>
      </c>
      <c r="H1513" s="38"/>
      <c r="I1513" s="8"/>
      <c r="J1513" s="8"/>
    </row>
    <row r="1514" spans="1:10" x14ac:dyDescent="0.25">
      <c r="A1514" s="18">
        <v>1</v>
      </c>
      <c r="B1514" s="39" t="s">
        <v>1396</v>
      </c>
      <c r="C1514" s="32" t="s">
        <v>1397</v>
      </c>
      <c r="D1514" s="12">
        <v>12583027</v>
      </c>
      <c r="E1514" s="39" t="s">
        <v>1397</v>
      </c>
      <c r="F1514" s="17"/>
      <c r="G1514" s="16">
        <f t="shared" ref="G1514:G1520" si="90">2500000/7</f>
        <v>357142.85714285716</v>
      </c>
      <c r="H1514" s="38">
        <f>VLOOKUP(D1514,[1]CUENTAS!$A$2:$G$8590,4,FALSE)</f>
        <v>330078429</v>
      </c>
      <c r="I1514" s="8" t="str">
        <f>VLOOKUP(D1514,[1]CUENTAS!$A$2:$G$8590,6,FALSE)</f>
        <v>BANCO BILBAO VIZCAYA BBVA COLOMBIA S.A.</v>
      </c>
      <c r="J1514" s="8" t="str">
        <f>VLOOKUP(D1514,[1]CUENTAS!$A$2:$G$8590,7,FALSE)</f>
        <v>AHORROS</v>
      </c>
    </row>
    <row r="1515" spans="1:10" x14ac:dyDescent="0.25">
      <c r="A1515" s="18">
        <v>2</v>
      </c>
      <c r="B1515" s="39"/>
      <c r="C1515" s="32" t="s">
        <v>1398</v>
      </c>
      <c r="D1515" s="12">
        <v>39010034</v>
      </c>
      <c r="E1515" s="39"/>
      <c r="F1515" s="17"/>
      <c r="G1515" s="16">
        <f t="shared" si="90"/>
        <v>357142.85714285716</v>
      </c>
      <c r="H1515" s="38">
        <f>VLOOKUP(D1515,[1]CUENTAS!$A$2:$G$8590,4,FALSE)</f>
        <v>330076852</v>
      </c>
      <c r="I1515" s="8" t="str">
        <f>VLOOKUP(D1515,[1]CUENTAS!$A$2:$G$8590,6,FALSE)</f>
        <v>BANCO BILBAO VIZCAYA BBVA COLOMBIA S.A.</v>
      </c>
      <c r="J1515" s="8" t="str">
        <f>VLOOKUP(D1515,[1]CUENTAS!$A$2:$G$8590,7,FALSE)</f>
        <v>AHORROS</v>
      </c>
    </row>
    <row r="1516" spans="1:10" x14ac:dyDescent="0.25">
      <c r="A1516" s="18">
        <v>3</v>
      </c>
      <c r="B1516" s="39"/>
      <c r="C1516" s="32" t="s">
        <v>1399</v>
      </c>
      <c r="D1516" s="12">
        <v>85438963</v>
      </c>
      <c r="E1516" s="39"/>
      <c r="F1516" s="17"/>
      <c r="G1516" s="16">
        <f t="shared" si="90"/>
        <v>357142.85714285716</v>
      </c>
      <c r="H1516" s="38">
        <f>VLOOKUP(D1516,[1]CUENTAS!$A$2:$G$8590,4,FALSE)</f>
        <v>330089160</v>
      </c>
      <c r="I1516" s="8" t="str">
        <f>VLOOKUP(D1516,[1]CUENTAS!$A$2:$G$8590,6,FALSE)</f>
        <v>BANCO BILBAO VIZCAYA BBVA COLOMBIA S.A.</v>
      </c>
      <c r="J1516" s="8" t="str">
        <f>VLOOKUP(D1516,[1]CUENTAS!$A$2:$G$8590,7,FALSE)</f>
        <v>AHORROS</v>
      </c>
    </row>
    <row r="1517" spans="1:10" x14ac:dyDescent="0.25">
      <c r="A1517" s="18">
        <v>4</v>
      </c>
      <c r="B1517" s="39"/>
      <c r="C1517" s="32" t="s">
        <v>1400</v>
      </c>
      <c r="D1517" s="12">
        <v>6820619</v>
      </c>
      <c r="E1517" s="39"/>
      <c r="F1517" s="17"/>
      <c r="G1517" s="16">
        <f t="shared" si="90"/>
        <v>357142.85714285716</v>
      </c>
      <c r="H1517" s="38">
        <f>VLOOKUP(D1517,[1]CUENTAS!$A$2:$G$8590,4,FALSE)</f>
        <v>330077181</v>
      </c>
      <c r="I1517" s="8" t="str">
        <f>VLOOKUP(D1517,[1]CUENTAS!$A$2:$G$8590,6,FALSE)</f>
        <v>BANCO BILBAO VIZCAYA BBVA COLOMBIA S.A.</v>
      </c>
      <c r="J1517" s="8" t="str">
        <f>VLOOKUP(D1517,[1]CUENTAS!$A$2:$G$8590,7,FALSE)</f>
        <v>AHORROS</v>
      </c>
    </row>
    <row r="1518" spans="1:10" x14ac:dyDescent="0.25">
      <c r="A1518" s="18">
        <v>5</v>
      </c>
      <c r="B1518" s="39"/>
      <c r="C1518" s="32" t="s">
        <v>1401</v>
      </c>
      <c r="D1518" s="12">
        <v>12584484</v>
      </c>
      <c r="E1518" s="39"/>
      <c r="F1518" s="17"/>
      <c r="G1518" s="16">
        <f t="shared" si="90"/>
        <v>357142.85714285716</v>
      </c>
      <c r="H1518" s="38">
        <f>VLOOKUP(D1518,[1]CUENTAS!$A$2:$G$8590,4,FALSE)</f>
        <v>330077876</v>
      </c>
      <c r="I1518" s="8" t="str">
        <f>VLOOKUP(D1518,[1]CUENTAS!$A$2:$G$8590,6,FALSE)</f>
        <v>BANCO BILBAO VIZCAYA BBVA COLOMBIA S.A.</v>
      </c>
      <c r="J1518" s="8" t="str">
        <f>VLOOKUP(D1518,[1]CUENTAS!$A$2:$G$8590,7,FALSE)</f>
        <v>AHORROS</v>
      </c>
    </row>
    <row r="1519" spans="1:10" x14ac:dyDescent="0.25">
      <c r="A1519" s="18">
        <v>6</v>
      </c>
      <c r="B1519" s="39"/>
      <c r="C1519" s="32" t="s">
        <v>1402</v>
      </c>
      <c r="D1519" s="12">
        <v>39015091</v>
      </c>
      <c r="E1519" s="39"/>
      <c r="F1519" s="17"/>
      <c r="G1519" s="16">
        <f t="shared" si="90"/>
        <v>357142.85714285716</v>
      </c>
      <c r="H1519" s="38">
        <f>VLOOKUP(D1519,[1]CUENTAS!$A$2:$G$8590,4,FALSE)</f>
        <v>330123886</v>
      </c>
      <c r="I1519" s="8" t="str">
        <f>VLOOKUP(D1519,[1]CUENTAS!$A$2:$G$8590,6,FALSE)</f>
        <v>BANCO BILBAO VIZCAYA BBVA COLOMBIA S.A.</v>
      </c>
      <c r="J1519" s="8" t="str">
        <f>VLOOKUP(D1519,[1]CUENTAS!$A$2:$G$8590,7,FALSE)</f>
        <v>AHORROS</v>
      </c>
    </row>
    <row r="1520" spans="1:10" x14ac:dyDescent="0.25">
      <c r="A1520" s="18">
        <v>7</v>
      </c>
      <c r="B1520" s="39"/>
      <c r="C1520" s="32" t="s">
        <v>1403</v>
      </c>
      <c r="D1520" s="12">
        <v>39007161</v>
      </c>
      <c r="E1520" s="39"/>
      <c r="F1520" s="17"/>
      <c r="G1520" s="16">
        <f t="shared" si="90"/>
        <v>357142.85714285716</v>
      </c>
      <c r="H1520" s="38">
        <f>VLOOKUP(D1520,[1]CUENTAS!$A$2:$G$8590,4,FALSE)</f>
        <v>330077090</v>
      </c>
      <c r="I1520" s="8" t="str">
        <f>VLOOKUP(D1520,[1]CUENTAS!$A$2:$G$8590,6,FALSE)</f>
        <v>BANCO BILBAO VIZCAYA BBVA COLOMBIA S.A.</v>
      </c>
      <c r="J1520" s="8" t="str">
        <f>VLOOKUP(D1520,[1]CUENTAS!$A$2:$G$8590,7,FALSE)</f>
        <v>AHORROS</v>
      </c>
    </row>
    <row r="1521" spans="1:10" x14ac:dyDescent="0.25">
      <c r="A1521" s="42" t="s">
        <v>7</v>
      </c>
      <c r="B1521" s="43"/>
      <c r="C1521" s="43"/>
      <c r="D1521" s="43"/>
      <c r="E1521" s="43"/>
      <c r="F1521" s="44"/>
      <c r="G1521" s="15">
        <f>SUM(G1514:G1520)</f>
        <v>2500000.0000000005</v>
      </c>
      <c r="H1521" s="38"/>
      <c r="I1521" s="8"/>
      <c r="J1521" s="8"/>
    </row>
    <row r="1522" spans="1:10" ht="30" x14ac:dyDescent="0.25">
      <c r="A1522" s="1" t="s">
        <v>5</v>
      </c>
      <c r="B1522" s="1" t="s">
        <v>0</v>
      </c>
      <c r="C1522" s="3" t="s">
        <v>3</v>
      </c>
      <c r="D1522" s="4" t="s">
        <v>9</v>
      </c>
      <c r="E1522" s="1" t="s">
        <v>1</v>
      </c>
      <c r="F1522" s="5" t="s">
        <v>2</v>
      </c>
      <c r="G1522" s="6" t="s">
        <v>4</v>
      </c>
      <c r="H1522" s="38"/>
      <c r="I1522" s="8"/>
      <c r="J1522" s="8"/>
    </row>
    <row r="1523" spans="1:10" x14ac:dyDescent="0.25">
      <c r="A1523" s="18">
        <v>1</v>
      </c>
      <c r="B1523" s="39" t="s">
        <v>1404</v>
      </c>
      <c r="C1523" s="32" t="s">
        <v>1405</v>
      </c>
      <c r="D1523" s="12">
        <v>39092166</v>
      </c>
      <c r="E1523" s="39" t="s">
        <v>1410</v>
      </c>
      <c r="F1523" s="17"/>
      <c r="G1523" s="16">
        <f t="shared" ref="G1523:G1528" si="91">2500000/6</f>
        <v>416666.66666666669</v>
      </c>
      <c r="H1523" s="38">
        <f>VLOOKUP(D1523,[1]CUENTAS!$A$2:$G$8590,4,FALSE)</f>
        <v>719088056</v>
      </c>
      <c r="I1523" s="8" t="str">
        <f>VLOOKUP(D1523,[1]CUENTAS!$A$2:$G$8590,6,FALSE)</f>
        <v>BANCO BILBAO VIZCAYA BBVA COLOMBIA S.A.</v>
      </c>
      <c r="J1523" s="8" t="str">
        <f>VLOOKUP(D1523,[1]CUENTAS!$A$2:$G$8590,7,FALSE)</f>
        <v>AHORROS</v>
      </c>
    </row>
    <row r="1524" spans="1:10" x14ac:dyDescent="0.25">
      <c r="A1524" s="18">
        <v>2</v>
      </c>
      <c r="B1524" s="39"/>
      <c r="C1524" s="32" t="s">
        <v>1406</v>
      </c>
      <c r="D1524" s="12">
        <v>39094437</v>
      </c>
      <c r="E1524" s="39"/>
      <c r="F1524" s="17"/>
      <c r="G1524" s="16">
        <f t="shared" si="91"/>
        <v>416666.66666666669</v>
      </c>
      <c r="H1524" s="38">
        <f>VLOOKUP(D1524,[1]CUENTAS!$A$2:$G$8590,4,FALSE)</f>
        <v>51213236150</v>
      </c>
      <c r="I1524" s="8" t="str">
        <f>VLOOKUP(D1524,[1]CUENTAS!$A$2:$G$8590,6,FALSE)</f>
        <v>BANCOLOMBIA S.A.</v>
      </c>
      <c r="J1524" s="8" t="str">
        <f>VLOOKUP(D1524,[1]CUENTAS!$A$2:$G$8590,7,FALSE)</f>
        <v>AHORROS</v>
      </c>
    </row>
    <row r="1525" spans="1:10" x14ac:dyDescent="0.25">
      <c r="A1525" s="18">
        <v>3</v>
      </c>
      <c r="B1525" s="39"/>
      <c r="C1525" s="32" t="s">
        <v>1407</v>
      </c>
      <c r="D1525" s="12">
        <v>39086064</v>
      </c>
      <c r="E1525" s="39"/>
      <c r="F1525" s="17"/>
      <c r="G1525" s="16">
        <f t="shared" si="91"/>
        <v>416666.66666666669</v>
      </c>
      <c r="H1525" s="38">
        <f>VLOOKUP(D1525,[1]CUENTAS!$A$2:$G$8590,4,FALSE)</f>
        <v>51313204255</v>
      </c>
      <c r="I1525" s="8" t="str">
        <f>VLOOKUP(D1525,[1]CUENTAS!$A$2:$G$8590,6,FALSE)</f>
        <v>BANCOLOMBIA S.A.</v>
      </c>
      <c r="J1525" s="8" t="str">
        <f>VLOOKUP(D1525,[1]CUENTAS!$A$2:$G$8590,7,FALSE)</f>
        <v>AHORROS</v>
      </c>
    </row>
    <row r="1526" spans="1:10" x14ac:dyDescent="0.25">
      <c r="A1526" s="18">
        <v>4</v>
      </c>
      <c r="B1526" s="39"/>
      <c r="C1526" s="32" t="s">
        <v>1408</v>
      </c>
      <c r="D1526" s="12">
        <v>39094087</v>
      </c>
      <c r="E1526" s="39"/>
      <c r="F1526" s="17"/>
      <c r="G1526" s="16">
        <f t="shared" si="91"/>
        <v>416666.66666666669</v>
      </c>
      <c r="H1526" s="38">
        <f>VLOOKUP(D1526,[1]CUENTAS!$A$2:$G$8590,4,FALSE)</f>
        <v>51228290991</v>
      </c>
      <c r="I1526" s="8" t="str">
        <f>VLOOKUP(D1526,[1]CUENTAS!$A$2:$G$8590,6,FALSE)</f>
        <v>BANCOLOMBIA S.A.</v>
      </c>
      <c r="J1526" s="8" t="str">
        <f>VLOOKUP(D1526,[1]CUENTAS!$A$2:$G$8590,7,FALSE)</f>
        <v>AHORROS</v>
      </c>
    </row>
    <row r="1527" spans="1:10" x14ac:dyDescent="0.25">
      <c r="A1527" s="18">
        <v>5</v>
      </c>
      <c r="B1527" s="39"/>
      <c r="C1527" s="32" t="s">
        <v>1409</v>
      </c>
      <c r="D1527" s="12">
        <v>39093346</v>
      </c>
      <c r="E1527" s="39"/>
      <c r="F1527" s="17"/>
      <c r="G1527" s="16">
        <f t="shared" si="91"/>
        <v>416666.66666666669</v>
      </c>
      <c r="H1527" s="38">
        <f>VLOOKUP(D1527,[1]CUENTAS!$A$2:$G$8590,4,FALSE)</f>
        <v>719093288</v>
      </c>
      <c r="I1527" s="8" t="str">
        <f>VLOOKUP(D1527,[1]CUENTAS!$A$2:$G$8590,6,FALSE)</f>
        <v>BANCO BILBAO VIZCAYA BBVA COLOMBIA S.A.</v>
      </c>
      <c r="J1527" s="8" t="str">
        <f>VLOOKUP(D1527,[1]CUENTAS!$A$2:$G$8590,7,FALSE)</f>
        <v>AHORROS</v>
      </c>
    </row>
    <row r="1528" spans="1:10" x14ac:dyDescent="0.25">
      <c r="A1528" s="18">
        <v>6</v>
      </c>
      <c r="B1528" s="39"/>
      <c r="C1528" s="32" t="s">
        <v>1410</v>
      </c>
      <c r="D1528" s="12">
        <v>12595487</v>
      </c>
      <c r="E1528" s="39"/>
      <c r="F1528" s="17"/>
      <c r="G1528" s="16">
        <f t="shared" si="91"/>
        <v>416666.66666666669</v>
      </c>
      <c r="H1528" s="38" t="e">
        <f>VLOOKUP(D1528,[1]CUENTAS!$A$2:$G$8590,4,FALSE)</f>
        <v>#N/A</v>
      </c>
      <c r="I1528" s="8" t="e">
        <f>VLOOKUP(D1528,[1]CUENTAS!$A$2:$G$8590,6,FALSE)</f>
        <v>#N/A</v>
      </c>
      <c r="J1528" s="8" t="e">
        <f>VLOOKUP(D1528,[1]CUENTAS!$A$2:$G$8590,7,FALSE)</f>
        <v>#N/A</v>
      </c>
    </row>
    <row r="1529" spans="1:10" x14ac:dyDescent="0.25">
      <c r="A1529" s="42" t="s">
        <v>7</v>
      </c>
      <c r="B1529" s="43"/>
      <c r="C1529" s="43"/>
      <c r="D1529" s="43"/>
      <c r="E1529" s="43"/>
      <c r="F1529" s="44"/>
      <c r="G1529" s="15">
        <f>SUM(G1523:G1528)</f>
        <v>2500000</v>
      </c>
      <c r="H1529" s="38"/>
      <c r="I1529" s="8"/>
      <c r="J1529" s="8"/>
    </row>
    <row r="1530" spans="1:10" ht="30" x14ac:dyDescent="0.25">
      <c r="A1530" s="1" t="s">
        <v>5</v>
      </c>
      <c r="B1530" s="1" t="s">
        <v>0</v>
      </c>
      <c r="C1530" s="3" t="s">
        <v>3</v>
      </c>
      <c r="D1530" s="4" t="s">
        <v>9</v>
      </c>
      <c r="E1530" s="1" t="s">
        <v>1</v>
      </c>
      <c r="F1530" s="5" t="s">
        <v>2</v>
      </c>
      <c r="G1530" s="6" t="s">
        <v>4</v>
      </c>
      <c r="H1530" s="38"/>
      <c r="I1530" s="8"/>
      <c r="J1530" s="8"/>
    </row>
    <row r="1531" spans="1:10" x14ac:dyDescent="0.25">
      <c r="A1531" s="18">
        <v>1</v>
      </c>
      <c r="B1531" s="39" t="s">
        <v>1411</v>
      </c>
      <c r="C1531" s="32" t="s">
        <v>1651</v>
      </c>
      <c r="D1531" s="12">
        <v>1082476419</v>
      </c>
      <c r="E1531" s="39" t="s">
        <v>1426</v>
      </c>
      <c r="F1531" s="17"/>
      <c r="G1531" s="16">
        <f t="shared" ref="G1531:G1548" si="92">2500000/18</f>
        <v>138888.88888888888</v>
      </c>
      <c r="H1531" s="38">
        <f>VLOOKUP(D1531,[1]CUENTAS!$A$2:$G$8590,4,FALSE)</f>
        <v>604251439</v>
      </c>
      <c r="I1531" s="8" t="str">
        <f>VLOOKUP(D1531,[1]CUENTAS!$A$2:$G$8590,6,FALSE)</f>
        <v>BANCO BILBAO VIZCAYA BBVA COLOMBIA S.A.</v>
      </c>
      <c r="J1531" s="8" t="str">
        <f>VLOOKUP(D1531,[1]CUENTAS!$A$2:$G$8590,7,FALSE)</f>
        <v>AHORROS</v>
      </c>
    </row>
    <row r="1532" spans="1:10" x14ac:dyDescent="0.25">
      <c r="A1532" s="18">
        <v>2</v>
      </c>
      <c r="B1532" s="39"/>
      <c r="C1532" s="32" t="s">
        <v>1412</v>
      </c>
      <c r="D1532" s="12">
        <v>36576519</v>
      </c>
      <c r="E1532" s="39"/>
      <c r="F1532" s="17"/>
      <c r="G1532" s="16">
        <f t="shared" si="92"/>
        <v>138888.88888888888</v>
      </c>
      <c r="H1532" s="38">
        <f>VLOOKUP(D1532,[1]CUENTAS!$A$2:$G$8590,4,FALSE)</f>
        <v>604214593</v>
      </c>
      <c r="I1532" s="8" t="str">
        <f>VLOOKUP(D1532,[1]CUENTAS!$A$2:$G$8590,6,FALSE)</f>
        <v>BANCO BILBAO VIZCAYA BBVA COLOMBIA S.A.</v>
      </c>
      <c r="J1532" s="8" t="str">
        <f>VLOOKUP(D1532,[1]CUENTAS!$A$2:$G$8590,7,FALSE)</f>
        <v>AHORROS</v>
      </c>
    </row>
    <row r="1533" spans="1:10" x14ac:dyDescent="0.25">
      <c r="A1533" s="18">
        <v>3</v>
      </c>
      <c r="B1533" s="39"/>
      <c r="C1533" s="32" t="s">
        <v>1413</v>
      </c>
      <c r="D1533" s="12">
        <v>36576461</v>
      </c>
      <c r="E1533" s="39"/>
      <c r="F1533" s="17"/>
      <c r="G1533" s="16">
        <f t="shared" si="92"/>
        <v>138888.88888888888</v>
      </c>
      <c r="H1533" s="38">
        <f>VLOOKUP(D1533,[1]CUENTAS!$A$2:$G$8590,4,FALSE)</f>
        <v>604230987</v>
      </c>
      <c r="I1533" s="8" t="str">
        <f>VLOOKUP(D1533,[1]CUENTAS!$A$2:$G$8590,6,FALSE)</f>
        <v>BANCO BILBAO VIZCAYA BBVA COLOMBIA S.A.</v>
      </c>
      <c r="J1533" s="8" t="str">
        <f>VLOOKUP(D1533,[1]CUENTAS!$A$2:$G$8590,7,FALSE)</f>
        <v>AHORROS</v>
      </c>
    </row>
    <row r="1534" spans="1:10" x14ac:dyDescent="0.25">
      <c r="A1534" s="18">
        <v>4</v>
      </c>
      <c r="B1534" s="39"/>
      <c r="C1534" s="32" t="s">
        <v>1414</v>
      </c>
      <c r="D1534" s="12">
        <v>49788351</v>
      </c>
      <c r="E1534" s="39"/>
      <c r="F1534" s="17"/>
      <c r="G1534" s="16">
        <f t="shared" si="92"/>
        <v>138888.88888888888</v>
      </c>
      <c r="H1534" s="38">
        <f>VLOOKUP(D1534,[1]CUENTAS!$A$2:$G$8590,4,FALSE)</f>
        <v>240108753</v>
      </c>
      <c r="I1534" s="8" t="str">
        <f>VLOOKUP(D1534,[1]CUENTAS!$A$2:$G$8590,6,FALSE)</f>
        <v>BANCO POPULAR S.A.</v>
      </c>
      <c r="J1534" s="8" t="str">
        <f>VLOOKUP(D1534,[1]CUENTAS!$A$2:$G$8590,7,FALSE)</f>
        <v>AHORROS</v>
      </c>
    </row>
    <row r="1535" spans="1:10" x14ac:dyDescent="0.25">
      <c r="A1535" s="18">
        <v>5</v>
      </c>
      <c r="B1535" s="39"/>
      <c r="C1535" s="32" t="s">
        <v>1415</v>
      </c>
      <c r="D1535" s="12">
        <v>9272398</v>
      </c>
      <c r="E1535" s="39"/>
      <c r="F1535" s="17"/>
      <c r="G1535" s="16">
        <f t="shared" si="92"/>
        <v>138888.88888888888</v>
      </c>
      <c r="H1535" s="38">
        <f>VLOOKUP(D1535,[1]CUENTAS!$A$2:$G$8590,4,FALSE)</f>
        <v>604181453</v>
      </c>
      <c r="I1535" s="8" t="str">
        <f>VLOOKUP(D1535,[1]CUENTAS!$A$2:$G$8590,6,FALSE)</f>
        <v>BANCO BILBAO VIZCAYA BBVA COLOMBIA S.A.</v>
      </c>
      <c r="J1535" s="8" t="str">
        <f>VLOOKUP(D1535,[1]CUENTAS!$A$2:$G$8590,7,FALSE)</f>
        <v>AHORROS</v>
      </c>
    </row>
    <row r="1536" spans="1:10" x14ac:dyDescent="0.25">
      <c r="A1536" s="18">
        <v>6</v>
      </c>
      <c r="B1536" s="39"/>
      <c r="C1536" s="32" t="s">
        <v>1416</v>
      </c>
      <c r="D1536" s="12">
        <v>40975016</v>
      </c>
      <c r="E1536" s="39"/>
      <c r="F1536" s="17"/>
      <c r="G1536" s="16">
        <f t="shared" si="92"/>
        <v>138888.88888888888</v>
      </c>
      <c r="H1536" s="38">
        <f>VLOOKUP(D1536,[1]CUENTAS!$A$2:$G$8590,4,FALSE)</f>
        <v>442602011189</v>
      </c>
      <c r="I1536" s="8" t="str">
        <f>VLOOKUP(D1536,[1]CUENTAS!$A$2:$G$8590,6,FALSE)</f>
        <v>BANCO AGRARIO DE COLOMBIA S.A.</v>
      </c>
      <c r="J1536" s="8" t="str">
        <f>VLOOKUP(D1536,[1]CUENTAS!$A$2:$G$8590,7,FALSE)</f>
        <v>AHORROS</v>
      </c>
    </row>
    <row r="1537" spans="1:10" x14ac:dyDescent="0.25">
      <c r="A1537" s="18">
        <v>7</v>
      </c>
      <c r="B1537" s="39"/>
      <c r="C1537" s="32" t="s">
        <v>1417</v>
      </c>
      <c r="D1537" s="12">
        <v>33216737</v>
      </c>
      <c r="E1537" s="39"/>
      <c r="F1537" s="17"/>
      <c r="G1537" s="16">
        <f t="shared" si="92"/>
        <v>138888.88888888888</v>
      </c>
      <c r="H1537" s="38">
        <f>VLOOKUP(D1537,[1]CUENTAS!$A$2:$G$8590,4,FALSE)</f>
        <v>604214056</v>
      </c>
      <c r="I1537" s="8" t="str">
        <f>VLOOKUP(D1537,[1]CUENTAS!$A$2:$G$8590,6,FALSE)</f>
        <v>BANCO BILBAO VIZCAYA BBVA COLOMBIA S.A.</v>
      </c>
      <c r="J1537" s="8" t="str">
        <f>VLOOKUP(D1537,[1]CUENTAS!$A$2:$G$8590,7,FALSE)</f>
        <v>AHORROS</v>
      </c>
    </row>
    <row r="1538" spans="1:10" x14ac:dyDescent="0.25">
      <c r="A1538" s="18">
        <v>8</v>
      </c>
      <c r="B1538" s="39"/>
      <c r="C1538" s="32" t="s">
        <v>1418</v>
      </c>
      <c r="D1538" s="12">
        <v>36575230</v>
      </c>
      <c r="E1538" s="39"/>
      <c r="F1538" s="17"/>
      <c r="G1538" s="16">
        <f t="shared" si="92"/>
        <v>138888.88888888888</v>
      </c>
      <c r="H1538" s="38">
        <f>VLOOKUP(D1538,[1]CUENTAS!$A$2:$G$8590,4,FALSE)</f>
        <v>604194605</v>
      </c>
      <c r="I1538" s="8" t="str">
        <f>VLOOKUP(D1538,[1]CUENTAS!$A$2:$G$8590,6,FALSE)</f>
        <v>BANCO BILBAO VIZCAYA BBVA COLOMBIA S.A.</v>
      </c>
      <c r="J1538" s="8" t="str">
        <f>VLOOKUP(D1538,[1]CUENTAS!$A$2:$G$8590,7,FALSE)</f>
        <v>AHORROS</v>
      </c>
    </row>
    <row r="1539" spans="1:10" x14ac:dyDescent="0.25">
      <c r="A1539" s="18">
        <v>9</v>
      </c>
      <c r="B1539" s="39"/>
      <c r="C1539" s="32" t="s">
        <v>1419</v>
      </c>
      <c r="D1539" s="12">
        <v>33213015</v>
      </c>
      <c r="E1539" s="39"/>
      <c r="F1539" s="17"/>
      <c r="G1539" s="16">
        <f t="shared" si="92"/>
        <v>138888.88888888888</v>
      </c>
      <c r="H1539" s="38">
        <f>VLOOKUP(D1539,[1]CUENTAS!$A$2:$G$8590,4,FALSE)</f>
        <v>42600005061</v>
      </c>
      <c r="I1539" s="8" t="str">
        <f>VLOOKUP(D1539,[1]CUENTAS!$A$2:$G$8590,6,FALSE)</f>
        <v>BANCO AGRARIO DE COLOMBIA S.A.</v>
      </c>
      <c r="J1539" s="8" t="str">
        <f>VLOOKUP(D1539,[1]CUENTAS!$A$2:$G$8590,7,FALSE)</f>
        <v>AHORROS</v>
      </c>
    </row>
    <row r="1540" spans="1:10" x14ac:dyDescent="0.25">
      <c r="A1540" s="18">
        <v>10</v>
      </c>
      <c r="B1540" s="39"/>
      <c r="C1540" s="32" t="s">
        <v>1420</v>
      </c>
      <c r="D1540" s="12">
        <v>36576632</v>
      </c>
      <c r="E1540" s="39"/>
      <c r="F1540" s="17"/>
      <c r="G1540" s="16">
        <f t="shared" si="92"/>
        <v>138888.88888888888</v>
      </c>
      <c r="H1540" s="38">
        <f>VLOOKUP(D1540,[1]CUENTAS!$A$2:$G$8590,4,FALSE)</f>
        <v>604194514</v>
      </c>
      <c r="I1540" s="8" t="str">
        <f>VLOOKUP(D1540,[1]CUENTAS!$A$2:$G$8590,6,FALSE)</f>
        <v>BANCO BILBAO VIZCAYA BBVA COLOMBIA S.A.</v>
      </c>
      <c r="J1540" s="8" t="str">
        <f>VLOOKUP(D1540,[1]CUENTAS!$A$2:$G$8590,7,FALSE)</f>
        <v>AHORROS</v>
      </c>
    </row>
    <row r="1541" spans="1:10" x14ac:dyDescent="0.25">
      <c r="A1541" s="18">
        <v>11</v>
      </c>
      <c r="B1541" s="39"/>
      <c r="C1541" s="32" t="s">
        <v>1421</v>
      </c>
      <c r="D1541" s="12">
        <v>9271731</v>
      </c>
      <c r="E1541" s="39"/>
      <c r="F1541" s="17"/>
      <c r="G1541" s="16">
        <f t="shared" si="92"/>
        <v>138888.88888888888</v>
      </c>
      <c r="H1541" s="38">
        <f>VLOOKUP(D1541,[1]CUENTAS!$A$2:$G$8590,4,FALSE)</f>
        <v>442602000802</v>
      </c>
      <c r="I1541" s="8" t="str">
        <f>VLOOKUP(D1541,[1]CUENTAS!$A$2:$G$8590,6,FALSE)</f>
        <v>BANCO AGRARIO DE COLOMBIA S.A.</v>
      </c>
      <c r="J1541" s="8" t="str">
        <f>VLOOKUP(D1541,[1]CUENTAS!$A$2:$G$8590,7,FALSE)</f>
        <v>AHORROS</v>
      </c>
    </row>
    <row r="1542" spans="1:10" x14ac:dyDescent="0.25">
      <c r="A1542" s="18">
        <v>12</v>
      </c>
      <c r="B1542" s="39"/>
      <c r="C1542" s="32" t="s">
        <v>1422</v>
      </c>
      <c r="D1542" s="12">
        <v>49686799</v>
      </c>
      <c r="E1542" s="39"/>
      <c r="F1542" s="17"/>
      <c r="G1542" s="16">
        <f t="shared" si="92"/>
        <v>138888.88888888888</v>
      </c>
      <c r="H1542" s="38">
        <f>VLOOKUP(D1542,[1]CUENTAS!$A$2:$G$8590,4,FALSE)</f>
        <v>240105494</v>
      </c>
      <c r="I1542" s="8" t="str">
        <f>VLOOKUP(D1542,[1]CUENTAS!$A$2:$G$8590,6,FALSE)</f>
        <v>BANCO POPULAR S.A.</v>
      </c>
      <c r="J1542" s="8" t="str">
        <f>VLOOKUP(D1542,[1]CUENTAS!$A$2:$G$8590,7,FALSE)</f>
        <v>AHORROS</v>
      </c>
    </row>
    <row r="1543" spans="1:10" x14ac:dyDescent="0.25">
      <c r="A1543" s="18">
        <v>13</v>
      </c>
      <c r="B1543" s="39"/>
      <c r="C1543" s="32" t="s">
        <v>1423</v>
      </c>
      <c r="D1543" s="12">
        <v>9263292</v>
      </c>
      <c r="E1543" s="39"/>
      <c r="F1543" s="17"/>
      <c r="G1543" s="16">
        <f t="shared" si="92"/>
        <v>138888.88888888888</v>
      </c>
      <c r="H1543" s="38">
        <f>VLOOKUP(D1543,[1]CUENTAS!$A$2:$G$8590,4,FALSE)</f>
        <v>604193789</v>
      </c>
      <c r="I1543" s="8" t="str">
        <f>VLOOKUP(D1543,[1]CUENTAS!$A$2:$G$8590,6,FALSE)</f>
        <v>BANCO BILBAO VIZCAYA BBVA COLOMBIA S.A.</v>
      </c>
      <c r="J1543" s="8" t="str">
        <f>VLOOKUP(D1543,[1]CUENTAS!$A$2:$G$8590,7,FALSE)</f>
        <v>AHORROS</v>
      </c>
    </row>
    <row r="1544" spans="1:10" x14ac:dyDescent="0.25">
      <c r="A1544" s="18">
        <v>14</v>
      </c>
      <c r="B1544" s="39"/>
      <c r="C1544" s="32" t="s">
        <v>1424</v>
      </c>
      <c r="D1544" s="12">
        <v>12601232</v>
      </c>
      <c r="E1544" s="39"/>
      <c r="F1544" s="17"/>
      <c r="G1544" s="16">
        <f t="shared" si="92"/>
        <v>138888.88888888888</v>
      </c>
      <c r="H1544" s="38">
        <f>VLOOKUP(D1544,[1]CUENTAS!$A$2:$G$8590,4,FALSE)</f>
        <v>210240082412</v>
      </c>
      <c r="I1544" s="8" t="str">
        <f>VLOOKUP(D1544,[1]CUENTAS!$A$2:$G$8590,6,FALSE)</f>
        <v>BANCO POPULAR S.A.</v>
      </c>
      <c r="J1544" s="8" t="str">
        <f>VLOOKUP(D1544,[1]CUENTAS!$A$2:$G$8590,7,FALSE)</f>
        <v>AHORROS</v>
      </c>
    </row>
    <row r="1545" spans="1:10" x14ac:dyDescent="0.25">
      <c r="A1545" s="18">
        <v>15</v>
      </c>
      <c r="B1545" s="39"/>
      <c r="C1545" s="32" t="s">
        <v>1425</v>
      </c>
      <c r="D1545" s="12">
        <v>33217440</v>
      </c>
      <c r="E1545" s="39"/>
      <c r="F1545" s="17"/>
      <c r="G1545" s="16">
        <f t="shared" si="92"/>
        <v>138888.88888888888</v>
      </c>
      <c r="H1545" s="38">
        <f>VLOOKUP(D1545,[1]CUENTAS!$A$2:$G$8590,4,FALSE)</f>
        <v>604169581</v>
      </c>
      <c r="I1545" s="8" t="str">
        <f>VLOOKUP(D1545,[1]CUENTAS!$A$2:$G$8590,6,FALSE)</f>
        <v>BANCO BILBAO VIZCAYA BBVA COLOMBIA S.A.</v>
      </c>
      <c r="J1545" s="8" t="str">
        <f>VLOOKUP(D1545,[1]CUENTAS!$A$2:$G$8590,7,FALSE)</f>
        <v>AHORROS</v>
      </c>
    </row>
    <row r="1546" spans="1:10" x14ac:dyDescent="0.25">
      <c r="A1546" s="18">
        <v>16</v>
      </c>
      <c r="B1546" s="39"/>
      <c r="C1546" s="32" t="s">
        <v>1426</v>
      </c>
      <c r="D1546" s="12">
        <v>9269559</v>
      </c>
      <c r="E1546" s="39"/>
      <c r="F1546" s="17"/>
      <c r="G1546" s="16">
        <f t="shared" si="92"/>
        <v>138888.88888888888</v>
      </c>
      <c r="H1546" s="38">
        <f>VLOOKUP(D1546,[1]CUENTAS!$A$2:$G$8590,4,FALSE)</f>
        <v>604246504</v>
      </c>
      <c r="I1546" s="8" t="str">
        <f>VLOOKUP(D1546,[1]CUENTAS!$A$2:$G$8590,6,FALSE)</f>
        <v>BANCO BILBAO VIZCAYA BBVA COLOMBIA S.A.</v>
      </c>
      <c r="J1546" s="8" t="str">
        <f>VLOOKUP(D1546,[1]CUENTAS!$A$2:$G$8590,7,FALSE)</f>
        <v>AHORROS</v>
      </c>
    </row>
    <row r="1547" spans="1:10" x14ac:dyDescent="0.25">
      <c r="A1547" s="18">
        <v>17</v>
      </c>
      <c r="B1547" s="39"/>
      <c r="C1547" s="32" t="s">
        <v>1427</v>
      </c>
      <c r="D1547" s="12">
        <v>36576021</v>
      </c>
      <c r="E1547" s="39"/>
      <c r="F1547" s="17"/>
      <c r="G1547" s="16">
        <f t="shared" si="92"/>
        <v>138888.88888888888</v>
      </c>
      <c r="H1547" s="38">
        <f>VLOOKUP(D1547,[1]CUENTAS!$A$2:$G$8590,4,FALSE)</f>
        <v>604175158</v>
      </c>
      <c r="I1547" s="8" t="str">
        <f>VLOOKUP(D1547,[1]CUENTAS!$A$2:$G$8590,6,FALSE)</f>
        <v>BANCO BILBAO VIZCAYA BBVA COLOMBIA S.A.</v>
      </c>
      <c r="J1547" s="8" t="str">
        <f>VLOOKUP(D1547,[1]CUENTAS!$A$2:$G$8590,7,FALSE)</f>
        <v>AHORROS</v>
      </c>
    </row>
    <row r="1548" spans="1:10" x14ac:dyDescent="0.25">
      <c r="A1548" s="18">
        <v>18</v>
      </c>
      <c r="B1548" s="39"/>
      <c r="C1548" s="32" t="s">
        <v>1428</v>
      </c>
      <c r="D1548" s="12">
        <v>12601900</v>
      </c>
      <c r="E1548" s="39"/>
      <c r="F1548" s="17"/>
      <c r="G1548" s="16">
        <f t="shared" si="92"/>
        <v>138888.88888888888</v>
      </c>
      <c r="H1548" s="38">
        <f>VLOOKUP(D1548,[1]CUENTAS!$A$2:$G$8590,4,FALSE)</f>
        <v>604260539</v>
      </c>
      <c r="I1548" s="8" t="str">
        <f>VLOOKUP(D1548,[1]CUENTAS!$A$2:$G$8590,6,FALSE)</f>
        <v>BANCO BILBAO VIZCAYA BBVA COLOMBIA S.A.</v>
      </c>
      <c r="J1548" s="8" t="str">
        <f>VLOOKUP(D1548,[1]CUENTAS!$A$2:$G$8590,7,FALSE)</f>
        <v>AHORROS</v>
      </c>
    </row>
    <row r="1549" spans="1:10" x14ac:dyDescent="0.25">
      <c r="A1549" s="42" t="s">
        <v>7</v>
      </c>
      <c r="B1549" s="43"/>
      <c r="C1549" s="43"/>
      <c r="D1549" s="43"/>
      <c r="E1549" s="43"/>
      <c r="F1549" s="44"/>
      <c r="G1549" s="19">
        <f>SUM(G1531:G1548)</f>
        <v>2500000.0000000009</v>
      </c>
      <c r="H1549" s="38"/>
      <c r="I1549" s="8"/>
      <c r="J1549" s="8"/>
    </row>
    <row r="1550" spans="1:10" ht="30" x14ac:dyDescent="0.25">
      <c r="A1550" s="1" t="s">
        <v>5</v>
      </c>
      <c r="B1550" s="1" t="s">
        <v>0</v>
      </c>
      <c r="C1550" s="3" t="s">
        <v>3</v>
      </c>
      <c r="D1550" s="4" t="s">
        <v>9</v>
      </c>
      <c r="E1550" s="1" t="s">
        <v>1</v>
      </c>
      <c r="F1550" s="5" t="s">
        <v>2</v>
      </c>
      <c r="G1550" s="6" t="s">
        <v>4</v>
      </c>
      <c r="H1550" s="38"/>
      <c r="I1550" s="8"/>
      <c r="J1550" s="8"/>
    </row>
    <row r="1551" spans="1:10" x14ac:dyDescent="0.25">
      <c r="A1551" s="18">
        <v>1</v>
      </c>
      <c r="B1551" s="39" t="s">
        <v>1429</v>
      </c>
      <c r="C1551" s="32" t="s">
        <v>1430</v>
      </c>
      <c r="D1551" s="12">
        <v>57419769</v>
      </c>
      <c r="E1551" s="39" t="s">
        <v>1442</v>
      </c>
      <c r="F1551" s="32"/>
      <c r="G1551" s="16">
        <f t="shared" ref="G1551:G1578" si="93">2500000/28</f>
        <v>89285.71428571429</v>
      </c>
      <c r="H1551" s="38">
        <f>VLOOKUP(D1551,[1]CUENTAS!$A$2:$G$8590,4,FALSE)</f>
        <v>48250386675</v>
      </c>
      <c r="I1551" s="8" t="str">
        <f>VLOOKUP(D1551,[1]CUENTAS!$A$2:$G$8590,6,FALSE)</f>
        <v>BANCOLOMBIA S.A.</v>
      </c>
      <c r="J1551" s="8" t="str">
        <f>VLOOKUP(D1551,[1]CUENTAS!$A$2:$G$8590,7,FALSE)</f>
        <v>AHORROS</v>
      </c>
    </row>
    <row r="1552" spans="1:10" x14ac:dyDescent="0.25">
      <c r="A1552" s="18">
        <v>2</v>
      </c>
      <c r="B1552" s="39"/>
      <c r="C1552" s="32" t="s">
        <v>1431</v>
      </c>
      <c r="D1552" s="12">
        <v>12686153</v>
      </c>
      <c r="E1552" s="39"/>
      <c r="F1552" s="32"/>
      <c r="G1552" s="16">
        <f t="shared" si="93"/>
        <v>89285.71428571429</v>
      </c>
      <c r="H1552" s="38">
        <f>VLOOKUP(D1552,[1]CUENTAS!$A$2:$G$8590,4,FALSE)</f>
        <v>51252489731</v>
      </c>
      <c r="I1552" s="8" t="str">
        <f>VLOOKUP(D1552,[1]CUENTAS!$A$2:$G$8590,6,FALSE)</f>
        <v>BANCOLOMBIA S.A.</v>
      </c>
      <c r="J1552" s="8" t="str">
        <f>VLOOKUP(D1552,[1]CUENTAS!$A$2:$G$8590,7,FALSE)</f>
        <v>AHORROS</v>
      </c>
    </row>
    <row r="1553" spans="1:10" x14ac:dyDescent="0.25">
      <c r="A1553" s="18">
        <v>3</v>
      </c>
      <c r="B1553" s="39"/>
      <c r="C1553" s="32" t="s">
        <v>1432</v>
      </c>
      <c r="D1553" s="12">
        <v>39091389</v>
      </c>
      <c r="E1553" s="39"/>
      <c r="F1553" s="32"/>
      <c r="G1553" s="16">
        <f t="shared" si="93"/>
        <v>89285.71428571429</v>
      </c>
      <c r="H1553" s="38">
        <f>VLOOKUP(D1553,[1]CUENTAS!$A$2:$G$8590,4,FALSE)</f>
        <v>51313226429</v>
      </c>
      <c r="I1553" s="8" t="str">
        <f>VLOOKUP(D1553,[1]CUENTAS!$A$2:$G$8590,6,FALSE)</f>
        <v>BANCOLOMBIA S.A.</v>
      </c>
      <c r="J1553" s="8" t="str">
        <f>VLOOKUP(D1553,[1]CUENTAS!$A$2:$G$8590,7,FALSE)</f>
        <v>AHORROS</v>
      </c>
    </row>
    <row r="1554" spans="1:10" x14ac:dyDescent="0.25">
      <c r="A1554" s="18">
        <v>4</v>
      </c>
      <c r="B1554" s="39"/>
      <c r="C1554" s="32" t="s">
        <v>1433</v>
      </c>
      <c r="D1554" s="12">
        <v>26947212</v>
      </c>
      <c r="E1554" s="39"/>
      <c r="F1554" s="32"/>
      <c r="G1554" s="16">
        <f t="shared" si="93"/>
        <v>89285.71428571429</v>
      </c>
      <c r="H1554" s="38">
        <f>VLOOKUP(D1554,[1]CUENTAS!$A$2:$G$8590,4,FALSE)</f>
        <v>51230544372</v>
      </c>
      <c r="I1554" s="8" t="str">
        <f>VLOOKUP(D1554,[1]CUENTAS!$A$2:$G$8590,6,FALSE)</f>
        <v>BANCOLOMBIA S.A.</v>
      </c>
      <c r="J1554" s="8" t="str">
        <f>VLOOKUP(D1554,[1]CUENTAS!$A$2:$G$8590,7,FALSE)</f>
        <v>AHORROS</v>
      </c>
    </row>
    <row r="1555" spans="1:10" x14ac:dyDescent="0.25">
      <c r="A1555" s="18">
        <v>5</v>
      </c>
      <c r="B1555" s="39"/>
      <c r="C1555" s="32" t="s">
        <v>1434</v>
      </c>
      <c r="D1555" s="12">
        <v>57115561</v>
      </c>
      <c r="E1555" s="39"/>
      <c r="F1555" s="32"/>
      <c r="G1555" s="16">
        <f t="shared" si="93"/>
        <v>89285.71428571429</v>
      </c>
      <c r="H1555" s="38">
        <f>VLOOKUP(D1555,[1]CUENTAS!$A$2:$G$8590,4,FALSE)</f>
        <v>51257018223</v>
      </c>
      <c r="I1555" s="8" t="str">
        <f>VLOOKUP(D1555,[1]CUENTAS!$A$2:$G$8590,6,FALSE)</f>
        <v>BANCOLOMBIA S.A.</v>
      </c>
      <c r="J1555" s="8" t="str">
        <f>VLOOKUP(D1555,[1]CUENTAS!$A$2:$G$8590,7,FALSE)</f>
        <v>AHORROS</v>
      </c>
    </row>
    <row r="1556" spans="1:10" x14ac:dyDescent="0.25">
      <c r="A1556" s="18">
        <v>6</v>
      </c>
      <c r="B1556" s="39"/>
      <c r="C1556" s="32" t="s">
        <v>1435</v>
      </c>
      <c r="D1556" s="12">
        <v>57447046</v>
      </c>
      <c r="E1556" s="39"/>
      <c r="F1556" s="32"/>
      <c r="G1556" s="16">
        <f t="shared" si="93"/>
        <v>89285.71428571429</v>
      </c>
      <c r="H1556" s="38">
        <f>VLOOKUP(D1556,[1]CUENTAS!$A$2:$G$8590,4,FALSE)</f>
        <v>51231495901</v>
      </c>
      <c r="I1556" s="8" t="str">
        <f>VLOOKUP(D1556,[1]CUENTAS!$A$2:$G$8590,6,FALSE)</f>
        <v>BANCOLOMBIA S.A.</v>
      </c>
      <c r="J1556" s="8" t="str">
        <f>VLOOKUP(D1556,[1]CUENTAS!$A$2:$G$8590,7,FALSE)</f>
        <v>AHORROS</v>
      </c>
    </row>
    <row r="1557" spans="1:10" x14ac:dyDescent="0.25">
      <c r="A1557" s="18">
        <v>7</v>
      </c>
      <c r="B1557" s="39"/>
      <c r="C1557" s="32" t="s">
        <v>1436</v>
      </c>
      <c r="D1557" s="12">
        <v>57117172</v>
      </c>
      <c r="E1557" s="39"/>
      <c r="F1557" s="32"/>
      <c r="G1557" s="16">
        <f t="shared" si="93"/>
        <v>89285.71428571429</v>
      </c>
      <c r="H1557" s="38">
        <f>VLOOKUP(D1557,[1]CUENTAS!$A$2:$G$8590,4,FALSE)</f>
        <v>442052008908</v>
      </c>
      <c r="I1557" s="8" t="str">
        <f>VLOOKUP(D1557,[1]CUENTAS!$A$2:$G$8590,6,FALSE)</f>
        <v>BANCO AGRARIO DE COLOMBIA S.A.</v>
      </c>
      <c r="J1557" s="8" t="str">
        <f>VLOOKUP(D1557,[1]CUENTAS!$A$2:$G$8590,7,FALSE)</f>
        <v>AHORROS</v>
      </c>
    </row>
    <row r="1558" spans="1:10" x14ac:dyDescent="0.25">
      <c r="A1558" s="18">
        <v>8</v>
      </c>
      <c r="B1558" s="39"/>
      <c r="C1558" s="32" t="s">
        <v>1437</v>
      </c>
      <c r="D1558" s="12">
        <v>57116401</v>
      </c>
      <c r="E1558" s="39"/>
      <c r="F1558" s="32"/>
      <c r="G1558" s="16">
        <f t="shared" si="93"/>
        <v>89285.71428571429</v>
      </c>
      <c r="H1558" s="38">
        <f>VLOOKUP(D1558,[1]CUENTAS!$A$2:$G$8590,4,FALSE)</f>
        <v>51230546511</v>
      </c>
      <c r="I1558" s="8" t="str">
        <f>VLOOKUP(D1558,[1]CUENTAS!$A$2:$G$8590,6,FALSE)</f>
        <v>BANCOLOMBIA S.A.</v>
      </c>
      <c r="J1558" s="8" t="str">
        <f>VLOOKUP(D1558,[1]CUENTAS!$A$2:$G$8590,7,FALSE)</f>
        <v>AHORROS</v>
      </c>
    </row>
    <row r="1559" spans="1:10" x14ac:dyDescent="0.25">
      <c r="A1559" s="18">
        <v>9</v>
      </c>
      <c r="B1559" s="39"/>
      <c r="C1559" s="32" t="s">
        <v>1438</v>
      </c>
      <c r="D1559" s="12">
        <v>5124704</v>
      </c>
      <c r="E1559" s="39"/>
      <c r="F1559" s="32"/>
      <c r="G1559" s="16">
        <f t="shared" si="93"/>
        <v>89285.71428571429</v>
      </c>
      <c r="H1559" s="38">
        <f>VLOOKUP(D1559,[1]CUENTAS!$A$2:$G$8590,4,FALSE)</f>
        <v>51252489090</v>
      </c>
      <c r="I1559" s="8" t="str">
        <f>VLOOKUP(D1559,[1]CUENTAS!$A$2:$G$8590,6,FALSE)</f>
        <v>BANCOLOMBIA S.A.</v>
      </c>
      <c r="J1559" s="8" t="str">
        <f>VLOOKUP(D1559,[1]CUENTAS!$A$2:$G$8590,7,FALSE)</f>
        <v>AHORROS</v>
      </c>
    </row>
    <row r="1560" spans="1:10" x14ac:dyDescent="0.25">
      <c r="A1560" s="18">
        <v>10</v>
      </c>
      <c r="B1560" s="39"/>
      <c r="C1560" s="32" t="s">
        <v>1439</v>
      </c>
      <c r="D1560" s="12">
        <v>57115815</v>
      </c>
      <c r="E1560" s="39"/>
      <c r="F1560" s="32"/>
      <c r="G1560" s="16">
        <f t="shared" si="93"/>
        <v>89285.71428571429</v>
      </c>
      <c r="H1560" s="38">
        <f>VLOOKUP(D1560,[1]CUENTAS!$A$2:$G$8590,4,FALSE)</f>
        <v>442052003604</v>
      </c>
      <c r="I1560" s="8" t="str">
        <f>VLOOKUP(D1560,[1]CUENTAS!$A$2:$G$8590,6,FALSE)</f>
        <v>BANCO AGRARIO DE COLOMBIA S.A.</v>
      </c>
      <c r="J1560" s="8" t="str">
        <f>VLOOKUP(D1560,[1]CUENTAS!$A$2:$G$8590,7,FALSE)</f>
        <v>AHORROS</v>
      </c>
    </row>
    <row r="1561" spans="1:10" x14ac:dyDescent="0.25">
      <c r="A1561" s="18">
        <v>11</v>
      </c>
      <c r="B1561" s="39"/>
      <c r="C1561" s="32" t="s">
        <v>1440</v>
      </c>
      <c r="D1561" s="12">
        <v>57117224</v>
      </c>
      <c r="E1561" s="39"/>
      <c r="F1561" s="32"/>
      <c r="G1561" s="16">
        <f t="shared" si="93"/>
        <v>89285.71428571429</v>
      </c>
      <c r="H1561" s="38">
        <f>VLOOKUP(D1561,[1]CUENTAS!$A$2:$G$8590,4,FALSE)</f>
        <v>51277340007</v>
      </c>
      <c r="I1561" s="8" t="str">
        <f>VLOOKUP(D1561,[1]CUENTAS!$A$2:$G$8590,6,FALSE)</f>
        <v>BANCOLOMBIA S.A.</v>
      </c>
      <c r="J1561" s="8" t="str">
        <f>VLOOKUP(D1561,[1]CUENTAS!$A$2:$G$8590,7,FALSE)</f>
        <v>AHORROS</v>
      </c>
    </row>
    <row r="1562" spans="1:10" x14ac:dyDescent="0.25">
      <c r="A1562" s="18">
        <v>12</v>
      </c>
      <c r="B1562" s="39"/>
      <c r="C1562" s="32" t="s">
        <v>1441</v>
      </c>
      <c r="D1562" s="12">
        <v>39088073</v>
      </c>
      <c r="E1562" s="39"/>
      <c r="F1562" s="32"/>
      <c r="G1562" s="16">
        <f t="shared" si="93"/>
        <v>89285.71428571429</v>
      </c>
      <c r="H1562" s="38">
        <f>VLOOKUP(D1562,[1]CUENTAS!$A$2:$G$8590,4,FALSE)</f>
        <v>51214560708</v>
      </c>
      <c r="I1562" s="8" t="str">
        <f>VLOOKUP(D1562,[1]CUENTAS!$A$2:$G$8590,6,FALSE)</f>
        <v>BANCOLOMBIA S.A.</v>
      </c>
      <c r="J1562" s="8" t="str">
        <f>VLOOKUP(D1562,[1]CUENTAS!$A$2:$G$8590,7,FALSE)</f>
        <v>AHORROS</v>
      </c>
    </row>
    <row r="1563" spans="1:10" x14ac:dyDescent="0.25">
      <c r="A1563" s="18">
        <v>13</v>
      </c>
      <c r="B1563" s="39"/>
      <c r="C1563" s="32" t="s">
        <v>1442</v>
      </c>
      <c r="D1563" s="12">
        <v>26929184</v>
      </c>
      <c r="E1563" s="39"/>
      <c r="F1563" s="32"/>
      <c r="G1563" s="16">
        <f t="shared" si="93"/>
        <v>89285.71428571429</v>
      </c>
      <c r="H1563" s="38">
        <f>VLOOKUP(D1563,[1]CUENTAS!$A$2:$G$8590,4,FALSE)</f>
        <v>51262953673</v>
      </c>
      <c r="I1563" s="8" t="str">
        <f>VLOOKUP(D1563,[1]CUENTAS!$A$2:$G$8590,6,FALSE)</f>
        <v>BANCOLOMBIA S.A.</v>
      </c>
      <c r="J1563" s="8" t="str">
        <f>VLOOKUP(D1563,[1]CUENTAS!$A$2:$G$8590,7,FALSE)</f>
        <v>AHORROS</v>
      </c>
    </row>
    <row r="1564" spans="1:10" x14ac:dyDescent="0.25">
      <c r="A1564" s="18">
        <v>14</v>
      </c>
      <c r="B1564" s="39"/>
      <c r="C1564" s="32" t="s">
        <v>1443</v>
      </c>
      <c r="D1564" s="12">
        <v>12598050</v>
      </c>
      <c r="E1564" s="39"/>
      <c r="F1564" s="32"/>
      <c r="G1564" s="16">
        <f t="shared" si="93"/>
        <v>89285.71428571429</v>
      </c>
      <c r="H1564" s="38">
        <f>VLOOKUP(D1564,[1]CUENTAS!$A$2:$G$8590,4,FALSE)</f>
        <v>51253218715</v>
      </c>
      <c r="I1564" s="8" t="str">
        <f>VLOOKUP(D1564,[1]CUENTAS!$A$2:$G$8590,6,FALSE)</f>
        <v>BANCOLOMBIA S.A.</v>
      </c>
      <c r="J1564" s="8" t="str">
        <f>VLOOKUP(D1564,[1]CUENTAS!$A$2:$G$8590,7,FALSE)</f>
        <v>AHORROS</v>
      </c>
    </row>
    <row r="1565" spans="1:10" x14ac:dyDescent="0.25">
      <c r="A1565" s="18">
        <v>15</v>
      </c>
      <c r="B1565" s="39"/>
      <c r="C1565" s="32" t="s">
        <v>1444</v>
      </c>
      <c r="D1565" s="12">
        <v>1081909536</v>
      </c>
      <c r="E1565" s="39"/>
      <c r="F1565" s="32"/>
      <c r="G1565" s="16">
        <f t="shared" si="93"/>
        <v>89285.71428571429</v>
      </c>
      <c r="H1565" s="38">
        <f>VLOOKUP(D1565,[1]CUENTAS!$A$2:$G$8590,4,FALSE)</f>
        <v>51238140688</v>
      </c>
      <c r="I1565" s="8" t="str">
        <f>VLOOKUP(D1565,[1]CUENTAS!$A$2:$G$8590,6,FALSE)</f>
        <v>BANCOLOMBIA S.A.</v>
      </c>
      <c r="J1565" s="8" t="str">
        <f>VLOOKUP(D1565,[1]CUENTAS!$A$2:$G$8590,7,FALSE)</f>
        <v>AHORROS</v>
      </c>
    </row>
    <row r="1566" spans="1:10" x14ac:dyDescent="0.25">
      <c r="A1566" s="18">
        <v>16</v>
      </c>
      <c r="B1566" s="39"/>
      <c r="C1566" s="32" t="s">
        <v>1445</v>
      </c>
      <c r="D1566" s="12">
        <v>85487140</v>
      </c>
      <c r="E1566" s="39"/>
      <c r="F1566" s="32"/>
      <c r="G1566" s="16">
        <f t="shared" si="93"/>
        <v>89285.71428571429</v>
      </c>
      <c r="H1566" s="38">
        <f>VLOOKUP(D1566,[1]CUENTAS!$A$2:$G$8590,4,FALSE)</f>
        <v>719217895</v>
      </c>
      <c r="I1566" s="8" t="str">
        <f>VLOOKUP(D1566,[1]CUENTAS!$A$2:$G$8590,6,FALSE)</f>
        <v>BANCO BILBAO VIZCAYA BBVA COLOMBIA S.A.</v>
      </c>
      <c r="J1566" s="8" t="str">
        <f>VLOOKUP(D1566,[1]CUENTAS!$A$2:$G$8590,7,FALSE)</f>
        <v>AHORROS</v>
      </c>
    </row>
    <row r="1567" spans="1:10" x14ac:dyDescent="0.25">
      <c r="A1567" s="18">
        <v>17</v>
      </c>
      <c r="B1567" s="39"/>
      <c r="C1567" s="32" t="s">
        <v>1446</v>
      </c>
      <c r="D1567" s="12">
        <v>19517637</v>
      </c>
      <c r="E1567" s="39"/>
      <c r="F1567" s="32"/>
      <c r="G1567" s="16">
        <f t="shared" si="93"/>
        <v>89285.71428571429</v>
      </c>
      <c r="H1567" s="38">
        <f>VLOOKUP(D1567,[1]CUENTAS!$A$2:$G$8590,4,FALSE)</f>
        <v>719187619</v>
      </c>
      <c r="I1567" s="8" t="str">
        <f>VLOOKUP(D1567,[1]CUENTAS!$A$2:$G$8590,6,FALSE)</f>
        <v>BANCO BILBAO VIZCAYA BBVA COLOMBIA S.A.</v>
      </c>
      <c r="J1567" s="8" t="str">
        <f>VLOOKUP(D1567,[1]CUENTAS!$A$2:$G$8590,7,FALSE)</f>
        <v>AHORROS</v>
      </c>
    </row>
    <row r="1568" spans="1:10" x14ac:dyDescent="0.25">
      <c r="A1568" s="18">
        <v>18</v>
      </c>
      <c r="B1568" s="39"/>
      <c r="C1568" s="32" t="s">
        <v>1447</v>
      </c>
      <c r="D1568" s="12">
        <v>5124778</v>
      </c>
      <c r="E1568" s="39"/>
      <c r="F1568" s="32"/>
      <c r="G1568" s="16">
        <f t="shared" si="93"/>
        <v>89285.71428571429</v>
      </c>
      <c r="H1568" s="38">
        <f>VLOOKUP(D1568,[1]CUENTAS!$A$2:$G$8590,4,FALSE)</f>
        <v>51253218634</v>
      </c>
      <c r="I1568" s="8" t="str">
        <f>VLOOKUP(D1568,[1]CUENTAS!$A$2:$G$8590,6,FALSE)</f>
        <v>BANCOLOMBIA S.A.</v>
      </c>
      <c r="J1568" s="8" t="str">
        <f>VLOOKUP(D1568,[1]CUENTAS!$A$2:$G$8590,7,FALSE)</f>
        <v>AHORROS</v>
      </c>
    </row>
    <row r="1569" spans="1:10" x14ac:dyDescent="0.25">
      <c r="A1569" s="18">
        <v>19</v>
      </c>
      <c r="B1569" s="39"/>
      <c r="C1569" s="32" t="s">
        <v>1448</v>
      </c>
      <c r="D1569" s="12">
        <v>72155602</v>
      </c>
      <c r="E1569" s="39"/>
      <c r="F1569" s="32"/>
      <c r="G1569" s="16">
        <f t="shared" si="93"/>
        <v>89285.71428571429</v>
      </c>
      <c r="H1569" s="38">
        <f>VLOOKUP(D1569,[1]CUENTAS!$A$2:$G$8590,4,FALSE)</f>
        <v>51252494549</v>
      </c>
      <c r="I1569" s="8" t="str">
        <f>VLOOKUP(D1569,[1]CUENTAS!$A$2:$G$8590,6,FALSE)</f>
        <v>BANCOLOMBIA S.A.</v>
      </c>
      <c r="J1569" s="8" t="str">
        <f>VLOOKUP(D1569,[1]CUENTAS!$A$2:$G$8590,7,FALSE)</f>
        <v>AHORROS</v>
      </c>
    </row>
    <row r="1570" spans="1:10" x14ac:dyDescent="0.25">
      <c r="A1570" s="18">
        <v>20</v>
      </c>
      <c r="B1570" s="39"/>
      <c r="C1570" s="32" t="s">
        <v>1449</v>
      </c>
      <c r="D1570" s="12">
        <v>39090722</v>
      </c>
      <c r="E1570" s="39"/>
      <c r="F1570" s="32"/>
      <c r="G1570" s="16">
        <f t="shared" si="93"/>
        <v>89285.71428571429</v>
      </c>
      <c r="H1570" s="38">
        <f>VLOOKUP(D1570,[1]CUENTAS!$A$2:$G$8590,4,FALSE)</f>
        <v>44205</v>
      </c>
      <c r="I1570" s="8" t="str">
        <f>VLOOKUP(D1570,[1]CUENTAS!$A$2:$G$8590,6,FALSE)</f>
        <v>BANCO AGRARIO DE COLOMBIA S.A.</v>
      </c>
      <c r="J1570" s="8" t="str">
        <f>VLOOKUP(D1570,[1]CUENTAS!$A$2:$G$8590,7,FALSE)</f>
        <v>GIRO</v>
      </c>
    </row>
    <row r="1571" spans="1:10" x14ac:dyDescent="0.25">
      <c r="A1571" s="18">
        <v>21</v>
      </c>
      <c r="B1571" s="39"/>
      <c r="C1571" s="32" t="s">
        <v>1450</v>
      </c>
      <c r="D1571" s="12">
        <v>39093467</v>
      </c>
      <c r="E1571" s="39"/>
      <c r="F1571" s="32"/>
      <c r="G1571" s="16">
        <f t="shared" si="93"/>
        <v>89285.71428571429</v>
      </c>
      <c r="H1571" s="38">
        <f>VLOOKUP(D1571,[1]CUENTAS!$A$2:$G$8590,4,FALSE)</f>
        <v>51252493160</v>
      </c>
      <c r="I1571" s="8" t="str">
        <f>VLOOKUP(D1571,[1]CUENTAS!$A$2:$G$8590,6,FALSE)</f>
        <v>BANCOLOMBIA S.A.</v>
      </c>
      <c r="J1571" s="8" t="str">
        <f>VLOOKUP(D1571,[1]CUENTAS!$A$2:$G$8590,7,FALSE)</f>
        <v>AHORROS</v>
      </c>
    </row>
    <row r="1572" spans="1:10" x14ac:dyDescent="0.25">
      <c r="A1572" s="18">
        <v>22</v>
      </c>
      <c r="B1572" s="39"/>
      <c r="C1572" s="32" t="s">
        <v>1451</v>
      </c>
      <c r="D1572" s="12">
        <v>57115820</v>
      </c>
      <c r="E1572" s="39"/>
      <c r="F1572" s="32"/>
      <c r="G1572" s="16">
        <f t="shared" si="93"/>
        <v>89285.71428571429</v>
      </c>
      <c r="H1572" s="38">
        <f>VLOOKUP(D1572,[1]CUENTAS!$A$2:$G$8590,4,FALSE)</f>
        <v>442052002837</v>
      </c>
      <c r="I1572" s="8" t="str">
        <f>VLOOKUP(D1572,[1]CUENTAS!$A$2:$G$8590,6,FALSE)</f>
        <v>BANCO AGRARIO DE COLOMBIA S.A.</v>
      </c>
      <c r="J1572" s="8" t="str">
        <f>VLOOKUP(D1572,[1]CUENTAS!$A$2:$G$8590,7,FALSE)</f>
        <v>AHORROS</v>
      </c>
    </row>
    <row r="1573" spans="1:10" x14ac:dyDescent="0.25">
      <c r="A1573" s="18">
        <v>23</v>
      </c>
      <c r="B1573" s="39"/>
      <c r="C1573" s="32" t="s">
        <v>1452</v>
      </c>
      <c r="D1573" s="12">
        <v>19516299</v>
      </c>
      <c r="E1573" s="39"/>
      <c r="F1573" s="32"/>
      <c r="G1573" s="16">
        <f t="shared" si="93"/>
        <v>89285.71428571429</v>
      </c>
      <c r="H1573" s="38">
        <f>VLOOKUP(D1573,[1]CUENTAS!$A$2:$G$8590,4,FALSE)</f>
        <v>51278065727</v>
      </c>
      <c r="I1573" s="8" t="str">
        <f>VLOOKUP(D1573,[1]CUENTAS!$A$2:$G$8590,6,FALSE)</f>
        <v>BANCOLOMBIA S.A.</v>
      </c>
      <c r="J1573" s="8" t="str">
        <f>VLOOKUP(D1573,[1]CUENTAS!$A$2:$G$8590,7,FALSE)</f>
        <v>AHORROS</v>
      </c>
    </row>
    <row r="1574" spans="1:10" x14ac:dyDescent="0.25">
      <c r="A1574" s="18">
        <v>24</v>
      </c>
      <c r="B1574" s="39"/>
      <c r="C1574" s="32" t="s">
        <v>1453</v>
      </c>
      <c r="D1574" s="12">
        <v>57302326</v>
      </c>
      <c r="E1574" s="39"/>
      <c r="F1574" s="32"/>
      <c r="G1574" s="16">
        <f t="shared" si="93"/>
        <v>89285.71428571429</v>
      </c>
      <c r="H1574" s="38">
        <f>VLOOKUP(D1574,[1]CUENTAS!$A$2:$G$8590,4,FALSE)</f>
        <v>51259799680</v>
      </c>
      <c r="I1574" s="8" t="str">
        <f>VLOOKUP(D1574,[1]CUENTAS!$A$2:$G$8590,6,FALSE)</f>
        <v>BANCOLOMBIA S.A.</v>
      </c>
      <c r="J1574" s="8" t="str">
        <f>VLOOKUP(D1574,[1]CUENTAS!$A$2:$G$8590,7,FALSE)</f>
        <v>AHORROS</v>
      </c>
    </row>
    <row r="1575" spans="1:10" x14ac:dyDescent="0.25">
      <c r="A1575" s="18">
        <v>25</v>
      </c>
      <c r="B1575" s="39"/>
      <c r="C1575" s="32" t="s">
        <v>1454</v>
      </c>
      <c r="D1575" s="12">
        <v>57115775</v>
      </c>
      <c r="E1575" s="39"/>
      <c r="F1575" s="32"/>
      <c r="G1575" s="16">
        <f t="shared" si="93"/>
        <v>89285.71428571429</v>
      </c>
      <c r="H1575" s="38">
        <f>VLOOKUP(D1575,[1]CUENTAS!$A$2:$G$8590,4,FALSE)</f>
        <v>719212862</v>
      </c>
      <c r="I1575" s="8" t="str">
        <f>VLOOKUP(D1575,[1]CUENTAS!$A$2:$G$8590,6,FALSE)</f>
        <v>BANCO BILBAO VIZCAYA BBVA COLOMBIA S.A.</v>
      </c>
      <c r="J1575" s="8" t="str">
        <f>VLOOKUP(D1575,[1]CUENTAS!$A$2:$G$8590,7,FALSE)</f>
        <v>AHORROS</v>
      </c>
    </row>
    <row r="1576" spans="1:10" x14ac:dyDescent="0.25">
      <c r="A1576" s="18">
        <v>26</v>
      </c>
      <c r="B1576" s="39"/>
      <c r="C1576" s="32" t="s">
        <v>1455</v>
      </c>
      <c r="D1576" s="12">
        <v>55313361</v>
      </c>
      <c r="E1576" s="39"/>
      <c r="F1576" s="32"/>
      <c r="G1576" s="16">
        <f t="shared" si="93"/>
        <v>89285.71428571429</v>
      </c>
      <c r="H1576" s="38">
        <f>VLOOKUP(D1576,[1]CUENTAS!$A$2:$G$8590,4,FALSE)</f>
        <v>442052030202</v>
      </c>
      <c r="I1576" s="8" t="str">
        <f>VLOOKUP(D1576,[1]CUENTAS!$A$2:$G$8590,6,FALSE)</f>
        <v>BANCO AGRARIO DE COLOMBIA S.A.</v>
      </c>
      <c r="J1576" s="8" t="str">
        <f>VLOOKUP(D1576,[1]CUENTAS!$A$2:$G$8590,7,FALSE)</f>
        <v>AHORROS</v>
      </c>
    </row>
    <row r="1577" spans="1:10" x14ac:dyDescent="0.25">
      <c r="A1577" s="18">
        <v>27</v>
      </c>
      <c r="B1577" s="39"/>
      <c r="C1577" s="32" t="s">
        <v>1456</v>
      </c>
      <c r="D1577" s="12">
        <v>57450940</v>
      </c>
      <c r="E1577" s="39"/>
      <c r="F1577" s="32"/>
      <c r="G1577" s="16">
        <f t="shared" si="93"/>
        <v>89285.71428571429</v>
      </c>
      <c r="H1577" s="38">
        <f>VLOOKUP(D1577,[1]CUENTAS!$A$2:$G$8590,4,FALSE)</f>
        <v>51255220741</v>
      </c>
      <c r="I1577" s="8" t="str">
        <f>VLOOKUP(D1577,[1]CUENTAS!$A$2:$G$8590,6,FALSE)</f>
        <v>BANCOLOMBIA S.A.</v>
      </c>
      <c r="J1577" s="8" t="str">
        <f>VLOOKUP(D1577,[1]CUENTAS!$A$2:$G$8590,7,FALSE)</f>
        <v>AHORROS</v>
      </c>
    </row>
    <row r="1578" spans="1:10" x14ac:dyDescent="0.25">
      <c r="A1578" s="18">
        <v>28</v>
      </c>
      <c r="B1578" s="39"/>
      <c r="C1578" s="32" t="s">
        <v>1457</v>
      </c>
      <c r="D1578" s="12">
        <v>57115699</v>
      </c>
      <c r="E1578" s="39"/>
      <c r="F1578" s="32"/>
      <c r="G1578" s="16">
        <f t="shared" si="93"/>
        <v>89285.71428571429</v>
      </c>
      <c r="H1578" s="38">
        <f>VLOOKUP(D1578,[1]CUENTAS!$A$2:$G$8590,4,FALSE)</f>
        <v>44205</v>
      </c>
      <c r="I1578" s="8" t="str">
        <f>VLOOKUP(D1578,[1]CUENTAS!$A$2:$G$8590,6,FALSE)</f>
        <v>BANCO AGRARIO DE COLOMBIA S.A.</v>
      </c>
      <c r="J1578" s="8" t="str">
        <f>VLOOKUP(D1578,[1]CUENTAS!$A$2:$G$8590,7,FALSE)</f>
        <v>GIRO</v>
      </c>
    </row>
    <row r="1579" spans="1:10" x14ac:dyDescent="0.25">
      <c r="A1579" s="42" t="s">
        <v>7</v>
      </c>
      <c r="B1579" s="43"/>
      <c r="C1579" s="43"/>
      <c r="D1579" s="43"/>
      <c r="E1579" s="43"/>
      <c r="F1579" s="44"/>
      <c r="G1579" s="19">
        <f>SUM(G1551:G1578)</f>
        <v>2499999.9999999995</v>
      </c>
      <c r="H1579" s="38"/>
      <c r="I1579" s="8"/>
      <c r="J1579" s="8"/>
    </row>
    <row r="1580" spans="1:10" ht="30" x14ac:dyDescent="0.25">
      <c r="A1580" s="1" t="s">
        <v>5</v>
      </c>
      <c r="B1580" s="1" t="s">
        <v>0</v>
      </c>
      <c r="C1580" s="3" t="s">
        <v>3</v>
      </c>
      <c r="D1580" s="4" t="s">
        <v>9</v>
      </c>
      <c r="E1580" s="1" t="s">
        <v>1</v>
      </c>
      <c r="F1580" s="5" t="s">
        <v>2</v>
      </c>
      <c r="G1580" s="6" t="s">
        <v>4</v>
      </c>
      <c r="H1580" s="38"/>
      <c r="I1580" s="8"/>
      <c r="J1580" s="8"/>
    </row>
    <row r="1581" spans="1:10" x14ac:dyDescent="0.25">
      <c r="A1581" s="18">
        <v>1</v>
      </c>
      <c r="B1581" s="39" t="s">
        <v>1458</v>
      </c>
      <c r="C1581" s="32" t="s">
        <v>1459</v>
      </c>
      <c r="D1581" s="12">
        <v>26880604</v>
      </c>
      <c r="E1581" s="39" t="s">
        <v>1459</v>
      </c>
      <c r="F1581" s="17"/>
      <c r="G1581" s="16">
        <f>2500000/2</f>
        <v>1250000</v>
      </c>
      <c r="H1581" s="38">
        <f>VLOOKUP(D1581,[1]CUENTAS!$A$2:$G$8590,4,FALSE)</f>
        <v>220605067</v>
      </c>
      <c r="I1581" s="8" t="str">
        <f>VLOOKUP(D1581,[1]CUENTAS!$A$2:$G$8590,6,FALSE)</f>
        <v>BANCO POPULAR S.A.</v>
      </c>
      <c r="J1581" s="8" t="str">
        <f>VLOOKUP(D1581,[1]CUENTAS!$A$2:$G$8590,7,FALSE)</f>
        <v>AHORROS</v>
      </c>
    </row>
    <row r="1582" spans="1:10" x14ac:dyDescent="0.25">
      <c r="A1582" s="18">
        <v>2</v>
      </c>
      <c r="B1582" s="39"/>
      <c r="C1582" s="32" t="s">
        <v>1460</v>
      </c>
      <c r="D1582" s="12">
        <v>22540719</v>
      </c>
      <c r="E1582" s="39"/>
      <c r="F1582" s="17"/>
      <c r="G1582" s="16">
        <f>2500000/2</f>
        <v>1250000</v>
      </c>
      <c r="H1582" s="38">
        <f>VLOOKUP(D1582,[1]CUENTAS!$A$2:$G$8590,4,FALSE)</f>
        <v>330081324</v>
      </c>
      <c r="I1582" s="8" t="str">
        <f>VLOOKUP(D1582,[1]CUENTAS!$A$2:$G$8590,6,FALSE)</f>
        <v>BANCO BILBAO VIZCAYA BBVA COLOMBIA S.A.</v>
      </c>
      <c r="J1582" s="8" t="str">
        <f>VLOOKUP(D1582,[1]CUENTAS!$A$2:$G$8590,7,FALSE)</f>
        <v>AHORROS</v>
      </c>
    </row>
    <row r="1583" spans="1:10" x14ac:dyDescent="0.25">
      <c r="A1583" s="42" t="s">
        <v>7</v>
      </c>
      <c r="B1583" s="43"/>
      <c r="C1583" s="43"/>
      <c r="D1583" s="43"/>
      <c r="E1583" s="43"/>
      <c r="F1583" s="44"/>
      <c r="G1583" s="15">
        <f>SUM(G1581:G1582)</f>
        <v>2500000</v>
      </c>
      <c r="H1583" s="38"/>
      <c r="I1583" s="8"/>
      <c r="J1583" s="8"/>
    </row>
    <row r="1584" spans="1:10" ht="30" x14ac:dyDescent="0.25">
      <c r="A1584" s="1" t="s">
        <v>5</v>
      </c>
      <c r="B1584" s="1" t="s">
        <v>0</v>
      </c>
      <c r="C1584" s="3" t="s">
        <v>3</v>
      </c>
      <c r="D1584" s="4" t="s">
        <v>9</v>
      </c>
      <c r="E1584" s="1" t="s">
        <v>1</v>
      </c>
      <c r="F1584" s="5" t="s">
        <v>2</v>
      </c>
      <c r="G1584" s="6" t="s">
        <v>4</v>
      </c>
      <c r="H1584" s="38"/>
      <c r="I1584" s="8"/>
      <c r="J1584" s="8"/>
    </row>
    <row r="1585" spans="1:10" x14ac:dyDescent="0.25">
      <c r="A1585" s="18">
        <v>1</v>
      </c>
      <c r="B1585" s="39" t="s">
        <v>1461</v>
      </c>
      <c r="C1585" s="32" t="s">
        <v>1462</v>
      </c>
      <c r="D1585" s="12">
        <v>7633189</v>
      </c>
      <c r="E1585" s="39" t="s">
        <v>1462</v>
      </c>
      <c r="F1585" s="17"/>
      <c r="G1585" s="16">
        <f t="shared" ref="G1585:G1590" si="94">2500000/6</f>
        <v>416666.66666666669</v>
      </c>
      <c r="H1585" s="38">
        <f>VLOOKUP(D1585,[1]CUENTAS!$A$2:$G$8590,4,FALSE)</f>
        <v>51660998610</v>
      </c>
      <c r="I1585" s="8" t="str">
        <f>VLOOKUP(D1585,[1]CUENTAS!$A$2:$G$8590,6,FALSE)</f>
        <v>BANCOLOMBIA S.A.</v>
      </c>
      <c r="J1585" s="8" t="str">
        <f>VLOOKUP(D1585,[1]CUENTAS!$A$2:$G$8590,7,FALSE)</f>
        <v>AHORROS</v>
      </c>
    </row>
    <row r="1586" spans="1:10" x14ac:dyDescent="0.25">
      <c r="A1586" s="18">
        <v>2</v>
      </c>
      <c r="B1586" s="39"/>
      <c r="C1586" s="32" t="s">
        <v>1463</v>
      </c>
      <c r="D1586" s="12">
        <v>57294503</v>
      </c>
      <c r="E1586" s="39"/>
      <c r="F1586" s="17"/>
      <c r="G1586" s="16">
        <f t="shared" si="94"/>
        <v>416666.66666666669</v>
      </c>
      <c r="H1586" s="38">
        <f>VLOOKUP(D1586,[1]CUENTAS!$A$2:$G$8590,4,FALSE)</f>
        <v>51660947357</v>
      </c>
      <c r="I1586" s="8" t="str">
        <f>VLOOKUP(D1586,[1]CUENTAS!$A$2:$G$8590,6,FALSE)</f>
        <v>BANCOLOMBIA S.A.</v>
      </c>
      <c r="J1586" s="8" t="str">
        <f>VLOOKUP(D1586,[1]CUENTAS!$A$2:$G$8590,7,FALSE)</f>
        <v>AHORROS</v>
      </c>
    </row>
    <row r="1587" spans="1:10" x14ac:dyDescent="0.25">
      <c r="A1587" s="18">
        <v>3</v>
      </c>
      <c r="B1587" s="39"/>
      <c r="C1587" s="32" t="s">
        <v>1464</v>
      </c>
      <c r="D1587" s="12">
        <v>1065884565</v>
      </c>
      <c r="E1587" s="39"/>
      <c r="F1587" s="17"/>
      <c r="G1587" s="16">
        <f t="shared" si="94"/>
        <v>416666.66666666669</v>
      </c>
      <c r="H1587" s="38">
        <f>VLOOKUP(D1587,[1]CUENTAS!$A$2:$G$8590,4,FALSE)</f>
        <v>19741115703</v>
      </c>
      <c r="I1587" s="8" t="str">
        <f>VLOOKUP(D1587,[1]CUENTAS!$A$2:$G$8590,6,FALSE)</f>
        <v>BANCOLOMBIA S.A.</v>
      </c>
      <c r="J1587" s="8" t="str">
        <f>VLOOKUP(D1587,[1]CUENTAS!$A$2:$G$8590,7,FALSE)</f>
        <v>AHORROS</v>
      </c>
    </row>
    <row r="1588" spans="1:10" x14ac:dyDescent="0.25">
      <c r="A1588" s="18">
        <v>4</v>
      </c>
      <c r="B1588" s="39"/>
      <c r="C1588" s="32" t="s">
        <v>1465</v>
      </c>
      <c r="D1588" s="12">
        <v>19587672</v>
      </c>
      <c r="E1588" s="39"/>
      <c r="F1588" s="17"/>
      <c r="G1588" s="16">
        <f t="shared" si="94"/>
        <v>416666.66666666669</v>
      </c>
      <c r="H1588" s="38">
        <f>VLOOKUP(D1588,[1]CUENTAS!$A$2:$G$8590,4,FALSE)</f>
        <v>51313797795</v>
      </c>
      <c r="I1588" s="8" t="str">
        <f>VLOOKUP(D1588,[1]CUENTAS!$A$2:$G$8590,6,FALSE)</f>
        <v>BANCOLOMBIA S.A.</v>
      </c>
      <c r="J1588" s="8" t="str">
        <f>VLOOKUP(D1588,[1]CUENTAS!$A$2:$G$8590,7,FALSE)</f>
        <v>AHORROS</v>
      </c>
    </row>
    <row r="1589" spans="1:10" x14ac:dyDescent="0.25">
      <c r="A1589" s="18">
        <v>5</v>
      </c>
      <c r="B1589" s="39"/>
      <c r="C1589" s="32" t="s">
        <v>1466</v>
      </c>
      <c r="D1589" s="12">
        <v>19592354</v>
      </c>
      <c r="E1589" s="39"/>
      <c r="F1589" s="17"/>
      <c r="G1589" s="16">
        <f t="shared" si="94"/>
        <v>416666.66666666669</v>
      </c>
      <c r="H1589" s="38">
        <f>VLOOKUP(D1589,[1]CUENTAS!$A$2:$G$8590,4,FALSE)</f>
        <v>375173739</v>
      </c>
      <c r="I1589" s="8" t="str">
        <f>VLOOKUP(D1589,[1]CUENTAS!$A$2:$G$8590,6,FALSE)</f>
        <v>BANCO BILBAO VIZCAYA BBVA COLOMBIA S.A.</v>
      </c>
      <c r="J1589" s="8" t="str">
        <f>VLOOKUP(D1589,[1]CUENTAS!$A$2:$G$8590,7,FALSE)</f>
        <v>AHORROS</v>
      </c>
    </row>
    <row r="1590" spans="1:10" x14ac:dyDescent="0.25">
      <c r="A1590" s="18">
        <v>6</v>
      </c>
      <c r="B1590" s="39"/>
      <c r="C1590" s="32" t="s">
        <v>1467</v>
      </c>
      <c r="D1590" s="12">
        <v>85488430</v>
      </c>
      <c r="E1590" s="39"/>
      <c r="F1590" s="17"/>
      <c r="G1590" s="16">
        <f t="shared" si="94"/>
        <v>416666.66666666669</v>
      </c>
      <c r="H1590" s="38">
        <f>VLOOKUP(D1590,[1]CUENTAS!$A$2:$G$8590,4,FALSE)</f>
        <v>51317097895</v>
      </c>
      <c r="I1590" s="8" t="str">
        <f>VLOOKUP(D1590,[1]CUENTAS!$A$2:$G$8590,6,FALSE)</f>
        <v>BANCOLOMBIA S.A.</v>
      </c>
      <c r="J1590" s="8" t="str">
        <f>VLOOKUP(D1590,[1]CUENTAS!$A$2:$G$8590,7,FALSE)</f>
        <v>AHORROS</v>
      </c>
    </row>
    <row r="1591" spans="1:10" x14ac:dyDescent="0.25">
      <c r="A1591" s="42" t="s">
        <v>7</v>
      </c>
      <c r="B1591" s="43"/>
      <c r="C1591" s="43"/>
      <c r="D1591" s="43"/>
      <c r="E1591" s="43"/>
      <c r="F1591" s="44"/>
      <c r="G1591" s="15">
        <f>SUM(G1585:G1590)</f>
        <v>2500000</v>
      </c>
      <c r="H1591" s="38"/>
      <c r="I1591" s="8"/>
      <c r="J1591" s="8"/>
    </row>
    <row r="1592" spans="1:10" ht="30" x14ac:dyDescent="0.25">
      <c r="A1592" s="1" t="s">
        <v>5</v>
      </c>
      <c r="B1592" s="1" t="s">
        <v>0</v>
      </c>
      <c r="C1592" s="3" t="s">
        <v>3</v>
      </c>
      <c r="D1592" s="4" t="s">
        <v>9</v>
      </c>
      <c r="E1592" s="1" t="s">
        <v>1</v>
      </c>
      <c r="F1592" s="5" t="s">
        <v>2</v>
      </c>
      <c r="G1592" s="6" t="s">
        <v>4</v>
      </c>
      <c r="H1592" s="38"/>
      <c r="I1592" s="8"/>
      <c r="J1592" s="8"/>
    </row>
    <row r="1593" spans="1:10" x14ac:dyDescent="0.25">
      <c r="A1593" s="18">
        <v>1</v>
      </c>
      <c r="B1593" s="39" t="s">
        <v>1471</v>
      </c>
      <c r="C1593" s="32" t="s">
        <v>1468</v>
      </c>
      <c r="D1593" s="12">
        <v>1096208963</v>
      </c>
      <c r="E1593" s="39" t="s">
        <v>1468</v>
      </c>
      <c r="F1593" s="17"/>
      <c r="G1593" s="16">
        <f>2500000/3</f>
        <v>833333.33333333337</v>
      </c>
      <c r="H1593" s="38">
        <f>VLOOKUP(D1593,[1]CUENTAS!$A$2:$G$8590,4,FALSE)</f>
        <v>375300613</v>
      </c>
      <c r="I1593" s="8" t="str">
        <f>VLOOKUP(D1593,[1]CUENTAS!$A$2:$G$8590,6,FALSE)</f>
        <v>BANCO BILBAO VIZCAYA BBVA COLOMBIA S.A.</v>
      </c>
      <c r="J1593" s="8" t="str">
        <f>VLOOKUP(D1593,[1]CUENTAS!$A$2:$G$8590,7,FALSE)</f>
        <v>AHORROS</v>
      </c>
    </row>
    <row r="1594" spans="1:10" x14ac:dyDescent="0.25">
      <c r="A1594" s="18">
        <v>2</v>
      </c>
      <c r="B1594" s="39"/>
      <c r="C1594" s="32" t="s">
        <v>1469</v>
      </c>
      <c r="D1594" s="12">
        <v>39091779</v>
      </c>
      <c r="E1594" s="39"/>
      <c r="F1594" s="17"/>
      <c r="G1594" s="16">
        <f>2500000/3</f>
        <v>833333.33333333337</v>
      </c>
      <c r="H1594" s="38">
        <f>VLOOKUP(D1594,[1]CUENTAS!$A$2:$G$8590,4,FALSE)</f>
        <v>51241642210</v>
      </c>
      <c r="I1594" s="8" t="str">
        <f>VLOOKUP(D1594,[1]CUENTAS!$A$2:$G$8590,6,FALSE)</f>
        <v>BANCOLOMBIA S.A.</v>
      </c>
      <c r="J1594" s="8" t="str">
        <f>VLOOKUP(D1594,[1]CUENTAS!$A$2:$G$8590,7,FALSE)</f>
        <v>AHORROS</v>
      </c>
    </row>
    <row r="1595" spans="1:10" x14ac:dyDescent="0.25">
      <c r="A1595" s="18">
        <v>3</v>
      </c>
      <c r="B1595" s="39"/>
      <c r="C1595" s="32" t="s">
        <v>1470</v>
      </c>
      <c r="D1595" s="12">
        <v>12591886</v>
      </c>
      <c r="E1595" s="39"/>
      <c r="F1595" s="17"/>
      <c r="G1595" s="16">
        <f>2500000/3</f>
        <v>833333.33333333337</v>
      </c>
      <c r="H1595" s="38">
        <f>VLOOKUP(D1595,[1]CUENTAS!$A$2:$G$8590,4,FALSE)</f>
        <v>51213277948</v>
      </c>
      <c r="I1595" s="8" t="str">
        <f>VLOOKUP(D1595,[1]CUENTAS!$A$2:$G$8590,6,FALSE)</f>
        <v>BANCOLOMBIA S.A.</v>
      </c>
      <c r="J1595" s="8" t="str">
        <f>VLOOKUP(D1595,[1]CUENTAS!$A$2:$G$8590,7,FALSE)</f>
        <v>AHORROS</v>
      </c>
    </row>
    <row r="1596" spans="1:10" x14ac:dyDescent="0.25">
      <c r="A1596" s="42" t="s">
        <v>7</v>
      </c>
      <c r="B1596" s="43"/>
      <c r="C1596" s="43"/>
      <c r="D1596" s="43"/>
      <c r="E1596" s="43"/>
      <c r="F1596" s="44"/>
      <c r="G1596" s="15">
        <f>SUM(G1593:G1595)</f>
        <v>2500000</v>
      </c>
      <c r="H1596" s="38"/>
      <c r="I1596" s="8"/>
      <c r="J1596" s="8"/>
    </row>
    <row r="1597" spans="1:10" ht="30" x14ac:dyDescent="0.25">
      <c r="A1597" s="1" t="s">
        <v>5</v>
      </c>
      <c r="B1597" s="1" t="s">
        <v>0</v>
      </c>
      <c r="C1597" s="3" t="s">
        <v>3</v>
      </c>
      <c r="D1597" s="4" t="s">
        <v>9</v>
      </c>
      <c r="E1597" s="1" t="s">
        <v>1</v>
      </c>
      <c r="F1597" s="5" t="s">
        <v>2</v>
      </c>
      <c r="G1597" s="6" t="s">
        <v>4</v>
      </c>
      <c r="H1597" s="38"/>
      <c r="I1597" s="8"/>
      <c r="J1597" s="8"/>
    </row>
    <row r="1598" spans="1:10" x14ac:dyDescent="0.25">
      <c r="A1598" s="18">
        <v>1</v>
      </c>
      <c r="B1598" s="39" t="s">
        <v>1472</v>
      </c>
      <c r="C1598" s="32" t="s">
        <v>1473</v>
      </c>
      <c r="D1598" s="12">
        <v>85126719</v>
      </c>
      <c r="E1598" s="39" t="s">
        <v>1473</v>
      </c>
      <c r="F1598" s="17"/>
      <c r="G1598" s="16">
        <f>2500000/5</f>
        <v>500000</v>
      </c>
      <c r="H1598" s="38">
        <f>VLOOKUP(D1598,[1]CUENTAS!$A$2:$G$8590,4,FALSE)</f>
        <v>51325208779</v>
      </c>
      <c r="I1598" s="8" t="str">
        <f>VLOOKUP(D1598,[1]CUENTAS!$A$2:$G$8590,6,FALSE)</f>
        <v>BANCOLOMBIA S.A.</v>
      </c>
      <c r="J1598" s="8" t="str">
        <f>VLOOKUP(D1598,[1]CUENTAS!$A$2:$G$8590,7,FALSE)</f>
        <v>AHORROS</v>
      </c>
    </row>
    <row r="1599" spans="1:10" x14ac:dyDescent="0.25">
      <c r="A1599" s="18">
        <v>2</v>
      </c>
      <c r="B1599" s="39"/>
      <c r="C1599" s="32" t="s">
        <v>1474</v>
      </c>
      <c r="D1599" s="12">
        <v>12557968</v>
      </c>
      <c r="E1599" s="39"/>
      <c r="F1599" s="17"/>
      <c r="G1599" s="16">
        <f>2500000/5</f>
        <v>500000</v>
      </c>
      <c r="H1599" s="38">
        <f>VLOOKUP(D1599,[1]CUENTAS!$A$2:$G$8590,4,FALSE)</f>
        <v>400252953</v>
      </c>
      <c r="I1599" s="8" t="str">
        <f>VLOOKUP(D1599,[1]CUENTAS!$A$2:$G$8590,6,FALSE)</f>
        <v>BANCO POPULAR S.A.</v>
      </c>
      <c r="J1599" s="8" t="str">
        <f>VLOOKUP(D1599,[1]CUENTAS!$A$2:$G$8590,7,FALSE)</f>
        <v>AHORROS</v>
      </c>
    </row>
    <row r="1600" spans="1:10" x14ac:dyDescent="0.25">
      <c r="A1600" s="18">
        <v>3</v>
      </c>
      <c r="B1600" s="39"/>
      <c r="C1600" s="32" t="s">
        <v>1475</v>
      </c>
      <c r="D1600" s="12">
        <v>7471987</v>
      </c>
      <c r="E1600" s="39"/>
      <c r="F1600" s="17"/>
      <c r="G1600" s="16">
        <f>2500000/5</f>
        <v>500000</v>
      </c>
      <c r="H1600" s="38">
        <f>VLOOKUP(D1600,[1]CUENTAS!$A$2:$G$8590,4,FALSE)</f>
        <v>484245196</v>
      </c>
      <c r="I1600" s="8" t="str">
        <f>VLOOKUP(D1600,[1]CUENTAS!$A$2:$G$8590,6,FALSE)</f>
        <v>BANCO BILBAO VIZCAYA BBVA COLOMBIA S.A.</v>
      </c>
      <c r="J1600" s="8" t="str">
        <f>VLOOKUP(D1600,[1]CUENTAS!$A$2:$G$8590,7,FALSE)</f>
        <v>AHORROS</v>
      </c>
    </row>
    <row r="1601" spans="1:10" x14ac:dyDescent="0.25">
      <c r="A1601" s="18">
        <v>4</v>
      </c>
      <c r="B1601" s="39"/>
      <c r="C1601" s="32" t="s">
        <v>1476</v>
      </c>
      <c r="D1601" s="12">
        <v>51597613</v>
      </c>
      <c r="E1601" s="39"/>
      <c r="F1601" s="17"/>
      <c r="G1601" s="16">
        <f>2500000/5</f>
        <v>500000</v>
      </c>
      <c r="H1601" s="38">
        <f>VLOOKUP(D1601,[1]CUENTAS!$A$2:$G$8590,4,FALSE)</f>
        <v>375212529</v>
      </c>
      <c r="I1601" s="8" t="str">
        <f>VLOOKUP(D1601,[1]CUENTAS!$A$2:$G$8590,6,FALSE)</f>
        <v>BANCO BILBAO VIZCAYA BBVA COLOMBIA S.A.</v>
      </c>
      <c r="J1601" s="8" t="str">
        <f>VLOOKUP(D1601,[1]CUENTAS!$A$2:$G$8590,7,FALSE)</f>
        <v>AHORROS</v>
      </c>
    </row>
    <row r="1602" spans="1:10" x14ac:dyDescent="0.25">
      <c r="A1602" s="18">
        <v>5</v>
      </c>
      <c r="B1602" s="39"/>
      <c r="C1602" s="32" t="s">
        <v>1477</v>
      </c>
      <c r="D1602" s="12">
        <v>72047690</v>
      </c>
      <c r="E1602" s="39"/>
      <c r="F1602" s="17"/>
      <c r="G1602" s="16">
        <f>2500000/5</f>
        <v>500000</v>
      </c>
      <c r="H1602" s="38">
        <f>VLOOKUP(D1602,[1]CUENTAS!$A$2:$G$8590,4,FALSE)</f>
        <v>805304359</v>
      </c>
      <c r="I1602" s="8" t="str">
        <f>VLOOKUP(D1602,[1]CUENTAS!$A$2:$G$8590,6,FALSE)</f>
        <v>BANCO BILBAO VIZCAYA BBVA COLOMBIA S.A.</v>
      </c>
      <c r="J1602" s="8" t="str">
        <f>VLOOKUP(D1602,[1]CUENTAS!$A$2:$G$8590,7,FALSE)</f>
        <v>AHORROS</v>
      </c>
    </row>
    <row r="1603" spans="1:10" x14ac:dyDescent="0.25">
      <c r="A1603" s="42" t="s">
        <v>7</v>
      </c>
      <c r="B1603" s="43"/>
      <c r="C1603" s="43"/>
      <c r="D1603" s="43"/>
      <c r="E1603" s="43"/>
      <c r="F1603" s="44"/>
      <c r="G1603" s="15">
        <f>SUM(G1598:G1602)</f>
        <v>2500000</v>
      </c>
      <c r="H1603" s="38"/>
      <c r="I1603" s="8"/>
      <c r="J1603" s="8"/>
    </row>
    <row r="1604" spans="1:10" ht="30" x14ac:dyDescent="0.25">
      <c r="A1604" s="1" t="s">
        <v>5</v>
      </c>
      <c r="B1604" s="1" t="s">
        <v>0</v>
      </c>
      <c r="C1604" s="3" t="s">
        <v>3</v>
      </c>
      <c r="D1604" s="4" t="s">
        <v>9</v>
      </c>
      <c r="E1604" s="1" t="s">
        <v>1</v>
      </c>
      <c r="F1604" s="5" t="s">
        <v>2</v>
      </c>
      <c r="G1604" s="6" t="s">
        <v>4</v>
      </c>
      <c r="H1604" s="38"/>
      <c r="I1604" s="8"/>
      <c r="J1604" s="8"/>
    </row>
    <row r="1605" spans="1:10" x14ac:dyDescent="0.25">
      <c r="A1605" s="18">
        <v>1</v>
      </c>
      <c r="B1605" s="39" t="s">
        <v>1478</v>
      </c>
      <c r="C1605" s="32" t="s">
        <v>1479</v>
      </c>
      <c r="D1605" s="12">
        <v>19591253</v>
      </c>
      <c r="E1605" s="39" t="s">
        <v>1479</v>
      </c>
      <c r="F1605" s="17"/>
      <c r="G1605" s="16">
        <f>2500000/5</f>
        <v>500000</v>
      </c>
      <c r="H1605" s="38">
        <f>VLOOKUP(D1605,[1]CUENTAS!$A$2:$G$8590,4,FALSE)</f>
        <v>375235017</v>
      </c>
      <c r="I1605" s="8" t="str">
        <f>VLOOKUP(D1605,[1]CUENTAS!$A$2:$G$8590,6,FALSE)</f>
        <v>BANCO BILBAO VIZCAYA BBVA COLOMBIA S.A.</v>
      </c>
      <c r="J1605" s="8" t="str">
        <f>VLOOKUP(D1605,[1]CUENTAS!$A$2:$G$8590,7,FALSE)</f>
        <v>AHORROS</v>
      </c>
    </row>
    <row r="1606" spans="1:10" x14ac:dyDescent="0.25">
      <c r="A1606" s="18">
        <v>2</v>
      </c>
      <c r="B1606" s="39"/>
      <c r="C1606" s="32" t="s">
        <v>1480</v>
      </c>
      <c r="D1606" s="12">
        <v>39015476</v>
      </c>
      <c r="E1606" s="39"/>
      <c r="F1606" s="17"/>
      <c r="G1606" s="16">
        <f>2500000/5</f>
        <v>500000</v>
      </c>
      <c r="H1606" s="38">
        <f>VLOOKUP(D1606,[1]CUENTAS!$A$2:$G$8590,4,FALSE)</f>
        <v>330197617</v>
      </c>
      <c r="I1606" s="8" t="str">
        <f>VLOOKUP(D1606,[1]CUENTAS!$A$2:$G$8590,6,FALSE)</f>
        <v>BANCO BILBAO VIZCAYA BBVA COLOMBIA S.A.</v>
      </c>
      <c r="J1606" s="8" t="str">
        <f>VLOOKUP(D1606,[1]CUENTAS!$A$2:$G$8590,7,FALSE)</f>
        <v>AHORROS</v>
      </c>
    </row>
    <row r="1607" spans="1:10" x14ac:dyDescent="0.25">
      <c r="A1607" s="18">
        <v>3</v>
      </c>
      <c r="B1607" s="39"/>
      <c r="C1607" s="32" t="s">
        <v>1481</v>
      </c>
      <c r="D1607" s="12">
        <v>85163485</v>
      </c>
      <c r="E1607" s="39"/>
      <c r="F1607" s="17"/>
      <c r="G1607" s="16">
        <f>2500000/5</f>
        <v>500000</v>
      </c>
      <c r="H1607" s="38">
        <f>VLOOKUP(D1607,[1]CUENTAS!$A$2:$G$8590,4,FALSE)</f>
        <v>400222162</v>
      </c>
      <c r="I1607" s="8" t="str">
        <f>VLOOKUP(D1607,[1]CUENTAS!$A$2:$G$8590,6,FALSE)</f>
        <v>BANCO POPULAR S.A.</v>
      </c>
      <c r="J1607" s="8" t="str">
        <f>VLOOKUP(D1607,[1]CUENTAS!$A$2:$G$8590,7,FALSE)</f>
        <v>AHORROS</v>
      </c>
    </row>
    <row r="1608" spans="1:10" x14ac:dyDescent="0.25">
      <c r="A1608" s="18">
        <v>4</v>
      </c>
      <c r="B1608" s="39"/>
      <c r="C1608" s="32" t="s">
        <v>1482</v>
      </c>
      <c r="D1608" s="12">
        <v>39791084</v>
      </c>
      <c r="E1608" s="39"/>
      <c r="F1608" s="17"/>
      <c r="G1608" s="16">
        <f>2500000/5</f>
        <v>500000</v>
      </c>
      <c r="H1608" s="38">
        <f>VLOOKUP(D1608,[1]CUENTAS!$A$2:$G$8590,4,FALSE)</f>
        <v>330168360</v>
      </c>
      <c r="I1608" s="8" t="str">
        <f>VLOOKUP(D1608,[1]CUENTAS!$A$2:$G$8590,6,FALSE)</f>
        <v>BANCO BILBAO VIZCAYA BBVA COLOMBIA S.A.</v>
      </c>
      <c r="J1608" s="8" t="str">
        <f>VLOOKUP(D1608,[1]CUENTAS!$A$2:$G$8590,7,FALSE)</f>
        <v>AHORROS</v>
      </c>
    </row>
    <row r="1609" spans="1:10" x14ac:dyDescent="0.25">
      <c r="A1609" s="18">
        <v>5</v>
      </c>
      <c r="B1609" s="39"/>
      <c r="C1609" s="32" t="s">
        <v>1483</v>
      </c>
      <c r="D1609" s="12">
        <v>85440505</v>
      </c>
      <c r="E1609" s="39"/>
      <c r="F1609" s="17"/>
      <c r="G1609" s="16">
        <f>2500000/5</f>
        <v>500000</v>
      </c>
      <c r="H1609" s="38">
        <f>VLOOKUP(D1609,[1]CUENTAS!$A$2:$G$8590,4,FALSE)</f>
        <v>330193020</v>
      </c>
      <c r="I1609" s="8" t="str">
        <f>VLOOKUP(D1609,[1]CUENTAS!$A$2:$G$8590,6,FALSE)</f>
        <v>BANCO BILBAO VIZCAYA BBVA COLOMBIA S.A.</v>
      </c>
      <c r="J1609" s="8" t="str">
        <f>VLOOKUP(D1609,[1]CUENTAS!$A$2:$G$8590,7,FALSE)</f>
        <v>AHORROS</v>
      </c>
    </row>
    <row r="1610" spans="1:10" x14ac:dyDescent="0.25">
      <c r="A1610" s="42" t="s">
        <v>7</v>
      </c>
      <c r="B1610" s="43"/>
      <c r="C1610" s="43"/>
      <c r="D1610" s="43"/>
      <c r="E1610" s="43"/>
      <c r="F1610" s="44"/>
      <c r="G1610" s="15">
        <f>SUM(G1605:G1609)</f>
        <v>2500000</v>
      </c>
      <c r="H1610" s="38"/>
      <c r="I1610" s="8"/>
      <c r="J1610" s="8"/>
    </row>
    <row r="1611" spans="1:10" ht="30" x14ac:dyDescent="0.25">
      <c r="A1611" s="1" t="s">
        <v>5</v>
      </c>
      <c r="B1611" s="1" t="s">
        <v>0</v>
      </c>
      <c r="C1611" s="3" t="s">
        <v>3</v>
      </c>
      <c r="D1611" s="4" t="s">
        <v>9</v>
      </c>
      <c r="E1611" s="1" t="s">
        <v>1</v>
      </c>
      <c r="F1611" s="5" t="s">
        <v>2</v>
      </c>
      <c r="G1611" s="6" t="s">
        <v>4</v>
      </c>
      <c r="H1611" s="38"/>
      <c r="I1611" s="8"/>
      <c r="J1611" s="8"/>
    </row>
    <row r="1612" spans="1:10" x14ac:dyDescent="0.25">
      <c r="A1612" s="18">
        <v>1</v>
      </c>
      <c r="B1612" s="39" t="s">
        <v>1484</v>
      </c>
      <c r="C1612" s="32" t="s">
        <v>1485</v>
      </c>
      <c r="D1612" s="12">
        <v>39014202</v>
      </c>
      <c r="E1612" s="39" t="s">
        <v>1485</v>
      </c>
      <c r="F1612" s="17"/>
      <c r="G1612" s="16">
        <f t="shared" ref="G1612:G1617" si="95">2500000/6</f>
        <v>416666.66666666669</v>
      </c>
      <c r="H1612" s="38">
        <f>VLOOKUP(D1612,[1]CUENTAS!$A$2:$G$8590,4,FALSE)</f>
        <v>330088832</v>
      </c>
      <c r="I1612" s="8" t="str">
        <f>VLOOKUP(D1612,[1]CUENTAS!$A$2:$G$8590,6,FALSE)</f>
        <v>BANCO BILBAO VIZCAYA BBVA COLOMBIA S.A.</v>
      </c>
      <c r="J1612" s="8" t="str">
        <f>VLOOKUP(D1612,[1]CUENTAS!$A$2:$G$8590,7,FALSE)</f>
        <v>AHORROS</v>
      </c>
    </row>
    <row r="1613" spans="1:10" x14ac:dyDescent="0.25">
      <c r="A1613" s="18">
        <v>2</v>
      </c>
      <c r="B1613" s="39"/>
      <c r="C1613" s="32" t="s">
        <v>1486</v>
      </c>
      <c r="D1613" s="12">
        <v>85441202</v>
      </c>
      <c r="E1613" s="39"/>
      <c r="F1613" s="17"/>
      <c r="G1613" s="16">
        <f t="shared" si="95"/>
        <v>416666.66666666669</v>
      </c>
      <c r="H1613" s="38">
        <f>VLOOKUP(D1613,[1]CUENTAS!$A$2:$G$8590,4,FALSE)</f>
        <v>330168592</v>
      </c>
      <c r="I1613" s="8" t="str">
        <f>VLOOKUP(D1613,[1]CUENTAS!$A$2:$G$8590,6,FALSE)</f>
        <v>BANCO BILBAO VIZCAYA BBVA COLOMBIA S.A.</v>
      </c>
      <c r="J1613" s="8" t="str">
        <f>VLOOKUP(D1613,[1]CUENTAS!$A$2:$G$8590,7,FALSE)</f>
        <v>AHORROS</v>
      </c>
    </row>
    <row r="1614" spans="1:10" x14ac:dyDescent="0.25">
      <c r="A1614" s="18">
        <v>3</v>
      </c>
      <c r="B1614" s="39"/>
      <c r="C1614" s="32" t="s">
        <v>1487</v>
      </c>
      <c r="D1614" s="12">
        <v>39012411</v>
      </c>
      <c r="E1614" s="39"/>
      <c r="F1614" s="17"/>
      <c r="G1614" s="16">
        <f t="shared" si="95"/>
        <v>416666.66666666669</v>
      </c>
      <c r="H1614" s="38">
        <f>VLOOKUP(D1614,[1]CUENTAS!$A$2:$G$8590,4,FALSE)</f>
        <v>330120007</v>
      </c>
      <c r="I1614" s="8" t="str">
        <f>VLOOKUP(D1614,[1]CUENTAS!$A$2:$G$8590,6,FALSE)</f>
        <v>BANCO BILBAO VIZCAYA BBVA COLOMBIA S.A.</v>
      </c>
      <c r="J1614" s="8" t="str">
        <f>VLOOKUP(D1614,[1]CUENTAS!$A$2:$G$8590,7,FALSE)</f>
        <v>AHORROS</v>
      </c>
    </row>
    <row r="1615" spans="1:10" x14ac:dyDescent="0.25">
      <c r="A1615" s="18">
        <v>4</v>
      </c>
      <c r="B1615" s="39"/>
      <c r="C1615" s="32" t="s">
        <v>1488</v>
      </c>
      <c r="D1615" s="12">
        <v>36640822</v>
      </c>
      <c r="E1615" s="39"/>
      <c r="F1615" s="17"/>
      <c r="G1615" s="16">
        <f t="shared" si="95"/>
        <v>416666.66666666669</v>
      </c>
      <c r="H1615" s="38">
        <f>VLOOKUP(D1615,[1]CUENTAS!$A$2:$G$8590,4,FALSE)</f>
        <v>330089061</v>
      </c>
      <c r="I1615" s="8" t="str">
        <f>VLOOKUP(D1615,[1]CUENTAS!$A$2:$G$8590,6,FALSE)</f>
        <v>BANCO BILBAO VIZCAYA BBVA COLOMBIA S.A.</v>
      </c>
      <c r="J1615" s="8" t="str">
        <f>VLOOKUP(D1615,[1]CUENTAS!$A$2:$G$8590,7,FALSE)</f>
        <v>AHORROS</v>
      </c>
    </row>
    <row r="1616" spans="1:10" x14ac:dyDescent="0.25">
      <c r="A1616" s="18">
        <v>5</v>
      </c>
      <c r="B1616" s="39"/>
      <c r="C1616" s="32" t="s">
        <v>1489</v>
      </c>
      <c r="D1616" s="12">
        <v>39014109</v>
      </c>
      <c r="E1616" s="39"/>
      <c r="F1616" s="17"/>
      <c r="G1616" s="16">
        <f t="shared" si="95"/>
        <v>416666.66666666669</v>
      </c>
      <c r="H1616" s="38">
        <f>VLOOKUP(D1616,[1]CUENTAS!$A$2:$G$8590,4,FALSE)</f>
        <v>330079237</v>
      </c>
      <c r="I1616" s="8" t="str">
        <f>VLOOKUP(D1616,[1]CUENTAS!$A$2:$G$8590,6,FALSE)</f>
        <v>BANCO BILBAO VIZCAYA BBVA COLOMBIA S.A.</v>
      </c>
      <c r="J1616" s="8" t="str">
        <f>VLOOKUP(D1616,[1]CUENTAS!$A$2:$G$8590,7,FALSE)</f>
        <v>AHORROS</v>
      </c>
    </row>
    <row r="1617" spans="1:10" x14ac:dyDescent="0.25">
      <c r="A1617" s="18">
        <v>6</v>
      </c>
      <c r="B1617" s="39"/>
      <c r="C1617" s="32" t="s">
        <v>1490</v>
      </c>
      <c r="D1617" s="12">
        <v>39019960</v>
      </c>
      <c r="E1617" s="39"/>
      <c r="F1617" s="17"/>
      <c r="G1617" s="16">
        <f t="shared" si="95"/>
        <v>416666.66666666669</v>
      </c>
      <c r="H1617" s="38">
        <f>VLOOKUP(D1617,[1]CUENTAS!$A$2:$G$8590,4,FALSE)</f>
        <v>330089186</v>
      </c>
      <c r="I1617" s="8" t="str">
        <f>VLOOKUP(D1617,[1]CUENTAS!$A$2:$G$8590,6,FALSE)</f>
        <v>BANCO BILBAO VIZCAYA BBVA COLOMBIA S.A.</v>
      </c>
      <c r="J1617" s="8" t="str">
        <f>VLOOKUP(D1617,[1]CUENTAS!$A$2:$G$8590,7,FALSE)</f>
        <v>AHORROS</v>
      </c>
    </row>
    <row r="1618" spans="1:10" x14ac:dyDescent="0.25">
      <c r="A1618" s="42" t="s">
        <v>7</v>
      </c>
      <c r="B1618" s="43"/>
      <c r="C1618" s="43"/>
      <c r="D1618" s="43"/>
      <c r="E1618" s="43"/>
      <c r="F1618" s="44"/>
      <c r="G1618" s="15">
        <f>SUM(G1612:G1617)</f>
        <v>2500000</v>
      </c>
      <c r="H1618" s="38"/>
      <c r="I1618" s="8"/>
      <c r="J1618" s="8"/>
    </row>
    <row r="1619" spans="1:10" ht="30" x14ac:dyDescent="0.25">
      <c r="A1619" s="1" t="s">
        <v>5</v>
      </c>
      <c r="B1619" s="1" t="s">
        <v>0</v>
      </c>
      <c r="C1619" s="3" t="s">
        <v>3</v>
      </c>
      <c r="D1619" s="4" t="s">
        <v>9</v>
      </c>
      <c r="E1619" s="1" t="s">
        <v>1</v>
      </c>
      <c r="F1619" s="5" t="s">
        <v>2</v>
      </c>
      <c r="G1619" s="6" t="s">
        <v>4</v>
      </c>
      <c r="H1619" s="38"/>
      <c r="I1619" s="8"/>
      <c r="J1619" s="8"/>
    </row>
    <row r="1620" spans="1:10" x14ac:dyDescent="0.25">
      <c r="A1620" s="18">
        <v>1</v>
      </c>
      <c r="B1620" s="39" t="s">
        <v>1491</v>
      </c>
      <c r="C1620" s="32" t="s">
        <v>1492</v>
      </c>
      <c r="D1620" s="12">
        <v>57414693</v>
      </c>
      <c r="E1620" s="39" t="s">
        <v>1492</v>
      </c>
      <c r="F1620" s="17"/>
      <c r="G1620" s="16">
        <f>2500000/3</f>
        <v>833333.33333333337</v>
      </c>
      <c r="H1620" s="38">
        <f>VLOOKUP(D1620,[1]CUENTAS!$A$2:$G$8590,4,FALSE)</f>
        <v>48224463301</v>
      </c>
      <c r="I1620" s="8" t="str">
        <f>VLOOKUP(D1620,[1]CUENTAS!$A$2:$G$8590,6,FALSE)</f>
        <v>BANCOLOMBIA S.A.</v>
      </c>
      <c r="J1620" s="8" t="str">
        <f>VLOOKUP(D1620,[1]CUENTAS!$A$2:$G$8590,7,FALSE)</f>
        <v>AHORROS</v>
      </c>
    </row>
    <row r="1621" spans="1:10" x14ac:dyDescent="0.25">
      <c r="A1621" s="18">
        <v>2</v>
      </c>
      <c r="B1621" s="39"/>
      <c r="C1621" s="32" t="s">
        <v>1493</v>
      </c>
      <c r="D1621" s="12">
        <v>39004858</v>
      </c>
      <c r="E1621" s="39"/>
      <c r="F1621" s="17"/>
      <c r="G1621" s="16">
        <f>2500000/3</f>
        <v>833333.33333333337</v>
      </c>
      <c r="H1621" s="38">
        <f>VLOOKUP(D1621,[1]CUENTAS!$A$2:$G$8590,4,FALSE)</f>
        <v>51325381691</v>
      </c>
      <c r="I1621" s="8" t="str">
        <f>VLOOKUP(D1621,[1]CUENTAS!$A$2:$G$8590,6,FALSE)</f>
        <v>BANCOLOMBIA S.A.</v>
      </c>
      <c r="J1621" s="8" t="str">
        <f>VLOOKUP(D1621,[1]CUENTAS!$A$2:$G$8590,7,FALSE)</f>
        <v>AHORROS</v>
      </c>
    </row>
    <row r="1622" spans="1:10" x14ac:dyDescent="0.25">
      <c r="A1622" s="18">
        <v>3</v>
      </c>
      <c r="B1622" s="39"/>
      <c r="C1622" s="32" t="s">
        <v>1494</v>
      </c>
      <c r="D1622" s="12">
        <v>39034750</v>
      </c>
      <c r="E1622" s="39"/>
      <c r="F1622" s="17"/>
      <c r="G1622" s="16">
        <f>2500000/3</f>
        <v>833333.33333333337</v>
      </c>
      <c r="H1622" s="38">
        <f>VLOOKUP(D1622,[1]CUENTAS!$A$2:$G$8590,4,FALSE)</f>
        <v>48264296296</v>
      </c>
      <c r="I1622" s="8" t="str">
        <f>VLOOKUP(D1622,[1]CUENTAS!$A$2:$G$8590,6,FALSE)</f>
        <v>BANCOLOMBIA S.A.</v>
      </c>
      <c r="J1622" s="8" t="str">
        <f>VLOOKUP(D1622,[1]CUENTAS!$A$2:$G$8590,7,FALSE)</f>
        <v>AHORROS</v>
      </c>
    </row>
    <row r="1623" spans="1:10" x14ac:dyDescent="0.25">
      <c r="A1623" s="42" t="s">
        <v>7</v>
      </c>
      <c r="B1623" s="43"/>
      <c r="C1623" s="43"/>
      <c r="D1623" s="43"/>
      <c r="E1623" s="43"/>
      <c r="F1623" s="44"/>
      <c r="G1623" s="15">
        <f>SUM(G1620:G1622)</f>
        <v>2500000</v>
      </c>
      <c r="H1623" s="38"/>
      <c r="I1623" s="8"/>
      <c r="J1623" s="8"/>
    </row>
    <row r="1624" spans="1:10" ht="30" x14ac:dyDescent="0.25">
      <c r="A1624" s="1" t="s">
        <v>5</v>
      </c>
      <c r="B1624" s="1" t="s">
        <v>0</v>
      </c>
      <c r="C1624" s="3" t="s">
        <v>3</v>
      </c>
      <c r="D1624" s="4" t="s">
        <v>9</v>
      </c>
      <c r="E1624" s="1" t="s">
        <v>1</v>
      </c>
      <c r="F1624" s="5" t="s">
        <v>2</v>
      </c>
      <c r="G1624" s="6" t="s">
        <v>4</v>
      </c>
      <c r="H1624" s="38"/>
      <c r="I1624" s="8"/>
      <c r="J1624" s="8"/>
    </row>
    <row r="1625" spans="1:10" x14ac:dyDescent="0.25">
      <c r="A1625" s="18">
        <v>1</v>
      </c>
      <c r="B1625" s="39" t="s">
        <v>1495</v>
      </c>
      <c r="C1625" s="32" t="s">
        <v>1496</v>
      </c>
      <c r="D1625" s="12">
        <v>72253738</v>
      </c>
      <c r="E1625" s="39" t="s">
        <v>1496</v>
      </c>
      <c r="F1625" s="17"/>
      <c r="G1625" s="16">
        <f t="shared" ref="G1625:G1630" si="96">2500000/6</f>
        <v>416666.66666666669</v>
      </c>
      <c r="H1625" s="38">
        <f>VLOOKUP(D1625,[1]CUENTAS!$A$2:$G$8590,4,FALSE)</f>
        <v>518188081</v>
      </c>
      <c r="I1625" s="8" t="str">
        <f>VLOOKUP(D1625,[1]CUENTAS!$A$2:$G$8590,6,FALSE)</f>
        <v>BANCO BILBAO VIZCAYA BBVA COLOMBIA S.A.</v>
      </c>
      <c r="J1625" s="8" t="str">
        <f>VLOOKUP(D1625,[1]CUENTAS!$A$2:$G$8590,7,FALSE)</f>
        <v>AHORROS</v>
      </c>
    </row>
    <row r="1626" spans="1:10" x14ac:dyDescent="0.25">
      <c r="A1626" s="18">
        <v>2</v>
      </c>
      <c r="B1626" s="39"/>
      <c r="C1626" s="32" t="s">
        <v>1497</v>
      </c>
      <c r="D1626" s="12">
        <v>36667459</v>
      </c>
      <c r="E1626" s="39"/>
      <c r="F1626" s="17"/>
      <c r="G1626" s="16">
        <f t="shared" si="96"/>
        <v>416666.66666666669</v>
      </c>
      <c r="H1626" s="38">
        <f>VLOOKUP(D1626,[1]CUENTAS!$A$2:$G$8590,4,FALSE)</f>
        <v>51628055169</v>
      </c>
      <c r="I1626" s="8" t="str">
        <f>VLOOKUP(D1626,[1]CUENTAS!$A$2:$G$8590,6,FALSE)</f>
        <v>BANCOLOMBIA S.A.</v>
      </c>
      <c r="J1626" s="8" t="str">
        <f>VLOOKUP(D1626,[1]CUENTAS!$A$2:$G$8590,7,FALSE)</f>
        <v>AHORROS</v>
      </c>
    </row>
    <row r="1627" spans="1:10" x14ac:dyDescent="0.25">
      <c r="A1627" s="18">
        <v>3</v>
      </c>
      <c r="B1627" s="39"/>
      <c r="C1627" s="32" t="s">
        <v>1498</v>
      </c>
      <c r="D1627" s="12">
        <v>26850249</v>
      </c>
      <c r="E1627" s="39"/>
      <c r="F1627" s="17"/>
      <c r="G1627" s="16">
        <f t="shared" si="96"/>
        <v>416666.66666666669</v>
      </c>
      <c r="H1627" s="38">
        <f>VLOOKUP(D1627,[1]CUENTAS!$A$2:$G$8590,4,FALSE)</f>
        <v>48224045100</v>
      </c>
      <c r="I1627" s="8" t="str">
        <f>VLOOKUP(D1627,[1]CUENTAS!$A$2:$G$8590,6,FALSE)</f>
        <v>BANCOLOMBIA S.A.</v>
      </c>
      <c r="J1627" s="8" t="str">
        <f>VLOOKUP(D1627,[1]CUENTAS!$A$2:$G$8590,7,FALSE)</f>
        <v>AHORROS</v>
      </c>
    </row>
    <row r="1628" spans="1:10" x14ac:dyDescent="0.25">
      <c r="A1628" s="18">
        <v>4</v>
      </c>
      <c r="B1628" s="39"/>
      <c r="C1628" s="32" t="s">
        <v>1499</v>
      </c>
      <c r="D1628" s="12">
        <v>57436034</v>
      </c>
      <c r="E1628" s="39"/>
      <c r="F1628" s="17"/>
      <c r="G1628" s="16">
        <f t="shared" si="96"/>
        <v>416666.66666666669</v>
      </c>
      <c r="H1628" s="38">
        <f>VLOOKUP(D1628,[1]CUENTAS!$A$2:$G$8590,4,FALSE)</f>
        <v>51627732205</v>
      </c>
      <c r="I1628" s="8" t="str">
        <f>VLOOKUP(D1628,[1]CUENTAS!$A$2:$G$8590,6,FALSE)</f>
        <v>BANCOLOMBIA S.A.</v>
      </c>
      <c r="J1628" s="8" t="str">
        <f>VLOOKUP(D1628,[1]CUENTAS!$A$2:$G$8590,7,FALSE)</f>
        <v>AHORROS</v>
      </c>
    </row>
    <row r="1629" spans="1:10" x14ac:dyDescent="0.25">
      <c r="A1629" s="18">
        <v>5</v>
      </c>
      <c r="B1629" s="39"/>
      <c r="C1629" s="32" t="s">
        <v>1500</v>
      </c>
      <c r="D1629" s="12">
        <v>26845650</v>
      </c>
      <c r="E1629" s="39"/>
      <c r="F1629" s="17"/>
      <c r="G1629" s="16">
        <f t="shared" si="96"/>
        <v>416666.66666666669</v>
      </c>
      <c r="H1629" s="38">
        <f>VLOOKUP(D1629,[1]CUENTAS!$A$2:$G$8590,4,FALSE)</f>
        <v>48227749264</v>
      </c>
      <c r="I1629" s="8" t="str">
        <f>VLOOKUP(D1629,[1]CUENTAS!$A$2:$G$8590,6,FALSE)</f>
        <v>BANCOLOMBIA S.A.</v>
      </c>
      <c r="J1629" s="8" t="str">
        <f>VLOOKUP(D1629,[1]CUENTAS!$A$2:$G$8590,7,FALSE)</f>
        <v>AHORROS</v>
      </c>
    </row>
    <row r="1630" spans="1:10" x14ac:dyDescent="0.25">
      <c r="A1630" s="18">
        <v>6</v>
      </c>
      <c r="B1630" s="39"/>
      <c r="C1630" s="32" t="s">
        <v>1501</v>
      </c>
      <c r="D1630" s="12">
        <v>39028238</v>
      </c>
      <c r="E1630" s="39"/>
      <c r="F1630" s="17"/>
      <c r="G1630" s="16">
        <f t="shared" si="96"/>
        <v>416666.66666666669</v>
      </c>
      <c r="H1630" s="38">
        <f>VLOOKUP(D1630,[1]CUENTAS!$A$2:$G$8590,4,FALSE)</f>
        <v>48227749744</v>
      </c>
      <c r="I1630" s="8" t="str">
        <f>VLOOKUP(D1630,[1]CUENTAS!$A$2:$G$8590,6,FALSE)</f>
        <v>BANCOLOMBIA S.A.</v>
      </c>
      <c r="J1630" s="8" t="str">
        <f>VLOOKUP(D1630,[1]CUENTAS!$A$2:$G$8590,7,FALSE)</f>
        <v>AHORROS</v>
      </c>
    </row>
    <row r="1631" spans="1:10" x14ac:dyDescent="0.25">
      <c r="A1631" s="42" t="s">
        <v>7</v>
      </c>
      <c r="B1631" s="43"/>
      <c r="C1631" s="43"/>
      <c r="D1631" s="43"/>
      <c r="E1631" s="43"/>
      <c r="F1631" s="44"/>
      <c r="G1631" s="15">
        <f>SUM(G1625:G1630)</f>
        <v>2500000</v>
      </c>
      <c r="H1631" s="38"/>
      <c r="I1631" s="8"/>
      <c r="J1631" s="8"/>
    </row>
    <row r="1632" spans="1:10" ht="30" x14ac:dyDescent="0.25">
      <c r="A1632" s="1" t="s">
        <v>5</v>
      </c>
      <c r="B1632" s="1" t="s">
        <v>0</v>
      </c>
      <c r="C1632" s="3" t="s">
        <v>3</v>
      </c>
      <c r="D1632" s="4" t="s">
        <v>9</v>
      </c>
      <c r="E1632" s="1" t="s">
        <v>1</v>
      </c>
      <c r="F1632" s="5" t="s">
        <v>2</v>
      </c>
      <c r="G1632" s="6" t="s">
        <v>4</v>
      </c>
      <c r="H1632" s="38"/>
      <c r="I1632" s="8"/>
      <c r="J1632" s="8"/>
    </row>
    <row r="1633" spans="1:10" x14ac:dyDescent="0.25">
      <c r="A1633" s="18">
        <v>2</v>
      </c>
      <c r="B1633" s="39" t="s">
        <v>1502</v>
      </c>
      <c r="C1633" s="32" t="s">
        <v>1503</v>
      </c>
      <c r="D1633" s="12">
        <v>26845848</v>
      </c>
      <c r="E1633" s="39" t="s">
        <v>1504</v>
      </c>
      <c r="F1633" s="17"/>
      <c r="G1633" s="16">
        <f>2500000/4</f>
        <v>625000</v>
      </c>
      <c r="H1633" s="38">
        <f>VLOOKUP(D1633,[1]CUENTAS!$A$2:$G$8590,4,FALSE)</f>
        <v>77946234853</v>
      </c>
      <c r="I1633" s="8" t="str">
        <f>VLOOKUP(D1633,[1]CUENTAS!$A$2:$G$8590,6,FALSE)</f>
        <v>BANCOLOMBIA S.A.</v>
      </c>
      <c r="J1633" s="8" t="str">
        <f>VLOOKUP(D1633,[1]CUENTAS!$A$2:$G$8590,7,FALSE)</f>
        <v>AHORROS</v>
      </c>
    </row>
    <row r="1634" spans="1:10" x14ac:dyDescent="0.25">
      <c r="A1634" s="18">
        <v>3</v>
      </c>
      <c r="B1634" s="39"/>
      <c r="C1634" s="32" t="s">
        <v>1504</v>
      </c>
      <c r="D1634" s="12">
        <v>12634155</v>
      </c>
      <c r="E1634" s="39"/>
      <c r="F1634" s="17"/>
      <c r="G1634" s="16">
        <f>2500000/4</f>
        <v>625000</v>
      </c>
      <c r="H1634" s="38">
        <f>VLOOKUP(D1634,[1]CUENTAS!$A$2:$G$8590,4,FALSE)</f>
        <v>48229063955</v>
      </c>
      <c r="I1634" s="8" t="str">
        <f>VLOOKUP(D1634,[1]CUENTAS!$A$2:$G$8590,6,FALSE)</f>
        <v>BANCOLOMBIA S.A.</v>
      </c>
      <c r="J1634" s="8" t="str">
        <f>VLOOKUP(D1634,[1]CUENTAS!$A$2:$G$8590,7,FALSE)</f>
        <v>AHORROS</v>
      </c>
    </row>
    <row r="1635" spans="1:10" x14ac:dyDescent="0.25">
      <c r="A1635" s="18">
        <v>4</v>
      </c>
      <c r="B1635" s="39"/>
      <c r="C1635" s="32" t="s">
        <v>1505</v>
      </c>
      <c r="D1635" s="12">
        <v>57417916</v>
      </c>
      <c r="E1635" s="39"/>
      <c r="F1635" s="17"/>
      <c r="G1635" s="16">
        <f>2500000/4</f>
        <v>625000</v>
      </c>
      <c r="H1635" s="38">
        <f>VLOOKUP(D1635,[1]CUENTAS!$A$2:$G$8590,4,FALSE)</f>
        <v>48227938865</v>
      </c>
      <c r="I1635" s="8" t="str">
        <f>VLOOKUP(D1635,[1]CUENTAS!$A$2:$G$8590,6,FALSE)</f>
        <v>BANCOLOMBIA S.A.</v>
      </c>
      <c r="J1635" s="8" t="str">
        <f>VLOOKUP(D1635,[1]CUENTAS!$A$2:$G$8590,7,FALSE)</f>
        <v>AHORROS</v>
      </c>
    </row>
    <row r="1636" spans="1:10" x14ac:dyDescent="0.25">
      <c r="A1636" s="18">
        <v>5</v>
      </c>
      <c r="B1636" s="39"/>
      <c r="C1636" s="32" t="s">
        <v>1506</v>
      </c>
      <c r="D1636" s="12">
        <v>26846000</v>
      </c>
      <c r="E1636" s="39"/>
      <c r="F1636" s="17"/>
      <c r="G1636" s="16">
        <f>2500000/4</f>
        <v>625000</v>
      </c>
      <c r="H1636" s="38">
        <f>VLOOKUP(D1636,[1]CUENTAS!$A$2:$G$8590,4,FALSE)</f>
        <v>48209372188</v>
      </c>
      <c r="I1636" s="8" t="str">
        <f>VLOOKUP(D1636,[1]CUENTAS!$A$2:$G$8590,6,FALSE)</f>
        <v>BANCOLOMBIA S.A.</v>
      </c>
      <c r="J1636" s="8" t="str">
        <f>VLOOKUP(D1636,[1]CUENTAS!$A$2:$G$8590,7,FALSE)</f>
        <v>AHORROS</v>
      </c>
    </row>
    <row r="1637" spans="1:10" x14ac:dyDescent="0.25">
      <c r="A1637" s="42" t="s">
        <v>7</v>
      </c>
      <c r="B1637" s="43"/>
      <c r="C1637" s="43"/>
      <c r="D1637" s="43"/>
      <c r="E1637" s="43"/>
      <c r="F1637" s="44"/>
      <c r="G1637" s="15">
        <f>SUM(G1633:G1636)</f>
        <v>2500000</v>
      </c>
      <c r="H1637" s="38"/>
      <c r="I1637" s="8"/>
      <c r="J1637" s="8"/>
    </row>
    <row r="1638" spans="1:10" ht="30" x14ac:dyDescent="0.25">
      <c r="A1638" s="1" t="s">
        <v>5</v>
      </c>
      <c r="B1638" s="1" t="s">
        <v>0</v>
      </c>
      <c r="C1638" s="3" t="s">
        <v>3</v>
      </c>
      <c r="D1638" s="4" t="s">
        <v>9</v>
      </c>
      <c r="E1638" s="1" t="s">
        <v>1</v>
      </c>
      <c r="F1638" s="5" t="s">
        <v>2</v>
      </c>
      <c r="G1638" s="6" t="s">
        <v>4</v>
      </c>
      <c r="H1638" s="38"/>
      <c r="I1638" s="8"/>
      <c r="J1638" s="8"/>
    </row>
    <row r="1639" spans="1:10" x14ac:dyDescent="0.25">
      <c r="A1639" s="18">
        <v>1</v>
      </c>
      <c r="B1639" s="39" t="s">
        <v>1507</v>
      </c>
      <c r="C1639" s="32" t="s">
        <v>1508</v>
      </c>
      <c r="D1639" s="12">
        <v>52426802</v>
      </c>
      <c r="E1639" s="39" t="s">
        <v>1511</v>
      </c>
      <c r="F1639" s="17"/>
      <c r="G1639" s="16">
        <f>2500000/4</f>
        <v>625000</v>
      </c>
      <c r="H1639" s="38">
        <f>VLOOKUP(D1639,[1]CUENTAS!$A$2:$G$8590,4,FALSE)</f>
        <v>48246466567</v>
      </c>
      <c r="I1639" s="8" t="str">
        <f>VLOOKUP(D1639,[1]CUENTAS!$A$2:$G$8590,6,FALSE)</f>
        <v>BANCOLOMBIA S.A.</v>
      </c>
      <c r="J1639" s="8" t="str">
        <f>VLOOKUP(D1639,[1]CUENTAS!$A$2:$G$8590,7,FALSE)</f>
        <v>AHORROS</v>
      </c>
    </row>
    <row r="1640" spans="1:10" x14ac:dyDescent="0.25">
      <c r="A1640" s="18">
        <v>2</v>
      </c>
      <c r="B1640" s="39"/>
      <c r="C1640" s="32" t="s">
        <v>1509</v>
      </c>
      <c r="D1640" s="12">
        <v>57416450</v>
      </c>
      <c r="E1640" s="39"/>
      <c r="F1640" s="17"/>
      <c r="G1640" s="16">
        <f>2500000/4</f>
        <v>625000</v>
      </c>
      <c r="H1640" s="38">
        <f>VLOOKUP(D1640,[1]CUENTAS!$A$2:$G$8590,4,FALSE)</f>
        <v>48226380518</v>
      </c>
      <c r="I1640" s="8" t="str">
        <f>VLOOKUP(D1640,[1]CUENTAS!$A$2:$G$8590,6,FALSE)</f>
        <v>BANCOLOMBIA S.A.</v>
      </c>
      <c r="J1640" s="8" t="str">
        <f>VLOOKUP(D1640,[1]CUENTAS!$A$2:$G$8590,7,FALSE)</f>
        <v>AHORROS</v>
      </c>
    </row>
    <row r="1641" spans="1:10" x14ac:dyDescent="0.25">
      <c r="A1641" s="18">
        <v>3</v>
      </c>
      <c r="B1641" s="39"/>
      <c r="C1641" s="32" t="s">
        <v>1510</v>
      </c>
      <c r="D1641" s="12">
        <v>32828064</v>
      </c>
      <c r="E1641" s="39"/>
      <c r="F1641" s="17"/>
      <c r="G1641" s="16">
        <f>2500000/4</f>
        <v>625000</v>
      </c>
      <c r="H1641" s="38">
        <f>VLOOKUP(D1641,[1]CUENTAS!$A$2:$G$8590,4,FALSE)</f>
        <v>48224468574</v>
      </c>
      <c r="I1641" s="8" t="str">
        <f>VLOOKUP(D1641,[1]CUENTAS!$A$2:$G$8590,6,FALSE)</f>
        <v>BANCOLOMBIA S.A.</v>
      </c>
      <c r="J1641" s="8" t="str">
        <f>VLOOKUP(D1641,[1]CUENTAS!$A$2:$G$8590,7,FALSE)</f>
        <v>AHORROS</v>
      </c>
    </row>
    <row r="1642" spans="1:10" x14ac:dyDescent="0.25">
      <c r="A1642" s="18">
        <v>4</v>
      </c>
      <c r="B1642" s="39"/>
      <c r="C1642" s="32" t="s">
        <v>1511</v>
      </c>
      <c r="D1642" s="12">
        <v>57419555</v>
      </c>
      <c r="E1642" s="39"/>
      <c r="F1642" s="17"/>
      <c r="G1642" s="16">
        <f>2500000/4</f>
        <v>625000</v>
      </c>
      <c r="H1642" s="38">
        <f>VLOOKUP(D1642,[1]CUENTAS!$A$2:$G$8590,4,FALSE)</f>
        <v>719162414</v>
      </c>
      <c r="I1642" s="8" t="str">
        <f>VLOOKUP(D1642,[1]CUENTAS!$A$2:$G$8590,6,FALSE)</f>
        <v>BANCO BILBAO VIZCAYA BBVA COLOMBIA S.A.</v>
      </c>
      <c r="J1642" s="8" t="str">
        <f>VLOOKUP(D1642,[1]CUENTAS!$A$2:$G$8590,7,FALSE)</f>
        <v>AHORROS</v>
      </c>
    </row>
    <row r="1643" spans="1:10" x14ac:dyDescent="0.25">
      <c r="A1643" s="42" t="s">
        <v>7</v>
      </c>
      <c r="B1643" s="43"/>
      <c r="C1643" s="43"/>
      <c r="D1643" s="43"/>
      <c r="E1643" s="43"/>
      <c r="F1643" s="44"/>
      <c r="G1643" s="15">
        <f>SUM(G1639:G1642)</f>
        <v>2500000</v>
      </c>
      <c r="H1643" s="38"/>
      <c r="I1643" s="8"/>
      <c r="J1643" s="8"/>
    </row>
    <row r="1644" spans="1:10" ht="30" x14ac:dyDescent="0.25">
      <c r="A1644" s="1" t="s">
        <v>5</v>
      </c>
      <c r="B1644" s="1" t="s">
        <v>0</v>
      </c>
      <c r="C1644" s="3" t="s">
        <v>3</v>
      </c>
      <c r="D1644" s="4" t="s">
        <v>9</v>
      </c>
      <c r="E1644" s="1" t="s">
        <v>1</v>
      </c>
      <c r="F1644" s="5" t="s">
        <v>2</v>
      </c>
      <c r="G1644" s="6" t="s">
        <v>4</v>
      </c>
      <c r="H1644" s="38"/>
      <c r="I1644" s="8"/>
      <c r="J1644" s="8"/>
    </row>
    <row r="1645" spans="1:10" x14ac:dyDescent="0.25">
      <c r="A1645" s="18">
        <v>1</v>
      </c>
      <c r="B1645" s="39" t="s">
        <v>1512</v>
      </c>
      <c r="C1645" s="32" t="s">
        <v>1513</v>
      </c>
      <c r="D1645" s="12">
        <v>26813031</v>
      </c>
      <c r="E1645" s="39" t="s">
        <v>1514</v>
      </c>
      <c r="F1645" s="17"/>
      <c r="G1645" s="16">
        <f>2500000/4</f>
        <v>625000</v>
      </c>
      <c r="H1645" s="38">
        <f>VLOOKUP(D1645,[1]CUENTAS!$A$2:$G$8590,4,FALSE)</f>
        <v>400068128</v>
      </c>
      <c r="I1645" s="8" t="str">
        <f>VLOOKUP(D1645,[1]CUENTAS!$A$2:$G$8590,6,FALSE)</f>
        <v>BANCO POPULAR S.A.</v>
      </c>
      <c r="J1645" s="8" t="str">
        <f>VLOOKUP(D1645,[1]CUENTAS!$A$2:$G$8590,7,FALSE)</f>
        <v>AHORROS</v>
      </c>
    </row>
    <row r="1646" spans="1:10" x14ac:dyDescent="0.25">
      <c r="A1646" s="18">
        <v>2</v>
      </c>
      <c r="B1646" s="39"/>
      <c r="C1646" s="32" t="s">
        <v>1514</v>
      </c>
      <c r="D1646" s="12">
        <v>5056375</v>
      </c>
      <c r="E1646" s="39"/>
      <c r="F1646" s="17"/>
      <c r="G1646" s="16">
        <f>2500000/4</f>
        <v>625000</v>
      </c>
      <c r="H1646" s="38">
        <f>VLOOKUP(D1646,[1]CUENTAS!$A$2:$G$8590,4,FALSE)</f>
        <v>400143285</v>
      </c>
      <c r="I1646" s="8" t="str">
        <f>VLOOKUP(D1646,[1]CUENTAS!$A$2:$G$8590,6,FALSE)</f>
        <v>BANCO POPULAR S.A.</v>
      </c>
      <c r="J1646" s="8" t="str">
        <f>VLOOKUP(D1646,[1]CUENTAS!$A$2:$G$8590,7,FALSE)</f>
        <v>AHORROS</v>
      </c>
    </row>
    <row r="1647" spans="1:10" x14ac:dyDescent="0.25">
      <c r="A1647" s="18">
        <v>3</v>
      </c>
      <c r="B1647" s="39"/>
      <c r="C1647" s="32" t="s">
        <v>1515</v>
      </c>
      <c r="D1647" s="12">
        <v>1081758983</v>
      </c>
      <c r="E1647" s="39"/>
      <c r="F1647" s="17"/>
      <c r="G1647" s="16">
        <f>2500000/4</f>
        <v>625000</v>
      </c>
      <c r="H1647" s="38">
        <f>VLOOKUP(D1647,[1]CUENTAS!$A$2:$G$8590,4,FALSE)</f>
        <v>230400331260</v>
      </c>
      <c r="I1647" s="8" t="str">
        <f>VLOOKUP(D1647,[1]CUENTAS!$A$2:$G$8590,6,FALSE)</f>
        <v>BANCO POPULAR S.A.</v>
      </c>
      <c r="J1647" s="8" t="str">
        <f>VLOOKUP(D1647,[1]CUENTAS!$A$2:$G$8590,7,FALSE)</f>
        <v>AHORROS</v>
      </c>
    </row>
    <row r="1648" spans="1:10" x14ac:dyDescent="0.25">
      <c r="A1648" s="18">
        <v>4</v>
      </c>
      <c r="B1648" s="39"/>
      <c r="C1648" s="32" t="s">
        <v>1516</v>
      </c>
      <c r="D1648" s="12">
        <v>26813258</v>
      </c>
      <c r="E1648" s="39"/>
      <c r="F1648" s="17"/>
      <c r="G1648" s="16">
        <f>2500000/4</f>
        <v>625000</v>
      </c>
      <c r="H1648" s="38">
        <f>VLOOKUP(D1648,[1]CUENTAS!$A$2:$G$8590,4,FALSE)</f>
        <v>400073623</v>
      </c>
      <c r="I1648" s="8" t="str">
        <f>VLOOKUP(D1648,[1]CUENTAS!$A$2:$G$8590,6,FALSE)</f>
        <v>BANCO POPULAR S.A.</v>
      </c>
      <c r="J1648" s="8" t="str">
        <f>VLOOKUP(D1648,[1]CUENTAS!$A$2:$G$8590,7,FALSE)</f>
        <v>AHORROS</v>
      </c>
    </row>
    <row r="1649" spans="1:10" x14ac:dyDescent="0.25">
      <c r="A1649" s="42" t="s">
        <v>7</v>
      </c>
      <c r="B1649" s="43"/>
      <c r="C1649" s="43"/>
      <c r="D1649" s="43"/>
      <c r="E1649" s="43"/>
      <c r="F1649" s="44"/>
      <c r="G1649" s="15">
        <f>SUM(G1645:G1648)</f>
        <v>2500000</v>
      </c>
      <c r="H1649" s="38"/>
      <c r="I1649" s="8"/>
      <c r="J1649" s="8"/>
    </row>
    <row r="1650" spans="1:10" ht="30" x14ac:dyDescent="0.25">
      <c r="A1650" s="1" t="s">
        <v>5</v>
      </c>
      <c r="B1650" s="1" t="s">
        <v>0</v>
      </c>
      <c r="C1650" s="3" t="s">
        <v>3</v>
      </c>
      <c r="D1650" s="4" t="s">
        <v>9</v>
      </c>
      <c r="E1650" s="1" t="s">
        <v>1</v>
      </c>
      <c r="F1650" s="5" t="s">
        <v>2</v>
      </c>
      <c r="G1650" s="6" t="s">
        <v>4</v>
      </c>
      <c r="H1650" s="38"/>
      <c r="I1650" s="8"/>
      <c r="J1650" s="8"/>
    </row>
    <row r="1651" spans="1:10" x14ac:dyDescent="0.25">
      <c r="A1651" s="18">
        <v>1</v>
      </c>
      <c r="B1651" s="39" t="s">
        <v>1517</v>
      </c>
      <c r="C1651" s="32" t="s">
        <v>1518</v>
      </c>
      <c r="D1651" s="12">
        <v>39094495</v>
      </c>
      <c r="E1651" s="39" t="s">
        <v>1518</v>
      </c>
      <c r="F1651" s="17"/>
      <c r="G1651" s="16">
        <f>2500000/5</f>
        <v>500000</v>
      </c>
      <c r="H1651" s="38">
        <f>VLOOKUP(D1651,[1]CUENTAS!$A$2:$G$8590,4,FALSE)</f>
        <v>51209557995</v>
      </c>
      <c r="I1651" s="8" t="str">
        <f>VLOOKUP(D1651,[1]CUENTAS!$A$2:$G$8590,6,FALSE)</f>
        <v>BANCOLOMBIA S.A.</v>
      </c>
      <c r="J1651" s="8" t="str">
        <f>VLOOKUP(D1651,[1]CUENTAS!$A$2:$G$8590,7,FALSE)</f>
        <v>AHORROS</v>
      </c>
    </row>
    <row r="1652" spans="1:10" x14ac:dyDescent="0.25">
      <c r="A1652" s="18">
        <v>2</v>
      </c>
      <c r="B1652" s="39"/>
      <c r="C1652" s="32" t="s">
        <v>1519</v>
      </c>
      <c r="D1652" s="12">
        <v>39093559</v>
      </c>
      <c r="E1652" s="39"/>
      <c r="F1652" s="17"/>
      <c r="G1652" s="16">
        <f>2500000/5</f>
        <v>500000</v>
      </c>
      <c r="H1652" s="38">
        <f>VLOOKUP(D1652,[1]CUENTAS!$A$2:$G$8590,4,FALSE)</f>
        <v>51313234367</v>
      </c>
      <c r="I1652" s="8" t="str">
        <f>VLOOKUP(D1652,[1]CUENTAS!$A$2:$G$8590,6,FALSE)</f>
        <v>BANCOLOMBIA S.A.</v>
      </c>
      <c r="J1652" s="8" t="str">
        <f>VLOOKUP(D1652,[1]CUENTAS!$A$2:$G$8590,7,FALSE)</f>
        <v>AHORROS</v>
      </c>
    </row>
    <row r="1653" spans="1:10" x14ac:dyDescent="0.25">
      <c r="A1653" s="18">
        <v>3</v>
      </c>
      <c r="B1653" s="39"/>
      <c r="C1653" s="32" t="s">
        <v>1520</v>
      </c>
      <c r="D1653" s="12">
        <v>85485055</v>
      </c>
      <c r="E1653" s="39"/>
      <c r="F1653" s="17"/>
      <c r="G1653" s="16">
        <f>2500000/5</f>
        <v>500000</v>
      </c>
      <c r="H1653" s="38">
        <f>VLOOKUP(D1653,[1]CUENTAS!$A$2:$G$8590,4,FALSE)</f>
        <v>51247918284</v>
      </c>
      <c r="I1653" s="8" t="str">
        <f>VLOOKUP(D1653,[1]CUENTAS!$A$2:$G$8590,6,FALSE)</f>
        <v>BANCOLOMBIA S.A.</v>
      </c>
      <c r="J1653" s="8" t="str">
        <f>VLOOKUP(D1653,[1]CUENTAS!$A$2:$G$8590,7,FALSE)</f>
        <v>AHORROS</v>
      </c>
    </row>
    <row r="1654" spans="1:10" x14ac:dyDescent="0.25">
      <c r="A1654" s="18">
        <v>4</v>
      </c>
      <c r="B1654" s="39"/>
      <c r="C1654" s="32" t="s">
        <v>1521</v>
      </c>
      <c r="D1654" s="12">
        <v>7143423</v>
      </c>
      <c r="E1654" s="39"/>
      <c r="F1654" s="17"/>
      <c r="G1654" s="16">
        <f>2500000/5</f>
        <v>500000</v>
      </c>
      <c r="H1654" s="38">
        <f>VLOOKUP(D1654,[1]CUENTAS!$A$2:$G$8590,4,FALSE)</f>
        <v>51318794751</v>
      </c>
      <c r="I1654" s="8" t="str">
        <f>VLOOKUP(D1654,[1]CUENTAS!$A$2:$G$8590,6,FALSE)</f>
        <v>BANCOLOMBIA S.A.</v>
      </c>
      <c r="J1654" s="8" t="str">
        <f>VLOOKUP(D1654,[1]CUENTAS!$A$2:$G$8590,7,FALSE)</f>
        <v>AHORROS</v>
      </c>
    </row>
    <row r="1655" spans="1:10" x14ac:dyDescent="0.25">
      <c r="A1655" s="18">
        <v>5</v>
      </c>
      <c r="B1655" s="39"/>
      <c r="C1655" s="32" t="s">
        <v>1522</v>
      </c>
      <c r="D1655" s="12">
        <v>10784045</v>
      </c>
      <c r="E1655" s="39"/>
      <c r="F1655" s="17"/>
      <c r="G1655" s="16">
        <f>2500000/5</f>
        <v>500000</v>
      </c>
      <c r="H1655" s="38">
        <f>VLOOKUP(D1655,[1]CUENTAS!$A$2:$G$8590,4,FALSE)</f>
        <v>9369152308</v>
      </c>
      <c r="I1655" s="8" t="str">
        <f>VLOOKUP(D1655,[1]CUENTAS!$A$2:$G$8590,6,FALSE)</f>
        <v>BANCOLOMBIA S.A.</v>
      </c>
      <c r="J1655" s="8" t="str">
        <f>VLOOKUP(D1655,[1]CUENTAS!$A$2:$G$8590,7,FALSE)</f>
        <v>AHORROS</v>
      </c>
    </row>
    <row r="1656" spans="1:10" x14ac:dyDescent="0.25">
      <c r="A1656" s="42" t="s">
        <v>7</v>
      </c>
      <c r="B1656" s="43"/>
      <c r="C1656" s="43"/>
      <c r="D1656" s="43"/>
      <c r="E1656" s="43"/>
      <c r="F1656" s="44"/>
      <c r="G1656" s="15">
        <f>SUM(G1651:G1655)</f>
        <v>2500000</v>
      </c>
      <c r="H1656" s="38"/>
      <c r="I1656" s="8"/>
      <c r="J1656" s="8"/>
    </row>
    <row r="1657" spans="1:10" ht="30" x14ac:dyDescent="0.25">
      <c r="A1657" s="1" t="s">
        <v>5</v>
      </c>
      <c r="B1657" s="1" t="s">
        <v>0</v>
      </c>
      <c r="C1657" s="3" t="s">
        <v>3</v>
      </c>
      <c r="D1657" s="4" t="s">
        <v>9</v>
      </c>
      <c r="E1657" s="1" t="s">
        <v>1</v>
      </c>
      <c r="F1657" s="5" t="s">
        <v>2</v>
      </c>
      <c r="G1657" s="6" t="s">
        <v>4</v>
      </c>
      <c r="H1657" s="38"/>
      <c r="I1657" s="8"/>
      <c r="J1657" s="8"/>
    </row>
    <row r="1658" spans="1:10" x14ac:dyDescent="0.25">
      <c r="A1658" s="18">
        <v>1</v>
      </c>
      <c r="B1658" s="39" t="s">
        <v>1523</v>
      </c>
      <c r="C1658" s="32" t="s">
        <v>1524</v>
      </c>
      <c r="D1658" s="12">
        <v>85164449</v>
      </c>
      <c r="E1658" s="39" t="s">
        <v>1524</v>
      </c>
      <c r="F1658" s="17"/>
      <c r="G1658" s="16">
        <f>2500000/5</f>
        <v>500000</v>
      </c>
      <c r="H1658" s="38">
        <f>VLOOKUP(D1658,[1]CUENTAS!$A$2:$G$8590,4,FALSE)</f>
        <v>330081209</v>
      </c>
      <c r="I1658" s="8" t="str">
        <f>VLOOKUP(D1658,[1]CUENTAS!$A$2:$G$8590,6,FALSE)</f>
        <v>BANCO BILBAO VIZCAYA BBVA COLOMBIA S.A.</v>
      </c>
      <c r="J1658" s="8" t="str">
        <f>VLOOKUP(D1658,[1]CUENTAS!$A$2:$G$8590,7,FALSE)</f>
        <v>AHORROS</v>
      </c>
    </row>
    <row r="1659" spans="1:10" x14ac:dyDescent="0.25">
      <c r="A1659" s="18">
        <v>2</v>
      </c>
      <c r="B1659" s="39"/>
      <c r="C1659" s="32" t="s">
        <v>1525</v>
      </c>
      <c r="D1659" s="12">
        <v>39020939</v>
      </c>
      <c r="E1659" s="39"/>
      <c r="F1659" s="17"/>
      <c r="G1659" s="16">
        <f>2500000/5</f>
        <v>500000</v>
      </c>
      <c r="H1659" s="38">
        <f>VLOOKUP(D1659,[1]CUENTAS!$A$2:$G$8590,4,FALSE)</f>
        <v>284225133</v>
      </c>
      <c r="I1659" s="8" t="str">
        <f>VLOOKUP(D1659,[1]CUENTAS!$A$2:$G$8590,6,FALSE)</f>
        <v>BANCO DE BOGOTA</v>
      </c>
      <c r="J1659" s="8" t="str">
        <f>VLOOKUP(D1659,[1]CUENTAS!$A$2:$G$8590,7,FALSE)</f>
        <v>AHORROS</v>
      </c>
    </row>
    <row r="1660" spans="1:10" x14ac:dyDescent="0.25">
      <c r="A1660" s="18">
        <v>3</v>
      </c>
      <c r="B1660" s="39"/>
      <c r="C1660" s="32" t="s">
        <v>1526</v>
      </c>
      <c r="D1660" s="12">
        <v>12402311</v>
      </c>
      <c r="E1660" s="39"/>
      <c r="F1660" s="17"/>
      <c r="G1660" s="16">
        <f>2500000/5</f>
        <v>500000</v>
      </c>
      <c r="H1660" s="38">
        <f>VLOOKUP(D1660,[1]CUENTAS!$A$2:$G$8590,4,FALSE)</f>
        <v>330235730</v>
      </c>
      <c r="I1660" s="8" t="str">
        <f>VLOOKUP(D1660,[1]CUENTAS!$A$2:$G$8590,6,FALSE)</f>
        <v>BANCO BILBAO VIZCAYA BBVA COLOMBIA S.A.</v>
      </c>
      <c r="J1660" s="8" t="str">
        <f>VLOOKUP(D1660,[1]CUENTAS!$A$2:$G$8590,7,FALSE)</f>
        <v>AHORROS</v>
      </c>
    </row>
    <row r="1661" spans="1:10" x14ac:dyDescent="0.25">
      <c r="A1661" s="18">
        <v>4</v>
      </c>
      <c r="B1661" s="39"/>
      <c r="C1661" s="32" t="s">
        <v>1527</v>
      </c>
      <c r="D1661" s="12">
        <v>57407447</v>
      </c>
      <c r="E1661" s="39"/>
      <c r="F1661" s="17"/>
      <c r="G1661" s="16">
        <f>2500000/5</f>
        <v>500000</v>
      </c>
      <c r="H1661" s="38">
        <f>VLOOKUP(D1661,[1]CUENTAS!$A$2:$G$8590,4,FALSE)</f>
        <v>230400237996</v>
      </c>
      <c r="I1661" s="8" t="str">
        <f>VLOOKUP(D1661,[1]CUENTAS!$A$2:$G$8590,6,FALSE)</f>
        <v>BANCO POPULAR S.A.</v>
      </c>
      <c r="J1661" s="8" t="str">
        <f>VLOOKUP(D1661,[1]CUENTAS!$A$2:$G$8590,7,FALSE)</f>
        <v>AHORROS</v>
      </c>
    </row>
    <row r="1662" spans="1:10" x14ac:dyDescent="0.25">
      <c r="A1662" s="18">
        <v>5</v>
      </c>
      <c r="B1662" s="39"/>
      <c r="C1662" s="32" t="s">
        <v>1528</v>
      </c>
      <c r="D1662" s="12">
        <v>12584141</v>
      </c>
      <c r="E1662" s="39"/>
      <c r="F1662" s="17"/>
      <c r="G1662" s="16">
        <f>2500000/5</f>
        <v>500000</v>
      </c>
      <c r="H1662" s="38">
        <f>VLOOKUP(D1662,[1]CUENTAS!$A$2:$G$8590,4,FALSE)</f>
        <v>330235615</v>
      </c>
      <c r="I1662" s="8" t="str">
        <f>VLOOKUP(D1662,[1]CUENTAS!$A$2:$G$8590,6,FALSE)</f>
        <v>BANCO BILBAO VIZCAYA BBVA COLOMBIA S.A.</v>
      </c>
      <c r="J1662" s="8" t="str">
        <f>VLOOKUP(D1662,[1]CUENTAS!$A$2:$G$8590,7,FALSE)</f>
        <v>AHORROS</v>
      </c>
    </row>
    <row r="1663" spans="1:10" x14ac:dyDescent="0.25">
      <c r="A1663" s="42" t="s">
        <v>7</v>
      </c>
      <c r="B1663" s="43"/>
      <c r="C1663" s="43"/>
      <c r="D1663" s="43"/>
      <c r="E1663" s="43"/>
      <c r="F1663" s="44"/>
      <c r="G1663" s="15">
        <f>SUM(G1658:G1662)</f>
        <v>2500000</v>
      </c>
      <c r="H1663" s="38"/>
      <c r="I1663" s="8"/>
      <c r="J1663" s="8"/>
    </row>
    <row r="1664" spans="1:10" ht="30" x14ac:dyDescent="0.25">
      <c r="A1664" s="1" t="s">
        <v>5</v>
      </c>
      <c r="B1664" s="1" t="s">
        <v>0</v>
      </c>
      <c r="C1664" s="3" t="s">
        <v>3</v>
      </c>
      <c r="D1664" s="4" t="s">
        <v>9</v>
      </c>
      <c r="E1664" s="1" t="s">
        <v>1</v>
      </c>
      <c r="F1664" s="5" t="s">
        <v>2</v>
      </c>
      <c r="G1664" s="6" t="s">
        <v>4</v>
      </c>
      <c r="H1664" s="38"/>
      <c r="I1664" s="8"/>
      <c r="J1664" s="8"/>
    </row>
    <row r="1665" spans="1:10" x14ac:dyDescent="0.25">
      <c r="A1665" s="18">
        <v>1</v>
      </c>
      <c r="B1665" s="39" t="s">
        <v>1529</v>
      </c>
      <c r="C1665" s="32" t="s">
        <v>1530</v>
      </c>
      <c r="D1665" s="12">
        <v>57290994</v>
      </c>
      <c r="E1665" s="39" t="s">
        <v>1530</v>
      </c>
      <c r="F1665" s="17"/>
      <c r="G1665" s="16">
        <f>2500000/3</f>
        <v>833333.33333333337</v>
      </c>
      <c r="H1665" s="38">
        <f>VLOOKUP(D1665,[1]CUENTAS!$A$2:$G$8590,4,FALSE)</f>
        <v>805154424</v>
      </c>
      <c r="I1665" s="8" t="str">
        <f>VLOOKUP(D1665,[1]CUENTAS!$A$2:$G$8590,6,FALSE)</f>
        <v>BANCO BILBAO VIZCAYA BBVA COLOMBIA S.A.</v>
      </c>
      <c r="J1665" s="8" t="str">
        <f>VLOOKUP(D1665,[1]CUENTAS!$A$2:$G$8590,7,FALSE)</f>
        <v>AHORROS</v>
      </c>
    </row>
    <row r="1666" spans="1:10" x14ac:dyDescent="0.25">
      <c r="A1666" s="18">
        <v>2</v>
      </c>
      <c r="B1666" s="39"/>
      <c r="C1666" s="32" t="s">
        <v>1531</v>
      </c>
      <c r="D1666" s="12">
        <v>7601007</v>
      </c>
      <c r="E1666" s="39"/>
      <c r="F1666" s="17"/>
      <c r="G1666" s="16">
        <f>2500000/3</f>
        <v>833333.33333333337</v>
      </c>
      <c r="H1666" s="38">
        <f>VLOOKUP(D1666,[1]CUENTAS!$A$2:$G$8590,4,FALSE)</f>
        <v>330088501</v>
      </c>
      <c r="I1666" s="8" t="str">
        <f>VLOOKUP(D1666,[1]CUENTAS!$A$2:$G$8590,6,FALSE)</f>
        <v>BANCO BILBAO VIZCAYA BBVA COLOMBIA S.A.</v>
      </c>
      <c r="J1666" s="8" t="str">
        <f>VLOOKUP(D1666,[1]CUENTAS!$A$2:$G$8590,7,FALSE)</f>
        <v>AHORROS</v>
      </c>
    </row>
    <row r="1667" spans="1:10" x14ac:dyDescent="0.25">
      <c r="A1667" s="18">
        <v>3</v>
      </c>
      <c r="B1667" s="39"/>
      <c r="C1667" s="32" t="s">
        <v>1532</v>
      </c>
      <c r="D1667" s="12">
        <v>36552806</v>
      </c>
      <c r="E1667" s="39"/>
      <c r="F1667" s="17"/>
      <c r="G1667" s="16">
        <f>2500000/3</f>
        <v>833333.33333333337</v>
      </c>
      <c r="H1667" s="38">
        <f>VLOOKUP(D1667,[1]CUENTAS!$A$2:$G$8590,4,FALSE)</f>
        <v>805164118</v>
      </c>
      <c r="I1667" s="8" t="str">
        <f>VLOOKUP(D1667,[1]CUENTAS!$A$2:$G$8590,6,FALSE)</f>
        <v>BANCO BILBAO VIZCAYA BBVA COLOMBIA S.A.</v>
      </c>
      <c r="J1667" s="8" t="str">
        <f>VLOOKUP(D1667,[1]CUENTAS!$A$2:$G$8590,7,FALSE)</f>
        <v>AHORROS</v>
      </c>
    </row>
    <row r="1668" spans="1:10" x14ac:dyDescent="0.25">
      <c r="A1668" s="42" t="s">
        <v>7</v>
      </c>
      <c r="B1668" s="43"/>
      <c r="C1668" s="43"/>
      <c r="D1668" s="43"/>
      <c r="E1668" s="43"/>
      <c r="F1668" s="44"/>
      <c r="G1668" s="15">
        <f>SUM(G1665:G1667)</f>
        <v>2500000</v>
      </c>
      <c r="H1668" s="38"/>
      <c r="I1668" s="8"/>
      <c r="J1668" s="8"/>
    </row>
    <row r="1669" spans="1:10" ht="30" x14ac:dyDescent="0.25">
      <c r="A1669" s="1" t="s">
        <v>5</v>
      </c>
      <c r="B1669" s="1" t="s">
        <v>0</v>
      </c>
      <c r="C1669" s="3" t="s">
        <v>3</v>
      </c>
      <c r="D1669" s="4" t="s">
        <v>9</v>
      </c>
      <c r="E1669" s="1" t="s">
        <v>1</v>
      </c>
      <c r="F1669" s="5" t="s">
        <v>2</v>
      </c>
      <c r="G1669" s="6" t="s">
        <v>4</v>
      </c>
      <c r="H1669" s="38"/>
      <c r="I1669" s="8"/>
      <c r="J1669" s="8"/>
    </row>
    <row r="1670" spans="1:10" x14ac:dyDescent="0.25">
      <c r="A1670" s="18">
        <v>1</v>
      </c>
      <c r="B1670" s="39" t="s">
        <v>1533</v>
      </c>
      <c r="C1670" s="32" t="s">
        <v>1534</v>
      </c>
      <c r="D1670" s="12">
        <v>72301478</v>
      </c>
      <c r="E1670" s="39" t="s">
        <v>1534</v>
      </c>
      <c r="F1670" s="17"/>
      <c r="G1670" s="16">
        <f>2500000/4</f>
        <v>625000</v>
      </c>
      <c r="H1670" s="38">
        <f>VLOOKUP(D1670,[1]CUENTAS!$A$2:$G$8590,4,FALSE)</f>
        <v>330069741</v>
      </c>
      <c r="I1670" s="8" t="str">
        <f>VLOOKUP(D1670,[1]CUENTAS!$A$2:$G$8590,6,FALSE)</f>
        <v>BANCO BILBAO VIZCAYA BBVA COLOMBIA S.A.</v>
      </c>
      <c r="J1670" s="8" t="str">
        <f>VLOOKUP(D1670,[1]CUENTAS!$A$2:$G$8590,7,FALSE)</f>
        <v>AHORROS</v>
      </c>
    </row>
    <row r="1671" spans="1:10" x14ac:dyDescent="0.25">
      <c r="A1671" s="18">
        <v>2</v>
      </c>
      <c r="B1671" s="39"/>
      <c r="C1671" s="32" t="s">
        <v>1535</v>
      </c>
      <c r="D1671" s="12">
        <v>12583753</v>
      </c>
      <c r="E1671" s="39"/>
      <c r="F1671" s="17"/>
      <c r="G1671" s="16">
        <f>2500000/4</f>
        <v>625000</v>
      </c>
      <c r="H1671" s="38">
        <f>VLOOKUP(D1671,[1]CUENTAS!$A$2:$G$8590,4,FALSE)</f>
        <v>330079203</v>
      </c>
      <c r="I1671" s="8" t="str">
        <f>VLOOKUP(D1671,[1]CUENTAS!$A$2:$G$8590,6,FALSE)</f>
        <v>BANCO BILBAO VIZCAYA BBVA COLOMBIA S.A.</v>
      </c>
      <c r="J1671" s="8" t="str">
        <f>VLOOKUP(D1671,[1]CUENTAS!$A$2:$G$8590,7,FALSE)</f>
        <v>AHORROS</v>
      </c>
    </row>
    <row r="1672" spans="1:10" x14ac:dyDescent="0.25">
      <c r="A1672" s="18">
        <v>3</v>
      </c>
      <c r="B1672" s="39"/>
      <c r="C1672" s="32" t="s">
        <v>1563</v>
      </c>
      <c r="D1672" s="12">
        <v>26747409</v>
      </c>
      <c r="E1672" s="39"/>
      <c r="F1672" s="17"/>
      <c r="G1672" s="16">
        <f>2500000/4</f>
        <v>625000</v>
      </c>
      <c r="H1672" s="38">
        <f>VLOOKUP(D1672,[1]CUENTAS!$A$2:$G$8590,4,FALSE)</f>
        <v>330079146</v>
      </c>
      <c r="I1672" s="8" t="str">
        <f>VLOOKUP(D1672,[1]CUENTAS!$A$2:$G$8590,6,FALSE)</f>
        <v>BANCO BILBAO VIZCAYA BBVA COLOMBIA S.A.</v>
      </c>
      <c r="J1672" s="8" t="str">
        <f>VLOOKUP(D1672,[1]CUENTAS!$A$2:$G$8590,7,FALSE)</f>
        <v>AHORROS</v>
      </c>
    </row>
    <row r="1673" spans="1:10" x14ac:dyDescent="0.25">
      <c r="A1673" s="18">
        <v>4</v>
      </c>
      <c r="B1673" s="39"/>
      <c r="C1673" s="32" t="s">
        <v>1536</v>
      </c>
      <c r="D1673" s="12">
        <v>12559249</v>
      </c>
      <c r="E1673" s="39"/>
      <c r="F1673" s="17"/>
      <c r="G1673" s="16">
        <f>2500000/4</f>
        <v>625000</v>
      </c>
      <c r="H1673" s="38">
        <f>VLOOKUP(D1673,[1]CUENTAS!$A$2:$G$8590,4,FALSE)</f>
        <v>330078783</v>
      </c>
      <c r="I1673" s="8" t="str">
        <f>VLOOKUP(D1673,[1]CUENTAS!$A$2:$G$8590,6,FALSE)</f>
        <v>BANCO BILBAO VIZCAYA BBVA COLOMBIA S.A.</v>
      </c>
      <c r="J1673" s="8" t="str">
        <f>VLOOKUP(D1673,[1]CUENTAS!$A$2:$G$8590,7,FALSE)</f>
        <v>AHORROS</v>
      </c>
    </row>
    <row r="1674" spans="1:10" x14ac:dyDescent="0.25">
      <c r="A1674" s="42" t="s">
        <v>7</v>
      </c>
      <c r="B1674" s="43"/>
      <c r="C1674" s="43"/>
      <c r="D1674" s="43"/>
      <c r="E1674" s="43"/>
      <c r="F1674" s="44"/>
      <c r="G1674" s="15">
        <f>SUM(G1670:G1673)</f>
        <v>2500000</v>
      </c>
      <c r="H1674" s="38"/>
      <c r="I1674" s="8"/>
      <c r="J1674" s="8"/>
    </row>
    <row r="1675" spans="1:10" ht="30" x14ac:dyDescent="0.25">
      <c r="A1675" s="1" t="s">
        <v>5</v>
      </c>
      <c r="B1675" s="1" t="s">
        <v>0</v>
      </c>
      <c r="C1675" s="3" t="s">
        <v>3</v>
      </c>
      <c r="D1675" s="4" t="s">
        <v>9</v>
      </c>
      <c r="E1675" s="1" t="s">
        <v>1</v>
      </c>
      <c r="F1675" s="5" t="s">
        <v>2</v>
      </c>
      <c r="G1675" s="6" t="s">
        <v>4</v>
      </c>
      <c r="H1675" s="38"/>
      <c r="I1675" s="8"/>
      <c r="J1675" s="8"/>
    </row>
    <row r="1676" spans="1:10" x14ac:dyDescent="0.25">
      <c r="A1676" s="18">
        <v>1</v>
      </c>
      <c r="B1676" s="39" t="s">
        <v>1537</v>
      </c>
      <c r="C1676" s="33" t="s">
        <v>1538</v>
      </c>
      <c r="D1676" s="12">
        <v>85437550</v>
      </c>
      <c r="E1676" s="40" t="s">
        <v>1541</v>
      </c>
      <c r="F1676" s="17"/>
      <c r="G1676" s="16">
        <f t="shared" ref="G1676:G1681" si="97">2500000/6</f>
        <v>416666.66666666669</v>
      </c>
      <c r="H1676" s="38">
        <f>VLOOKUP(D1676,[1]CUENTAS!$A$2:$G$8590,4,FALSE)</f>
        <v>330192063</v>
      </c>
      <c r="I1676" s="8" t="str">
        <f>VLOOKUP(D1676,[1]CUENTAS!$A$2:$G$8590,6,FALSE)</f>
        <v>BANCO BILBAO VIZCAYA BBVA COLOMBIA S.A.</v>
      </c>
      <c r="J1676" s="8" t="str">
        <f>VLOOKUP(D1676,[1]CUENTAS!$A$2:$G$8590,7,FALSE)</f>
        <v>AHORROS</v>
      </c>
    </row>
    <row r="1677" spans="1:10" x14ac:dyDescent="0.25">
      <c r="A1677" s="18">
        <v>2</v>
      </c>
      <c r="B1677" s="39"/>
      <c r="C1677" s="33" t="s">
        <v>1539</v>
      </c>
      <c r="D1677" s="12">
        <v>85437785</v>
      </c>
      <c r="E1677" s="41"/>
      <c r="F1677" s="17"/>
      <c r="G1677" s="16">
        <f t="shared" si="97"/>
        <v>416666.66666666669</v>
      </c>
      <c r="H1677" s="38">
        <f>VLOOKUP(D1677,[1]CUENTAS!$A$2:$G$8590,4,FALSE)</f>
        <v>284221371</v>
      </c>
      <c r="I1677" s="8" t="str">
        <f>VLOOKUP(D1677,[1]CUENTAS!$A$2:$G$8590,6,FALSE)</f>
        <v>BANCO DE BOGOTA</v>
      </c>
      <c r="J1677" s="8" t="str">
        <f>VLOOKUP(D1677,[1]CUENTAS!$A$2:$G$8590,7,FALSE)</f>
        <v>AHORROS</v>
      </c>
    </row>
    <row r="1678" spans="1:10" x14ac:dyDescent="0.25">
      <c r="A1678" s="18">
        <v>3</v>
      </c>
      <c r="B1678" s="39"/>
      <c r="C1678" s="33" t="s">
        <v>1540</v>
      </c>
      <c r="D1678" s="12">
        <v>77101890</v>
      </c>
      <c r="E1678" s="41"/>
      <c r="F1678" s="17"/>
      <c r="G1678" s="16">
        <f t="shared" si="97"/>
        <v>416666.66666666669</v>
      </c>
      <c r="H1678" s="38">
        <f>VLOOKUP(D1678,[1]CUENTAS!$A$2:$G$8590,4,FALSE)</f>
        <v>330143033</v>
      </c>
      <c r="I1678" s="8" t="str">
        <f>VLOOKUP(D1678,[1]CUENTAS!$A$2:$G$8590,6,FALSE)</f>
        <v>BANCO BILBAO VIZCAYA BBVA COLOMBIA S.A.</v>
      </c>
      <c r="J1678" s="8" t="str">
        <f>VLOOKUP(D1678,[1]CUENTAS!$A$2:$G$8590,7,FALSE)</f>
        <v>AHORROS</v>
      </c>
    </row>
    <row r="1679" spans="1:10" x14ac:dyDescent="0.25">
      <c r="A1679" s="18">
        <v>4</v>
      </c>
      <c r="B1679" s="39"/>
      <c r="C1679" s="33" t="s">
        <v>1564</v>
      </c>
      <c r="D1679" s="12">
        <v>85438465</v>
      </c>
      <c r="E1679" s="41"/>
      <c r="F1679" s="17"/>
      <c r="G1679" s="16">
        <f t="shared" si="97"/>
        <v>416666.66666666669</v>
      </c>
      <c r="H1679" s="38">
        <f>VLOOKUP(D1679,[1]CUENTAS!$A$2:$G$8590,4,FALSE)</f>
        <v>330198599</v>
      </c>
      <c r="I1679" s="8" t="str">
        <f>VLOOKUP(D1679,[1]CUENTAS!$A$2:$G$8590,6,FALSE)</f>
        <v>BANCO BILBAO VIZCAYA BBVA COLOMBIA S.A.</v>
      </c>
      <c r="J1679" s="8" t="str">
        <f>VLOOKUP(D1679,[1]CUENTAS!$A$2:$G$8590,7,FALSE)</f>
        <v>AHORROS</v>
      </c>
    </row>
    <row r="1680" spans="1:10" x14ac:dyDescent="0.25">
      <c r="A1680" s="18">
        <v>5</v>
      </c>
      <c r="B1680" s="39"/>
      <c r="C1680" s="33" t="s">
        <v>1542</v>
      </c>
      <c r="D1680" s="12">
        <v>39016883</v>
      </c>
      <c r="E1680" s="41"/>
      <c r="F1680" s="17"/>
      <c r="G1680" s="16">
        <f t="shared" si="97"/>
        <v>416666.66666666669</v>
      </c>
      <c r="H1680" s="38">
        <f>VLOOKUP(D1680,[1]CUENTAS!$A$2:$G$8590,4,FALSE)</f>
        <v>330181314</v>
      </c>
      <c r="I1680" s="8" t="str">
        <f>VLOOKUP(D1680,[1]CUENTAS!$A$2:$G$8590,6,FALSE)</f>
        <v>BANCO BILBAO VIZCAYA BBVA COLOMBIA S.A.</v>
      </c>
      <c r="J1680" s="8" t="str">
        <f>VLOOKUP(D1680,[1]CUENTAS!$A$2:$G$8590,7,FALSE)</f>
        <v>AHORROS</v>
      </c>
    </row>
    <row r="1681" spans="1:10" x14ac:dyDescent="0.25">
      <c r="A1681" s="18">
        <v>6</v>
      </c>
      <c r="B1681" s="39"/>
      <c r="C1681" s="33" t="s">
        <v>1543</v>
      </c>
      <c r="D1681" s="12">
        <v>22537289</v>
      </c>
      <c r="E1681" s="45"/>
      <c r="F1681" s="17"/>
      <c r="G1681" s="16">
        <f t="shared" si="97"/>
        <v>416666.66666666669</v>
      </c>
      <c r="H1681" s="38">
        <f>VLOOKUP(D1681,[1]CUENTAS!$A$2:$G$8590,4,FALSE)</f>
        <v>330044934</v>
      </c>
      <c r="I1681" s="8" t="str">
        <f>VLOOKUP(D1681,[1]CUENTAS!$A$2:$G$8590,6,FALSE)</f>
        <v>BANCO BILBAO VIZCAYA BBVA COLOMBIA S.A.</v>
      </c>
      <c r="J1681" s="8" t="str">
        <f>VLOOKUP(D1681,[1]CUENTAS!$A$2:$G$8590,7,FALSE)</f>
        <v>AHORROS</v>
      </c>
    </row>
    <row r="1682" spans="1:10" x14ac:dyDescent="0.25">
      <c r="A1682" s="42" t="s">
        <v>7</v>
      </c>
      <c r="B1682" s="43"/>
      <c r="C1682" s="43"/>
      <c r="D1682" s="43"/>
      <c r="E1682" s="43"/>
      <c r="F1682" s="44"/>
      <c r="G1682" s="15">
        <f>SUM(G1676:G1681)</f>
        <v>2500000</v>
      </c>
      <c r="H1682" s="38"/>
      <c r="I1682" s="8"/>
      <c r="J1682" s="8"/>
    </row>
    <row r="1683" spans="1:10" ht="30" x14ac:dyDescent="0.25">
      <c r="A1683" s="1" t="s">
        <v>5</v>
      </c>
      <c r="B1683" s="1" t="s">
        <v>0</v>
      </c>
      <c r="C1683" s="3" t="s">
        <v>3</v>
      </c>
      <c r="D1683" s="4" t="s">
        <v>9</v>
      </c>
      <c r="E1683" s="1" t="s">
        <v>1</v>
      </c>
      <c r="F1683" s="5" t="s">
        <v>2</v>
      </c>
      <c r="G1683" s="6" t="s">
        <v>4</v>
      </c>
      <c r="H1683" s="38"/>
      <c r="I1683" s="8"/>
      <c r="J1683" s="8"/>
    </row>
    <row r="1684" spans="1:10" x14ac:dyDescent="0.25">
      <c r="A1684" s="18">
        <v>1</v>
      </c>
      <c r="B1684" s="39" t="s">
        <v>1544</v>
      </c>
      <c r="C1684" s="32" t="s">
        <v>1545</v>
      </c>
      <c r="D1684" s="12">
        <v>8724321</v>
      </c>
      <c r="E1684" s="40" t="s">
        <v>1545</v>
      </c>
      <c r="F1684" s="17"/>
      <c r="G1684" s="16">
        <f>2500000/5</f>
        <v>500000</v>
      </c>
      <c r="H1684" s="38">
        <f>VLOOKUP(D1684,[1]CUENTAS!$A$2:$G$8590,4,FALSE)</f>
        <v>51630516483</v>
      </c>
      <c r="I1684" s="8" t="str">
        <f>VLOOKUP(D1684,[1]CUENTAS!$A$2:$G$8590,6,FALSE)</f>
        <v>BANCOLOMBIA S.A.</v>
      </c>
      <c r="J1684" s="8" t="str">
        <f>VLOOKUP(D1684,[1]CUENTAS!$A$2:$G$8590,7,FALSE)</f>
        <v>AHORROS</v>
      </c>
    </row>
    <row r="1685" spans="1:10" x14ac:dyDescent="0.25">
      <c r="A1685" s="18">
        <v>2</v>
      </c>
      <c r="B1685" s="39"/>
      <c r="C1685" s="32" t="s">
        <v>1546</v>
      </c>
      <c r="D1685" s="12">
        <v>12613351</v>
      </c>
      <c r="E1685" s="41"/>
      <c r="F1685" s="17"/>
      <c r="G1685" s="16">
        <f>2500000/5</f>
        <v>500000</v>
      </c>
      <c r="H1685" s="38">
        <f>VLOOKUP(D1685,[1]CUENTAS!$A$2:$G$8590,4,FALSE)</f>
        <v>48224031354</v>
      </c>
      <c r="I1685" s="8" t="str">
        <f>VLOOKUP(D1685,[1]CUENTAS!$A$2:$G$8590,6,FALSE)</f>
        <v>BANCOLOMBIA S.A.</v>
      </c>
      <c r="J1685" s="8" t="str">
        <f>VLOOKUP(D1685,[1]CUENTAS!$A$2:$G$8590,7,FALSE)</f>
        <v>AHORROS</v>
      </c>
    </row>
    <row r="1686" spans="1:10" x14ac:dyDescent="0.25">
      <c r="A1686" s="18">
        <v>3</v>
      </c>
      <c r="B1686" s="39"/>
      <c r="C1686" s="32" t="s">
        <v>1547</v>
      </c>
      <c r="D1686" s="12">
        <v>39032856</v>
      </c>
      <c r="E1686" s="41"/>
      <c r="F1686" s="17"/>
      <c r="G1686" s="16">
        <f>2500000/5</f>
        <v>500000</v>
      </c>
      <c r="H1686" s="38">
        <f>VLOOKUP(D1686,[1]CUENTAS!$A$2:$G$8590,4,FALSE)</f>
        <v>48224033446</v>
      </c>
      <c r="I1686" s="8" t="str">
        <f>VLOOKUP(D1686,[1]CUENTAS!$A$2:$G$8590,6,FALSE)</f>
        <v>BANCOLOMBIA S.A.</v>
      </c>
      <c r="J1686" s="8" t="str">
        <f>VLOOKUP(D1686,[1]CUENTAS!$A$2:$G$8590,7,FALSE)</f>
        <v>AHORROS</v>
      </c>
    </row>
    <row r="1687" spans="1:10" x14ac:dyDescent="0.25">
      <c r="A1687" s="18">
        <v>4</v>
      </c>
      <c r="B1687" s="39"/>
      <c r="C1687" s="32" t="s">
        <v>1548</v>
      </c>
      <c r="D1687" s="12">
        <v>26851180</v>
      </c>
      <c r="E1687" s="41"/>
      <c r="F1687" s="17"/>
      <c r="G1687" s="16">
        <f>2500000/5</f>
        <v>500000</v>
      </c>
      <c r="H1687" s="38">
        <f>VLOOKUP(D1687,[1]CUENTAS!$A$2:$G$8590,4,FALSE)</f>
        <v>48206014222</v>
      </c>
      <c r="I1687" s="8" t="str">
        <f>VLOOKUP(D1687,[1]CUENTAS!$A$2:$G$8590,6,FALSE)</f>
        <v>BANCOLOMBIA S.A.</v>
      </c>
      <c r="J1687" s="8" t="str">
        <f>VLOOKUP(D1687,[1]CUENTAS!$A$2:$G$8590,7,FALSE)</f>
        <v>AHORROS</v>
      </c>
    </row>
    <row r="1688" spans="1:10" x14ac:dyDescent="0.25">
      <c r="A1688" s="18">
        <v>5</v>
      </c>
      <c r="B1688" s="39"/>
      <c r="C1688" s="32" t="s">
        <v>1549</v>
      </c>
      <c r="D1688" s="12">
        <v>39031993</v>
      </c>
      <c r="E1688" s="41"/>
      <c r="F1688" s="17"/>
      <c r="G1688" s="16">
        <f>2500000/5</f>
        <v>500000</v>
      </c>
      <c r="H1688" s="38">
        <f>VLOOKUP(D1688,[1]CUENTAS!$A$2:$G$8590,4,FALSE)</f>
        <v>48224735297</v>
      </c>
      <c r="I1688" s="8" t="str">
        <f>VLOOKUP(D1688,[1]CUENTAS!$A$2:$G$8590,6,FALSE)</f>
        <v>BANCOLOMBIA S.A.</v>
      </c>
      <c r="J1688" s="8" t="str">
        <f>VLOOKUP(D1688,[1]CUENTAS!$A$2:$G$8590,7,FALSE)</f>
        <v>AHORROS</v>
      </c>
    </row>
    <row r="1689" spans="1:10" x14ac:dyDescent="0.25">
      <c r="A1689" s="42" t="s">
        <v>7</v>
      </c>
      <c r="B1689" s="43"/>
      <c r="C1689" s="43"/>
      <c r="D1689" s="43"/>
      <c r="E1689" s="43"/>
      <c r="F1689" s="44"/>
      <c r="G1689" s="15">
        <f>SUM(G1684:G1688)</f>
        <v>2500000</v>
      </c>
      <c r="H1689" s="38"/>
      <c r="I1689" s="8"/>
      <c r="J1689" s="8"/>
    </row>
    <row r="1690" spans="1:10" ht="30" x14ac:dyDescent="0.25">
      <c r="A1690" s="1" t="s">
        <v>5</v>
      </c>
      <c r="B1690" s="1" t="s">
        <v>0</v>
      </c>
      <c r="C1690" s="3" t="s">
        <v>3</v>
      </c>
      <c r="D1690" s="4" t="s">
        <v>9</v>
      </c>
      <c r="E1690" s="1" t="s">
        <v>1</v>
      </c>
      <c r="F1690" s="5" t="s">
        <v>2</v>
      </c>
      <c r="G1690" s="6" t="s">
        <v>4</v>
      </c>
      <c r="H1690" s="38"/>
      <c r="I1690" s="8"/>
      <c r="J1690" s="8"/>
    </row>
    <row r="1691" spans="1:10" x14ac:dyDescent="0.25">
      <c r="A1691" s="18">
        <v>1</v>
      </c>
      <c r="B1691" s="39" t="s">
        <v>1550</v>
      </c>
      <c r="C1691" s="32" t="s">
        <v>1551</v>
      </c>
      <c r="D1691" s="12">
        <v>39031749</v>
      </c>
      <c r="E1691" s="40" t="s">
        <v>1553</v>
      </c>
      <c r="F1691" s="17"/>
      <c r="G1691" s="16">
        <f>2500000/3</f>
        <v>833333.33333333337</v>
      </c>
      <c r="H1691" s="38">
        <f>VLOOKUP(D1691,[1]CUENTAS!$A$2:$G$8590,4,FALSE)</f>
        <v>48227311625</v>
      </c>
      <c r="I1691" s="8" t="str">
        <f>VLOOKUP(D1691,[1]CUENTAS!$A$2:$G$8590,6,FALSE)</f>
        <v>BANCOLOMBIA S.A.</v>
      </c>
      <c r="J1691" s="8" t="str">
        <f>VLOOKUP(D1691,[1]CUENTAS!$A$2:$G$8590,7,FALSE)</f>
        <v>AHORROS</v>
      </c>
    </row>
    <row r="1692" spans="1:10" x14ac:dyDescent="0.25">
      <c r="A1692" s="18">
        <v>2</v>
      </c>
      <c r="B1692" s="39"/>
      <c r="C1692" s="32" t="s">
        <v>1552</v>
      </c>
      <c r="D1692" s="12">
        <v>7629328</v>
      </c>
      <c r="E1692" s="41"/>
      <c r="F1692" s="17"/>
      <c r="G1692" s="16">
        <f>2500000/3</f>
        <v>833333.33333333337</v>
      </c>
      <c r="H1692" s="38">
        <f>VLOOKUP(D1692,[1]CUENTAS!$A$2:$G$8590,4,FALSE)</f>
        <v>48225356401</v>
      </c>
      <c r="I1692" s="8" t="str">
        <f>VLOOKUP(D1692,[1]CUENTAS!$A$2:$G$8590,6,FALSE)</f>
        <v>BANCOLOMBIA S.A.</v>
      </c>
      <c r="J1692" s="8" t="str">
        <f>VLOOKUP(D1692,[1]CUENTAS!$A$2:$G$8590,7,FALSE)</f>
        <v>AHORROS</v>
      </c>
    </row>
    <row r="1693" spans="1:10" x14ac:dyDescent="0.25">
      <c r="A1693" s="18">
        <v>3</v>
      </c>
      <c r="B1693" s="39"/>
      <c r="C1693" s="32" t="s">
        <v>1553</v>
      </c>
      <c r="D1693" s="12">
        <v>36559580</v>
      </c>
      <c r="E1693" s="41"/>
      <c r="F1693" s="17"/>
      <c r="G1693" s="16">
        <f>2500000/3</f>
        <v>833333.33333333337</v>
      </c>
      <c r="H1693" s="38">
        <f>VLOOKUP(D1693,[1]CUENTAS!$A$2:$G$8590,4,FALSE)</f>
        <v>48224030471</v>
      </c>
      <c r="I1693" s="8" t="str">
        <f>VLOOKUP(D1693,[1]CUENTAS!$A$2:$G$8590,6,FALSE)</f>
        <v>BANCOLOMBIA S.A.</v>
      </c>
      <c r="J1693" s="8" t="str">
        <f>VLOOKUP(D1693,[1]CUENTAS!$A$2:$G$8590,7,FALSE)</f>
        <v>AHORROS</v>
      </c>
    </row>
    <row r="1694" spans="1:10" x14ac:dyDescent="0.25">
      <c r="A1694" s="42" t="s">
        <v>7</v>
      </c>
      <c r="B1694" s="43"/>
      <c r="C1694" s="43"/>
      <c r="D1694" s="43"/>
      <c r="E1694" s="43"/>
      <c r="F1694" s="44"/>
      <c r="G1694" s="15">
        <f>SUM(G1691:G1693)</f>
        <v>2500000</v>
      </c>
      <c r="H1694" s="38"/>
      <c r="I1694" s="8"/>
      <c r="J1694" s="8"/>
    </row>
    <row r="1695" spans="1:10" ht="30" x14ac:dyDescent="0.25">
      <c r="A1695" s="1" t="s">
        <v>5</v>
      </c>
      <c r="B1695" s="1" t="s">
        <v>0</v>
      </c>
      <c r="C1695" s="3" t="s">
        <v>3</v>
      </c>
      <c r="D1695" s="4" t="s">
        <v>9</v>
      </c>
      <c r="E1695" s="1" t="s">
        <v>1</v>
      </c>
      <c r="F1695" s="5" t="s">
        <v>2</v>
      </c>
      <c r="G1695" s="6" t="s">
        <v>4</v>
      </c>
      <c r="H1695" s="38"/>
      <c r="I1695" s="8"/>
      <c r="J1695" s="8"/>
    </row>
    <row r="1696" spans="1:10" x14ac:dyDescent="0.25">
      <c r="A1696" s="18">
        <v>1</v>
      </c>
      <c r="B1696" s="39" t="s">
        <v>1554</v>
      </c>
      <c r="C1696" s="32" t="s">
        <v>1555</v>
      </c>
      <c r="D1696" s="12">
        <v>85126477</v>
      </c>
      <c r="E1696" s="40" t="s">
        <v>1557</v>
      </c>
      <c r="F1696" s="17"/>
      <c r="G1696" s="16">
        <f t="shared" ref="G1696:G1701" si="98">2500000/6</f>
        <v>416666.66666666669</v>
      </c>
      <c r="H1696" s="38">
        <f>VLOOKUP(D1696,[1]CUENTAS!$A$2:$G$8590,4,FALSE)</f>
        <v>620366922</v>
      </c>
      <c r="I1696" s="8" t="str">
        <f>VLOOKUP(D1696,[1]CUENTAS!$A$2:$G$8590,6,FALSE)</f>
        <v>BANCO BILBAO VIZCAYA BBVA COLOMBIA S.A.</v>
      </c>
      <c r="J1696" s="8" t="str">
        <f>VLOOKUP(D1696,[1]CUENTAS!$A$2:$G$8590,7,FALSE)</f>
        <v>AHORROS</v>
      </c>
    </row>
    <row r="1697" spans="1:10" x14ac:dyDescent="0.25">
      <c r="A1697" s="18">
        <v>2</v>
      </c>
      <c r="B1697" s="39"/>
      <c r="C1697" s="32" t="s">
        <v>1556</v>
      </c>
      <c r="D1697" s="12">
        <v>32848266</v>
      </c>
      <c r="E1697" s="41"/>
      <c r="F1697" s="17"/>
      <c r="G1697" s="16">
        <f t="shared" si="98"/>
        <v>416666.66666666669</v>
      </c>
      <c r="H1697" s="38">
        <f>VLOOKUP(D1697,[1]CUENTAS!$A$2:$G$8590,4,FALSE)</f>
        <v>48150554503</v>
      </c>
      <c r="I1697" s="8" t="str">
        <f>VLOOKUP(D1697,[1]CUENTAS!$A$2:$G$8590,6,FALSE)</f>
        <v>BANCOLOMBIA S.A.</v>
      </c>
      <c r="J1697" s="8" t="str">
        <f>VLOOKUP(D1697,[1]CUENTAS!$A$2:$G$8590,7,FALSE)</f>
        <v>AHORROS</v>
      </c>
    </row>
    <row r="1698" spans="1:10" x14ac:dyDescent="0.25">
      <c r="A1698" s="18">
        <v>3</v>
      </c>
      <c r="B1698" s="39"/>
      <c r="C1698" s="32" t="s">
        <v>1565</v>
      </c>
      <c r="D1698" s="12">
        <v>32847041</v>
      </c>
      <c r="E1698" s="41"/>
      <c r="F1698" s="17"/>
      <c r="G1698" s="16">
        <f t="shared" si="98"/>
        <v>416666.66666666669</v>
      </c>
      <c r="H1698" s="38">
        <f>VLOOKUP(D1698,[1]CUENTAS!$A$2:$G$8590,4,FALSE)</f>
        <v>44203</v>
      </c>
      <c r="I1698" s="8" t="str">
        <f>VLOOKUP(D1698,[1]CUENTAS!$A$2:$G$8590,6,FALSE)</f>
        <v>BANCO AGRARIO DE COLOMBIA S.A.</v>
      </c>
      <c r="J1698" s="8" t="str">
        <f>VLOOKUP(D1698,[1]CUENTAS!$A$2:$G$8590,7,FALSE)</f>
        <v>GIRO</v>
      </c>
    </row>
    <row r="1699" spans="1:10" x14ac:dyDescent="0.25">
      <c r="A1699" s="18">
        <v>4</v>
      </c>
      <c r="B1699" s="39"/>
      <c r="C1699" s="32" t="s">
        <v>1557</v>
      </c>
      <c r="D1699" s="12">
        <v>26697835</v>
      </c>
      <c r="E1699" s="41"/>
      <c r="F1699" s="17"/>
      <c r="G1699" s="16">
        <f t="shared" si="98"/>
        <v>416666.66666666669</v>
      </c>
      <c r="H1699" s="38">
        <f>VLOOKUP(D1699,[1]CUENTAS!$A$2:$G$8590,4,FALSE)</f>
        <v>48148175040</v>
      </c>
      <c r="I1699" s="8" t="str">
        <f>VLOOKUP(D1699,[1]CUENTAS!$A$2:$G$8590,6,FALSE)</f>
        <v>BANCOLOMBIA S.A.</v>
      </c>
      <c r="J1699" s="8" t="str">
        <f>VLOOKUP(D1699,[1]CUENTAS!$A$2:$G$8590,7,FALSE)</f>
        <v>AHORROS</v>
      </c>
    </row>
    <row r="1700" spans="1:10" x14ac:dyDescent="0.25">
      <c r="A1700" s="18">
        <v>5</v>
      </c>
      <c r="B1700" s="39"/>
      <c r="C1700" s="32" t="s">
        <v>1566</v>
      </c>
      <c r="D1700" s="12">
        <v>26694348</v>
      </c>
      <c r="E1700" s="41"/>
      <c r="F1700" s="17"/>
      <c r="G1700" s="16">
        <f t="shared" si="98"/>
        <v>416666.66666666669</v>
      </c>
      <c r="H1700" s="38">
        <f>VLOOKUP(D1700,[1]CUENTAS!$A$2:$G$8590,4,FALSE)</f>
        <v>48148175082</v>
      </c>
      <c r="I1700" s="8" t="str">
        <f>VLOOKUP(D1700,[1]CUENTAS!$A$2:$G$8590,6,FALSE)</f>
        <v>BANCOLOMBIA S.A.</v>
      </c>
      <c r="J1700" s="8" t="str">
        <f>VLOOKUP(D1700,[1]CUENTAS!$A$2:$G$8590,7,FALSE)</f>
        <v>AHORROS</v>
      </c>
    </row>
    <row r="1701" spans="1:10" x14ac:dyDescent="0.25">
      <c r="A1701" s="18">
        <v>6</v>
      </c>
      <c r="B1701" s="39"/>
      <c r="C1701" s="32" t="s">
        <v>1567</v>
      </c>
      <c r="D1701" s="12">
        <v>26694659</v>
      </c>
      <c r="E1701" s="45"/>
      <c r="F1701" s="17"/>
      <c r="G1701" s="16">
        <f t="shared" si="98"/>
        <v>416666.66666666669</v>
      </c>
      <c r="H1701" s="38">
        <f>VLOOKUP(D1701,[1]CUENTAS!$A$2:$G$8590,4,FALSE)</f>
        <v>48148175112</v>
      </c>
      <c r="I1701" s="8" t="str">
        <f>VLOOKUP(D1701,[1]CUENTAS!$A$2:$G$8590,6,FALSE)</f>
        <v>BANCOLOMBIA S.A.</v>
      </c>
      <c r="J1701" s="8" t="str">
        <f>VLOOKUP(D1701,[1]CUENTAS!$A$2:$G$8590,7,FALSE)</f>
        <v>AHORROS</v>
      </c>
    </row>
    <row r="1702" spans="1:10" x14ac:dyDescent="0.25">
      <c r="A1702" s="42" t="s">
        <v>7</v>
      </c>
      <c r="B1702" s="43"/>
      <c r="C1702" s="43"/>
      <c r="D1702" s="43"/>
      <c r="E1702" s="43"/>
      <c r="F1702" s="44"/>
      <c r="G1702" s="15">
        <f>SUM(G1696:G1701)</f>
        <v>2500000</v>
      </c>
      <c r="H1702" s="38"/>
      <c r="I1702" s="8"/>
      <c r="J1702" s="8"/>
    </row>
    <row r="1703" spans="1:10" ht="30" x14ac:dyDescent="0.25">
      <c r="A1703" s="1" t="s">
        <v>5</v>
      </c>
      <c r="B1703" s="1" t="s">
        <v>0</v>
      </c>
      <c r="C1703" s="3" t="s">
        <v>3</v>
      </c>
      <c r="D1703" s="4" t="s">
        <v>9</v>
      </c>
      <c r="E1703" s="1" t="s">
        <v>1</v>
      </c>
      <c r="F1703" s="5" t="s">
        <v>2</v>
      </c>
      <c r="G1703" s="6" t="s">
        <v>4</v>
      </c>
      <c r="H1703" s="38"/>
      <c r="I1703" s="8"/>
      <c r="J1703" s="8"/>
    </row>
    <row r="1704" spans="1:10" x14ac:dyDescent="0.25">
      <c r="A1704" s="18">
        <v>1</v>
      </c>
      <c r="B1704" s="39" t="s">
        <v>1558</v>
      </c>
      <c r="C1704" s="32" t="s">
        <v>1559</v>
      </c>
      <c r="D1704" s="12">
        <v>36385219</v>
      </c>
      <c r="E1704" s="40" t="s">
        <v>1559</v>
      </c>
      <c r="F1704" s="17"/>
      <c r="G1704" s="16">
        <f>2500000/5</f>
        <v>500000</v>
      </c>
      <c r="H1704" s="38">
        <f>VLOOKUP(D1704,[1]CUENTAS!$A$2:$G$8590,4,FALSE)</f>
        <v>44203</v>
      </c>
      <c r="I1704" s="8" t="str">
        <f>VLOOKUP(D1704,[1]CUENTAS!$A$2:$G$8590,6,FALSE)</f>
        <v>BANCO AGRARIO DE COLOMBIA S.A.</v>
      </c>
      <c r="J1704" s="8" t="str">
        <f>VLOOKUP(D1704,[1]CUENTAS!$A$2:$G$8590,7,FALSE)</f>
        <v>GIRO</v>
      </c>
    </row>
    <row r="1705" spans="1:10" x14ac:dyDescent="0.25">
      <c r="A1705" s="18">
        <v>2</v>
      </c>
      <c r="B1705" s="39"/>
      <c r="C1705" s="32" t="s">
        <v>1568</v>
      </c>
      <c r="D1705" s="12">
        <v>22637548</v>
      </c>
      <c r="E1705" s="41"/>
      <c r="F1705" s="17"/>
      <c r="G1705" s="16">
        <f>2500000/5</f>
        <v>500000</v>
      </c>
      <c r="H1705" s="38">
        <f>VLOOKUP(D1705,[1]CUENTAS!$A$2:$G$8590,4,FALSE)</f>
        <v>44203</v>
      </c>
      <c r="I1705" s="8" t="str">
        <f>VLOOKUP(D1705,[1]CUENTAS!$A$2:$G$8590,6,FALSE)</f>
        <v>BANCO AGRARIO DE COLOMBIA S.A.</v>
      </c>
      <c r="J1705" s="8" t="str">
        <f>VLOOKUP(D1705,[1]CUENTAS!$A$2:$G$8590,7,FALSE)</f>
        <v>GIRO</v>
      </c>
    </row>
    <row r="1706" spans="1:10" x14ac:dyDescent="0.25">
      <c r="A1706" s="18">
        <v>3</v>
      </c>
      <c r="B1706" s="39"/>
      <c r="C1706" s="32" t="s">
        <v>1560</v>
      </c>
      <c r="D1706" s="12">
        <v>22638872</v>
      </c>
      <c r="E1706" s="41"/>
      <c r="F1706" s="17"/>
      <c r="G1706" s="16">
        <f>2500000/5</f>
        <v>500000</v>
      </c>
      <c r="H1706" s="38">
        <f>VLOOKUP(D1706,[1]CUENTAS!$A$2:$G$8590,4,FALSE)</f>
        <v>48126020841</v>
      </c>
      <c r="I1706" s="8" t="str">
        <f>VLOOKUP(D1706,[1]CUENTAS!$A$2:$G$8590,6,FALSE)</f>
        <v>BANCOLOMBIA S.A.</v>
      </c>
      <c r="J1706" s="8" t="str">
        <f>VLOOKUP(D1706,[1]CUENTAS!$A$2:$G$8590,7,FALSE)</f>
        <v>AHORROS</v>
      </c>
    </row>
    <row r="1707" spans="1:10" x14ac:dyDescent="0.25">
      <c r="A1707" s="18">
        <v>4</v>
      </c>
      <c r="B1707" s="39"/>
      <c r="C1707" s="32" t="s">
        <v>1561</v>
      </c>
      <c r="D1707" s="12">
        <v>85125536</v>
      </c>
      <c r="E1707" s="41"/>
      <c r="F1707" s="17"/>
      <c r="G1707" s="16">
        <f>2500000/5</f>
        <v>500000</v>
      </c>
      <c r="H1707" s="38">
        <f>VLOOKUP(D1707,[1]CUENTAS!$A$2:$G$8590,4,FALSE)</f>
        <v>400105508</v>
      </c>
      <c r="I1707" s="8" t="str">
        <f>VLOOKUP(D1707,[1]CUENTAS!$A$2:$G$8590,6,FALSE)</f>
        <v>BANCO POPULAR S.A.</v>
      </c>
      <c r="J1707" s="8" t="str">
        <f>VLOOKUP(D1707,[1]CUENTAS!$A$2:$G$8590,7,FALSE)</f>
        <v>AHORROS</v>
      </c>
    </row>
    <row r="1708" spans="1:10" x14ac:dyDescent="0.25">
      <c r="A1708" s="18">
        <v>5</v>
      </c>
      <c r="B1708" s="39"/>
      <c r="C1708" s="32" t="s">
        <v>1562</v>
      </c>
      <c r="D1708" s="12">
        <v>26694411</v>
      </c>
      <c r="E1708" s="41"/>
      <c r="F1708" s="17"/>
      <c r="G1708" s="16">
        <f>2500000/5</f>
        <v>500000</v>
      </c>
      <c r="H1708" s="38">
        <f>VLOOKUP(D1708,[1]CUENTAS!$A$2:$G$8590,4,FALSE)</f>
        <v>44203</v>
      </c>
      <c r="I1708" s="8" t="str">
        <f>VLOOKUP(D1708,[1]CUENTAS!$A$2:$G$8590,6,FALSE)</f>
        <v>BANCO AGRARIO DE COLOMBIA S.A.</v>
      </c>
      <c r="J1708" s="8" t="str">
        <f>VLOOKUP(D1708,[1]CUENTAS!$A$2:$G$8590,7,FALSE)</f>
        <v>GIRO</v>
      </c>
    </row>
    <row r="1709" spans="1:10" x14ac:dyDescent="0.25">
      <c r="A1709" s="42" t="s">
        <v>7</v>
      </c>
      <c r="B1709" s="43"/>
      <c r="C1709" s="43"/>
      <c r="D1709" s="43"/>
      <c r="E1709" s="43"/>
      <c r="F1709" s="44"/>
      <c r="G1709" s="15">
        <f>SUM(G1704:G1708)</f>
        <v>2500000</v>
      </c>
      <c r="H1709" s="38"/>
      <c r="I1709" s="8"/>
      <c r="J1709" s="8"/>
    </row>
    <row r="1710" spans="1:10" ht="30" x14ac:dyDescent="0.25">
      <c r="A1710" s="1" t="s">
        <v>5</v>
      </c>
      <c r="B1710" s="1" t="s">
        <v>0</v>
      </c>
      <c r="C1710" s="3" t="s">
        <v>3</v>
      </c>
      <c r="D1710" s="4" t="s">
        <v>9</v>
      </c>
      <c r="E1710" s="1" t="s">
        <v>1</v>
      </c>
      <c r="F1710" s="5" t="s">
        <v>2</v>
      </c>
      <c r="G1710" s="6" t="s">
        <v>4</v>
      </c>
      <c r="H1710" s="38"/>
      <c r="I1710" s="8"/>
      <c r="J1710" s="8"/>
    </row>
    <row r="1711" spans="1:10" x14ac:dyDescent="0.25">
      <c r="A1711" s="18">
        <v>1</v>
      </c>
      <c r="B1711" s="39" t="s">
        <v>1569</v>
      </c>
      <c r="C1711" s="32" t="s">
        <v>1570</v>
      </c>
      <c r="D1711" s="12">
        <v>26812209</v>
      </c>
      <c r="E1711" s="40" t="s">
        <v>1572</v>
      </c>
      <c r="F1711" s="17"/>
      <c r="G1711" s="16">
        <f>2500000/3</f>
        <v>833333.33333333337</v>
      </c>
      <c r="H1711" s="38">
        <f>VLOOKUP(D1711,[1]CUENTAS!$A$2:$G$8590,4,FALSE)</f>
        <v>400068102</v>
      </c>
      <c r="I1711" s="8" t="str">
        <f>VLOOKUP(D1711,[1]CUENTAS!$A$2:$G$8590,6,FALSE)</f>
        <v>BANCO POPULAR S.A.</v>
      </c>
      <c r="J1711" s="8" t="str">
        <f>VLOOKUP(D1711,[1]CUENTAS!$A$2:$G$8590,7,FALSE)</f>
        <v>AHORROS</v>
      </c>
    </row>
    <row r="1712" spans="1:10" x14ac:dyDescent="0.25">
      <c r="A1712" s="18">
        <v>2</v>
      </c>
      <c r="B1712" s="39"/>
      <c r="C1712" s="32" t="s">
        <v>1571</v>
      </c>
      <c r="D1712" s="12">
        <v>26813478</v>
      </c>
      <c r="E1712" s="41"/>
      <c r="F1712" s="17"/>
      <c r="G1712" s="16">
        <f>2500000/3</f>
        <v>833333.33333333337</v>
      </c>
      <c r="H1712" s="38">
        <f>VLOOKUP(D1712,[1]CUENTAS!$A$2:$G$8590,4,FALSE)</f>
        <v>220042543</v>
      </c>
      <c r="I1712" s="8" t="str">
        <f>VLOOKUP(D1712,[1]CUENTAS!$A$2:$G$8590,6,FALSE)</f>
        <v>BANCO POPULAR S.A.</v>
      </c>
      <c r="J1712" s="8" t="str">
        <f>VLOOKUP(D1712,[1]CUENTAS!$A$2:$G$8590,7,FALSE)</f>
        <v>AHORROS</v>
      </c>
    </row>
    <row r="1713" spans="1:10" x14ac:dyDescent="0.25">
      <c r="A1713" s="18">
        <v>3</v>
      </c>
      <c r="B1713" s="39"/>
      <c r="C1713" s="32" t="s">
        <v>1572</v>
      </c>
      <c r="D1713" s="12">
        <v>8685215</v>
      </c>
      <c r="E1713" s="41"/>
      <c r="F1713" s="17"/>
      <c r="G1713" s="16">
        <f>2500000/3</f>
        <v>833333.33333333337</v>
      </c>
      <c r="H1713" s="38">
        <f>VLOOKUP(D1713,[1]CUENTAS!$A$2:$G$8590,4,FALSE)</f>
        <v>518302112</v>
      </c>
      <c r="I1713" s="8" t="str">
        <f>VLOOKUP(D1713,[1]CUENTAS!$A$2:$G$8590,6,FALSE)</f>
        <v>BANCO BILBAO VIZCAYA BBVA COLOMBIA S.A.</v>
      </c>
      <c r="J1713" s="8" t="str">
        <f>VLOOKUP(D1713,[1]CUENTAS!$A$2:$G$8590,7,FALSE)</f>
        <v>AHORROS</v>
      </c>
    </row>
    <row r="1714" spans="1:10" x14ac:dyDescent="0.25">
      <c r="A1714" s="42" t="s">
        <v>7</v>
      </c>
      <c r="B1714" s="43"/>
      <c r="C1714" s="43"/>
      <c r="D1714" s="43"/>
      <c r="E1714" s="43"/>
      <c r="F1714" s="44"/>
      <c r="G1714" s="15">
        <f>SUM(G1711:G1713)</f>
        <v>2500000</v>
      </c>
      <c r="H1714" s="38"/>
      <c r="I1714" s="8"/>
      <c r="J1714" s="8"/>
    </row>
    <row r="1715" spans="1:10" ht="30" x14ac:dyDescent="0.25">
      <c r="A1715" s="1" t="s">
        <v>5</v>
      </c>
      <c r="B1715" s="1" t="s">
        <v>0</v>
      </c>
      <c r="C1715" s="3" t="s">
        <v>3</v>
      </c>
      <c r="D1715" s="4" t="s">
        <v>9</v>
      </c>
      <c r="E1715" s="1" t="s">
        <v>1</v>
      </c>
      <c r="F1715" s="5" t="s">
        <v>2</v>
      </c>
      <c r="G1715" s="6" t="s">
        <v>4</v>
      </c>
      <c r="H1715" s="38"/>
      <c r="I1715" s="8"/>
      <c r="J1715" s="8"/>
    </row>
    <row r="1716" spans="1:10" x14ac:dyDescent="0.25">
      <c r="A1716" s="18">
        <v>1</v>
      </c>
      <c r="B1716" s="39" t="s">
        <v>1573</v>
      </c>
      <c r="C1716" s="32" t="s">
        <v>1574</v>
      </c>
      <c r="D1716" s="12">
        <v>78700107</v>
      </c>
      <c r="E1716" s="39" t="s">
        <v>1574</v>
      </c>
      <c r="F1716" s="17"/>
      <c r="G1716" s="16">
        <f t="shared" ref="G1716:G1723" si="99">2500000/8</f>
        <v>312500</v>
      </c>
      <c r="H1716" s="38">
        <f>VLOOKUP(D1716,[1]CUENTAS!$A$2:$G$8590,4,FALSE)</f>
        <v>48238541771</v>
      </c>
      <c r="I1716" s="8" t="str">
        <f>VLOOKUP(D1716,[1]CUENTAS!$A$2:$G$8590,6,FALSE)</f>
        <v>BANCOLOMBIA S.A.</v>
      </c>
      <c r="J1716" s="8" t="str">
        <f>VLOOKUP(D1716,[1]CUENTAS!$A$2:$G$8590,7,FALSE)</f>
        <v>AHORROS</v>
      </c>
    </row>
    <row r="1717" spans="1:10" x14ac:dyDescent="0.25">
      <c r="A1717" s="18">
        <v>2</v>
      </c>
      <c r="B1717" s="39"/>
      <c r="C1717" s="32" t="s">
        <v>1575</v>
      </c>
      <c r="D1717" s="12">
        <v>39029376</v>
      </c>
      <c r="E1717" s="39"/>
      <c r="F1717" s="17"/>
      <c r="G1717" s="16">
        <f t="shared" si="99"/>
        <v>312500</v>
      </c>
      <c r="H1717" s="38">
        <f>VLOOKUP(D1717,[1]CUENTAS!$A$2:$G$8590,4,FALSE)</f>
        <v>48224117640</v>
      </c>
      <c r="I1717" s="8" t="str">
        <f>VLOOKUP(D1717,[1]CUENTAS!$A$2:$G$8590,6,FALSE)</f>
        <v>BANCOLOMBIA S.A.</v>
      </c>
      <c r="J1717" s="8" t="str">
        <f>VLOOKUP(D1717,[1]CUENTAS!$A$2:$G$8590,7,FALSE)</f>
        <v>AHORROS</v>
      </c>
    </row>
    <row r="1718" spans="1:10" x14ac:dyDescent="0.25">
      <c r="A1718" s="18">
        <v>3</v>
      </c>
      <c r="B1718" s="39"/>
      <c r="C1718" s="32" t="s">
        <v>1576</v>
      </c>
      <c r="D1718" s="12">
        <v>57418574</v>
      </c>
      <c r="E1718" s="39"/>
      <c r="F1718" s="17"/>
      <c r="G1718" s="16">
        <f t="shared" si="99"/>
        <v>312500</v>
      </c>
      <c r="H1718" s="38">
        <f>VLOOKUP(D1718,[1]CUENTAS!$A$2:$G$8590,4,FALSE)</f>
        <v>48231372221</v>
      </c>
      <c r="I1718" s="8" t="str">
        <f>VLOOKUP(D1718,[1]CUENTAS!$A$2:$G$8590,6,FALSE)</f>
        <v>BANCOLOMBIA S.A.</v>
      </c>
      <c r="J1718" s="8" t="str">
        <f>VLOOKUP(D1718,[1]CUENTAS!$A$2:$G$8590,7,FALSE)</f>
        <v>AHORROS</v>
      </c>
    </row>
    <row r="1719" spans="1:10" x14ac:dyDescent="0.25">
      <c r="A1719" s="18">
        <v>4</v>
      </c>
      <c r="B1719" s="39"/>
      <c r="C1719" s="32" t="s">
        <v>1577</v>
      </c>
      <c r="D1719" s="12">
        <v>57417455</v>
      </c>
      <c r="E1719" s="39"/>
      <c r="F1719" s="17"/>
      <c r="G1719" s="16">
        <f t="shared" si="99"/>
        <v>312500</v>
      </c>
      <c r="H1719" s="38">
        <f>VLOOKUP(D1719,[1]CUENTAS!$A$2:$G$8590,4,FALSE)</f>
        <v>48227310866</v>
      </c>
      <c r="I1719" s="8" t="str">
        <f>VLOOKUP(D1719,[1]CUENTAS!$A$2:$G$8590,6,FALSE)</f>
        <v>BANCOLOMBIA S.A.</v>
      </c>
      <c r="J1719" s="8" t="str">
        <f>VLOOKUP(D1719,[1]CUENTAS!$A$2:$G$8590,7,FALSE)</f>
        <v>AHORROS</v>
      </c>
    </row>
    <row r="1720" spans="1:10" x14ac:dyDescent="0.25">
      <c r="A1720" s="18">
        <v>5</v>
      </c>
      <c r="B1720" s="39"/>
      <c r="C1720" s="32" t="s">
        <v>1578</v>
      </c>
      <c r="D1720" s="12">
        <v>77101564</v>
      </c>
      <c r="E1720" s="39"/>
      <c r="F1720" s="17"/>
      <c r="G1720" s="16">
        <f t="shared" si="99"/>
        <v>312500</v>
      </c>
      <c r="H1720" s="38">
        <f>VLOOKUP(D1720,[1]CUENTAS!$A$2:$G$8590,4,FALSE)</f>
        <v>51317849030</v>
      </c>
      <c r="I1720" s="8" t="str">
        <f>VLOOKUP(D1720,[1]CUENTAS!$A$2:$G$8590,6,FALSE)</f>
        <v>BANCOLOMBIA S.A.</v>
      </c>
      <c r="J1720" s="8" t="str">
        <f>VLOOKUP(D1720,[1]CUENTAS!$A$2:$G$8590,7,FALSE)</f>
        <v>AHORROS</v>
      </c>
    </row>
    <row r="1721" spans="1:10" x14ac:dyDescent="0.25">
      <c r="A1721" s="18">
        <v>6</v>
      </c>
      <c r="B1721" s="39"/>
      <c r="C1721" s="32" t="s">
        <v>1579</v>
      </c>
      <c r="D1721" s="12">
        <v>12630490</v>
      </c>
      <c r="E1721" s="39"/>
      <c r="F1721" s="17"/>
      <c r="G1721" s="16">
        <f t="shared" si="99"/>
        <v>312500</v>
      </c>
      <c r="H1721" s="38">
        <f>VLOOKUP(D1721,[1]CUENTAS!$A$2:$G$8590,4,FALSE)</f>
        <v>400121513</v>
      </c>
      <c r="I1721" s="8" t="str">
        <f>VLOOKUP(D1721,[1]CUENTAS!$A$2:$G$8590,6,FALSE)</f>
        <v>BANCO POPULAR S.A.</v>
      </c>
      <c r="J1721" s="8" t="str">
        <f>VLOOKUP(D1721,[1]CUENTAS!$A$2:$G$8590,7,FALSE)</f>
        <v>AHORROS</v>
      </c>
    </row>
    <row r="1722" spans="1:10" x14ac:dyDescent="0.25">
      <c r="A1722" s="18">
        <v>7</v>
      </c>
      <c r="B1722" s="39"/>
      <c r="C1722" s="32" t="s">
        <v>1580</v>
      </c>
      <c r="D1722" s="12">
        <v>57428895</v>
      </c>
      <c r="E1722" s="39"/>
      <c r="F1722" s="17"/>
      <c r="G1722" s="16">
        <f t="shared" si="99"/>
        <v>312500</v>
      </c>
      <c r="H1722" s="38">
        <f>VLOOKUP(D1722,[1]CUENTAS!$A$2:$G$8590,4,FALSE)</f>
        <v>255092215</v>
      </c>
      <c r="I1722" s="8" t="str">
        <f>VLOOKUP(D1722,[1]CUENTAS!$A$2:$G$8590,6,FALSE)</f>
        <v>BANCO BILBAO VIZCAYA BBVA COLOMBIA S.A.</v>
      </c>
      <c r="J1722" s="8" t="str">
        <f>VLOOKUP(D1722,[1]CUENTAS!$A$2:$G$8590,7,FALSE)</f>
        <v>AHORROS</v>
      </c>
    </row>
    <row r="1723" spans="1:10" x14ac:dyDescent="0.25">
      <c r="A1723" s="18">
        <v>8</v>
      </c>
      <c r="B1723" s="39"/>
      <c r="C1723" s="32" t="s">
        <v>1581</v>
      </c>
      <c r="D1723" s="12">
        <v>12628983</v>
      </c>
      <c r="E1723" s="39"/>
      <c r="F1723" s="17"/>
      <c r="G1723" s="16">
        <f t="shared" si="99"/>
        <v>312500</v>
      </c>
      <c r="H1723" s="38">
        <f>VLOOKUP(D1723,[1]CUENTAS!$A$2:$G$8590,4,FALSE)</f>
        <v>48224341728</v>
      </c>
      <c r="I1723" s="8" t="str">
        <f>VLOOKUP(D1723,[1]CUENTAS!$A$2:$G$8590,6,FALSE)</f>
        <v>BANCOLOMBIA S.A.</v>
      </c>
      <c r="J1723" s="8" t="str">
        <f>VLOOKUP(D1723,[1]CUENTAS!$A$2:$G$8590,7,FALSE)</f>
        <v>AHORROS</v>
      </c>
    </row>
    <row r="1724" spans="1:10" x14ac:dyDescent="0.25">
      <c r="A1724" s="42" t="s">
        <v>7</v>
      </c>
      <c r="B1724" s="43"/>
      <c r="C1724" s="43"/>
      <c r="D1724" s="43"/>
      <c r="E1724" s="43"/>
      <c r="F1724" s="44"/>
      <c r="G1724" s="15">
        <f>SUM(G1716:G1723)</f>
        <v>2500000</v>
      </c>
      <c r="H1724" s="38"/>
      <c r="I1724" s="8"/>
      <c r="J1724" s="8"/>
    </row>
    <row r="1725" spans="1:10" ht="30" x14ac:dyDescent="0.25">
      <c r="A1725" s="1" t="s">
        <v>5</v>
      </c>
      <c r="B1725" s="1" t="s">
        <v>0</v>
      </c>
      <c r="C1725" s="3" t="s">
        <v>3</v>
      </c>
      <c r="D1725" s="4" t="s">
        <v>9</v>
      </c>
      <c r="E1725" s="1" t="s">
        <v>1</v>
      </c>
      <c r="F1725" s="5" t="s">
        <v>2</v>
      </c>
      <c r="G1725" s="6" t="s">
        <v>4</v>
      </c>
      <c r="H1725" s="38"/>
      <c r="I1725" s="8"/>
      <c r="J1725" s="8"/>
    </row>
    <row r="1726" spans="1:10" x14ac:dyDescent="0.25">
      <c r="A1726" s="18">
        <v>1</v>
      </c>
      <c r="B1726" s="39" t="s">
        <v>1586</v>
      </c>
      <c r="C1726" s="32" t="s">
        <v>1582</v>
      </c>
      <c r="D1726" s="12">
        <v>42493001</v>
      </c>
      <c r="E1726" s="40" t="s">
        <v>1582</v>
      </c>
      <c r="F1726" s="17"/>
      <c r="G1726" s="16">
        <f>2500000/4</f>
        <v>625000</v>
      </c>
      <c r="H1726" s="38">
        <f>VLOOKUP(D1726,[1]CUENTAS!$A$2:$G$8590,4,FALSE)</f>
        <v>51603733740</v>
      </c>
      <c r="I1726" s="8" t="str">
        <f>VLOOKUP(D1726,[1]CUENTAS!$A$2:$G$8590,6,FALSE)</f>
        <v>BANCOLOMBIA S.A.</v>
      </c>
      <c r="J1726" s="8" t="str">
        <f>VLOOKUP(D1726,[1]CUENTAS!$A$2:$G$8590,7,FALSE)</f>
        <v>AHORROS</v>
      </c>
    </row>
    <row r="1727" spans="1:10" x14ac:dyDescent="0.25">
      <c r="A1727" s="18">
        <v>2</v>
      </c>
      <c r="B1727" s="39"/>
      <c r="C1727" s="32" t="s">
        <v>1583</v>
      </c>
      <c r="D1727" s="12">
        <v>5074130</v>
      </c>
      <c r="E1727" s="41"/>
      <c r="F1727" s="17"/>
      <c r="G1727" s="16">
        <f>2500000/4</f>
        <v>625000</v>
      </c>
      <c r="H1727" s="38">
        <f>VLOOKUP(D1727,[1]CUENTAS!$A$2:$G$8590,4,FALSE)</f>
        <v>48224658870</v>
      </c>
      <c r="I1727" s="8" t="str">
        <f>VLOOKUP(D1727,[1]CUENTAS!$A$2:$G$8590,6,FALSE)</f>
        <v>BANCOLOMBIA S.A.</v>
      </c>
      <c r="J1727" s="8" t="str">
        <f>VLOOKUP(D1727,[1]CUENTAS!$A$2:$G$8590,7,FALSE)</f>
        <v>AHORROS</v>
      </c>
    </row>
    <row r="1728" spans="1:10" x14ac:dyDescent="0.25">
      <c r="A1728" s="18">
        <v>3</v>
      </c>
      <c r="B1728" s="39"/>
      <c r="C1728" s="32" t="s">
        <v>1584</v>
      </c>
      <c r="D1728" s="12">
        <v>85451913</v>
      </c>
      <c r="E1728" s="41"/>
      <c r="F1728" s="17"/>
      <c r="G1728" s="16">
        <f>2500000/4</f>
        <v>625000</v>
      </c>
      <c r="H1728" s="38">
        <f>VLOOKUP(D1728,[1]CUENTAS!$A$2:$G$8590,4,FALSE)</f>
        <v>48224659175</v>
      </c>
      <c r="I1728" s="8" t="str">
        <f>VLOOKUP(D1728,[1]CUENTAS!$A$2:$G$8590,6,FALSE)</f>
        <v>BANCOLOMBIA S.A.</v>
      </c>
      <c r="J1728" s="8" t="str">
        <f>VLOOKUP(D1728,[1]CUENTAS!$A$2:$G$8590,7,FALSE)</f>
        <v>AHORROS</v>
      </c>
    </row>
    <row r="1729" spans="1:10" x14ac:dyDescent="0.25">
      <c r="A1729" s="18">
        <v>4</v>
      </c>
      <c r="B1729" s="39"/>
      <c r="C1729" s="32" t="s">
        <v>1585</v>
      </c>
      <c r="D1729" s="12">
        <v>12613152</v>
      </c>
      <c r="E1729" s="41"/>
      <c r="F1729" s="17"/>
      <c r="G1729" s="16">
        <f>2500000/4</f>
        <v>625000</v>
      </c>
      <c r="H1729" s="38">
        <f>VLOOKUP(D1729,[1]CUENTAS!$A$2:$G$8590,4,FALSE)</f>
        <v>48227902721</v>
      </c>
      <c r="I1729" s="8" t="str">
        <f>VLOOKUP(D1729,[1]CUENTAS!$A$2:$G$8590,6,FALSE)</f>
        <v>BANCOLOMBIA S.A.</v>
      </c>
      <c r="J1729" s="8" t="str">
        <f>VLOOKUP(D1729,[1]CUENTAS!$A$2:$G$8590,7,FALSE)</f>
        <v>AHORROS</v>
      </c>
    </row>
    <row r="1730" spans="1:10" x14ac:dyDescent="0.25">
      <c r="A1730" s="42" t="s">
        <v>7</v>
      </c>
      <c r="B1730" s="43"/>
      <c r="C1730" s="43"/>
      <c r="D1730" s="43"/>
      <c r="E1730" s="43"/>
      <c r="F1730" s="44"/>
      <c r="G1730" s="15">
        <f>SUM(G1726:G1729)</f>
        <v>2500000</v>
      </c>
      <c r="H1730" s="38"/>
      <c r="I1730" s="8"/>
      <c r="J1730" s="8"/>
    </row>
    <row r="1731" spans="1:10" ht="30" x14ac:dyDescent="0.25">
      <c r="A1731" s="1" t="s">
        <v>5</v>
      </c>
      <c r="B1731" s="1" t="s">
        <v>0</v>
      </c>
      <c r="C1731" s="3" t="s">
        <v>3</v>
      </c>
      <c r="D1731" s="4" t="s">
        <v>9</v>
      </c>
      <c r="E1731" s="1" t="s">
        <v>1</v>
      </c>
      <c r="F1731" s="5" t="s">
        <v>2</v>
      </c>
      <c r="G1731" s="6" t="s">
        <v>4</v>
      </c>
      <c r="H1731" s="38"/>
      <c r="I1731" s="8"/>
      <c r="J1731" s="8"/>
    </row>
    <row r="1732" spans="1:10" x14ac:dyDescent="0.25">
      <c r="A1732" s="18">
        <v>1</v>
      </c>
      <c r="B1732" s="39" t="s">
        <v>1587</v>
      </c>
      <c r="C1732" s="32" t="s">
        <v>1588</v>
      </c>
      <c r="D1732" s="12">
        <v>26901215</v>
      </c>
      <c r="E1732" s="40" t="s">
        <v>1590</v>
      </c>
      <c r="F1732" s="17"/>
      <c r="G1732" s="16">
        <f>2500000/5</f>
        <v>500000</v>
      </c>
      <c r="H1732" s="38">
        <f>VLOOKUP(D1732,[1]CUENTAS!$A$2:$G$8590,4,FALSE)</f>
        <v>240754986</v>
      </c>
      <c r="I1732" s="8" t="str">
        <f>VLOOKUP(D1732,[1]CUENTAS!$A$2:$G$8590,6,FALSE)</f>
        <v>BANCO POPULAR S.A.</v>
      </c>
      <c r="J1732" s="8" t="str">
        <f>VLOOKUP(D1732,[1]CUENTAS!$A$2:$G$8590,7,FALSE)</f>
        <v>AHORROS</v>
      </c>
    </row>
    <row r="1733" spans="1:10" x14ac:dyDescent="0.25">
      <c r="A1733" s="18">
        <v>2</v>
      </c>
      <c r="B1733" s="39"/>
      <c r="C1733" s="32" t="s">
        <v>1589</v>
      </c>
      <c r="D1733" s="12">
        <v>36506244</v>
      </c>
      <c r="E1733" s="41"/>
      <c r="F1733" s="17"/>
      <c r="G1733" s="16">
        <f>2500000/5</f>
        <v>500000</v>
      </c>
      <c r="H1733" s="38">
        <f>VLOOKUP(D1733,[1]CUENTAS!$A$2:$G$8590,4,FALSE)</f>
        <v>240139048</v>
      </c>
      <c r="I1733" s="8" t="str">
        <f>VLOOKUP(D1733,[1]CUENTAS!$A$2:$G$8590,6,FALSE)</f>
        <v>BANCO POPULAR S.A.</v>
      </c>
      <c r="J1733" s="8" t="str">
        <f>VLOOKUP(D1733,[1]CUENTAS!$A$2:$G$8590,7,FALSE)</f>
        <v>AHORROS</v>
      </c>
    </row>
    <row r="1734" spans="1:10" x14ac:dyDescent="0.25">
      <c r="A1734" s="18">
        <v>3</v>
      </c>
      <c r="B1734" s="39"/>
      <c r="C1734" s="32" t="s">
        <v>1590</v>
      </c>
      <c r="D1734" s="12">
        <v>40935738</v>
      </c>
      <c r="E1734" s="41"/>
      <c r="F1734" s="17"/>
      <c r="G1734" s="16">
        <f>2500000/5</f>
        <v>500000</v>
      </c>
      <c r="H1734" s="38">
        <f>VLOOKUP(D1734,[1]CUENTAS!$A$2:$G$8590,4,FALSE)</f>
        <v>604085274</v>
      </c>
      <c r="I1734" s="8" t="str">
        <f>VLOOKUP(D1734,[1]CUENTAS!$A$2:$G$8590,6,FALSE)</f>
        <v>BANCO BILBAO VIZCAYA BBVA COLOMBIA S.A.</v>
      </c>
      <c r="J1734" s="8" t="str">
        <f>VLOOKUP(D1734,[1]CUENTAS!$A$2:$G$8590,7,FALSE)</f>
        <v>AHORROS</v>
      </c>
    </row>
    <row r="1735" spans="1:10" x14ac:dyDescent="0.25">
      <c r="A1735" s="18">
        <v>4</v>
      </c>
      <c r="B1735" s="39"/>
      <c r="C1735" s="32" t="s">
        <v>1591</v>
      </c>
      <c r="D1735" s="12">
        <v>85201440</v>
      </c>
      <c r="E1735" s="41"/>
      <c r="F1735" s="17"/>
      <c r="G1735" s="16">
        <f>2500000/5</f>
        <v>500000</v>
      </c>
      <c r="H1735" s="38">
        <f>VLOOKUP(D1735,[1]CUENTAS!$A$2:$G$8590,4,FALSE)</f>
        <v>240757666</v>
      </c>
      <c r="I1735" s="8" t="str">
        <f>VLOOKUP(D1735,[1]CUENTAS!$A$2:$G$8590,6,FALSE)</f>
        <v>BANCO POPULAR S.A.</v>
      </c>
      <c r="J1735" s="8" t="str">
        <f>VLOOKUP(D1735,[1]CUENTAS!$A$2:$G$8590,7,FALSE)</f>
        <v>AHORROS</v>
      </c>
    </row>
    <row r="1736" spans="1:10" x14ac:dyDescent="0.25">
      <c r="A1736" s="18">
        <v>5</v>
      </c>
      <c r="B1736" s="39"/>
      <c r="C1736" s="32" t="s">
        <v>1592</v>
      </c>
      <c r="D1736" s="12">
        <v>85201973</v>
      </c>
      <c r="E1736" s="41"/>
      <c r="F1736" s="17"/>
      <c r="G1736" s="16">
        <f>2500000/5</f>
        <v>500000</v>
      </c>
      <c r="H1736" s="38">
        <f>VLOOKUP(D1736,[1]CUENTAS!$A$2:$G$8590,4,FALSE)</f>
        <v>604202614</v>
      </c>
      <c r="I1736" s="8" t="str">
        <f>VLOOKUP(D1736,[1]CUENTAS!$A$2:$G$8590,6,FALSE)</f>
        <v>BANCO BILBAO VIZCAYA BBVA COLOMBIA S.A.</v>
      </c>
      <c r="J1736" s="8" t="str">
        <f>VLOOKUP(D1736,[1]CUENTAS!$A$2:$G$8590,7,FALSE)</f>
        <v>AHORROS</v>
      </c>
    </row>
    <row r="1737" spans="1:10" x14ac:dyDescent="0.25">
      <c r="A1737" s="42" t="s">
        <v>7</v>
      </c>
      <c r="B1737" s="43"/>
      <c r="C1737" s="43"/>
      <c r="D1737" s="43"/>
      <c r="E1737" s="43"/>
      <c r="F1737" s="44"/>
      <c r="G1737" s="15">
        <f>SUM(G1732:G1736)</f>
        <v>2500000</v>
      </c>
      <c r="H1737" s="38"/>
      <c r="I1737" s="8"/>
      <c r="J1737" s="8"/>
    </row>
    <row r="1738" spans="1:10" ht="30" x14ac:dyDescent="0.25">
      <c r="A1738" s="1" t="s">
        <v>5</v>
      </c>
      <c r="B1738" s="1" t="s">
        <v>0</v>
      </c>
      <c r="C1738" s="3" t="s">
        <v>3</v>
      </c>
      <c r="D1738" s="4" t="s">
        <v>9</v>
      </c>
      <c r="E1738" s="1" t="s">
        <v>1</v>
      </c>
      <c r="F1738" s="5" t="s">
        <v>2</v>
      </c>
      <c r="G1738" s="6" t="s">
        <v>4</v>
      </c>
      <c r="H1738" s="38"/>
      <c r="I1738" s="8"/>
      <c r="J1738" s="8"/>
    </row>
    <row r="1739" spans="1:10" x14ac:dyDescent="0.25">
      <c r="A1739" s="18">
        <v>1</v>
      </c>
      <c r="B1739" s="39" t="s">
        <v>1593</v>
      </c>
      <c r="C1739" s="32" t="s">
        <v>1594</v>
      </c>
      <c r="D1739" s="12">
        <v>12617785</v>
      </c>
      <c r="E1739" s="40" t="s">
        <v>1594</v>
      </c>
      <c r="F1739" s="17"/>
      <c r="G1739" s="16">
        <f>2500000/4</f>
        <v>625000</v>
      </c>
      <c r="H1739" s="38">
        <f>VLOOKUP(D1739,[1]CUENTAS!$A$2:$G$8590,4,FALSE)</f>
        <v>48254210806</v>
      </c>
      <c r="I1739" s="8" t="str">
        <f>VLOOKUP(D1739,[1]CUENTAS!$A$2:$G$8590,6,FALSE)</f>
        <v>BANCOLOMBIA S.A.</v>
      </c>
      <c r="J1739" s="8" t="str">
        <f>VLOOKUP(D1739,[1]CUENTAS!$A$2:$G$8590,7,FALSE)</f>
        <v>AHORROS</v>
      </c>
    </row>
    <row r="1740" spans="1:10" x14ac:dyDescent="0.25">
      <c r="A1740" s="18">
        <v>2</v>
      </c>
      <c r="B1740" s="39"/>
      <c r="C1740" s="32" t="s">
        <v>1595</v>
      </c>
      <c r="D1740" s="12">
        <v>19535686</v>
      </c>
      <c r="E1740" s="41"/>
      <c r="F1740" s="17"/>
      <c r="G1740" s="16">
        <f>2500000/4</f>
        <v>625000</v>
      </c>
      <c r="H1740" s="38">
        <f>VLOOKUP(D1740,[1]CUENTAS!$A$2:$G$8590,4,FALSE)</f>
        <v>48224466351</v>
      </c>
      <c r="I1740" s="8" t="str">
        <f>VLOOKUP(D1740,[1]CUENTAS!$A$2:$G$8590,6,FALSE)</f>
        <v>BANCOLOMBIA S.A.</v>
      </c>
      <c r="J1740" s="8" t="str">
        <f>VLOOKUP(D1740,[1]CUENTAS!$A$2:$G$8590,7,FALSE)</f>
        <v>AHORROS</v>
      </c>
    </row>
    <row r="1741" spans="1:10" x14ac:dyDescent="0.25">
      <c r="A1741" s="18">
        <v>3</v>
      </c>
      <c r="B1741" s="39"/>
      <c r="C1741" s="32" t="s">
        <v>1596</v>
      </c>
      <c r="D1741" s="12">
        <v>12627226</v>
      </c>
      <c r="E1741" s="41"/>
      <c r="F1741" s="17"/>
      <c r="G1741" s="16">
        <f>2500000/4</f>
        <v>625000</v>
      </c>
      <c r="H1741" s="38">
        <f>VLOOKUP(D1741,[1]CUENTAS!$A$2:$G$8590,4,FALSE)</f>
        <v>48224341663</v>
      </c>
      <c r="I1741" s="8" t="str">
        <f>VLOOKUP(D1741,[1]CUENTAS!$A$2:$G$8590,6,FALSE)</f>
        <v>BANCOLOMBIA S.A.</v>
      </c>
      <c r="J1741" s="8" t="str">
        <f>VLOOKUP(D1741,[1]CUENTAS!$A$2:$G$8590,7,FALSE)</f>
        <v>AHORROS</v>
      </c>
    </row>
    <row r="1742" spans="1:10" x14ac:dyDescent="0.25">
      <c r="A1742" s="18">
        <v>4</v>
      </c>
      <c r="B1742" s="39"/>
      <c r="C1742" s="32" t="s">
        <v>1597</v>
      </c>
      <c r="D1742" s="12">
        <v>12548901</v>
      </c>
      <c r="E1742" s="41"/>
      <c r="F1742" s="17"/>
      <c r="G1742" s="16">
        <f>2500000/4</f>
        <v>625000</v>
      </c>
      <c r="H1742" s="38">
        <f>VLOOKUP(D1742,[1]CUENTAS!$A$2:$G$8590,4,FALSE)</f>
        <v>375220423</v>
      </c>
      <c r="I1742" s="8" t="str">
        <f>VLOOKUP(D1742,[1]CUENTAS!$A$2:$G$8590,6,FALSE)</f>
        <v>BANCO BILBAO VIZCAYA BBVA COLOMBIA S.A.</v>
      </c>
      <c r="J1742" s="8" t="str">
        <f>VLOOKUP(D1742,[1]CUENTAS!$A$2:$G$8590,7,FALSE)</f>
        <v>AHORROS</v>
      </c>
    </row>
    <row r="1743" spans="1:10" x14ac:dyDescent="0.25">
      <c r="A1743" s="42" t="s">
        <v>7</v>
      </c>
      <c r="B1743" s="43"/>
      <c r="C1743" s="43"/>
      <c r="D1743" s="43"/>
      <c r="E1743" s="43"/>
      <c r="F1743" s="44"/>
      <c r="G1743" s="15">
        <f>SUM(G1739:G1742)</f>
        <v>2500000</v>
      </c>
      <c r="H1743" s="38"/>
      <c r="I1743" s="8"/>
      <c r="J1743" s="8"/>
    </row>
    <row r="1744" spans="1:10" ht="30" x14ac:dyDescent="0.25">
      <c r="A1744" s="1" t="s">
        <v>5</v>
      </c>
      <c r="B1744" s="1" t="s">
        <v>0</v>
      </c>
      <c r="C1744" s="3" t="s">
        <v>3</v>
      </c>
      <c r="D1744" s="4" t="s">
        <v>9</v>
      </c>
      <c r="E1744" s="1" t="s">
        <v>1</v>
      </c>
      <c r="F1744" s="5" t="s">
        <v>2</v>
      </c>
      <c r="G1744" s="6" t="s">
        <v>4</v>
      </c>
      <c r="H1744" s="38"/>
      <c r="I1744" s="8"/>
      <c r="J1744" s="8"/>
    </row>
    <row r="1745" spans="1:10" x14ac:dyDescent="0.25">
      <c r="A1745" s="18">
        <v>1</v>
      </c>
      <c r="B1745" s="39" t="s">
        <v>1598</v>
      </c>
      <c r="C1745" s="32" t="s">
        <v>1599</v>
      </c>
      <c r="D1745" s="12">
        <v>39012538</v>
      </c>
      <c r="E1745" s="40" t="s">
        <v>1599</v>
      </c>
      <c r="F1745" s="17"/>
      <c r="G1745" s="16">
        <f>2500000/4</f>
        <v>625000</v>
      </c>
      <c r="H1745" s="38">
        <f>VLOOKUP(D1745,[1]CUENTAS!$A$2:$G$8590,4,FALSE)</f>
        <v>330130261</v>
      </c>
      <c r="I1745" s="8" t="str">
        <f>VLOOKUP(D1745,[1]CUENTAS!$A$2:$G$8590,6,FALSE)</f>
        <v>BANCO BILBAO VIZCAYA BBVA COLOMBIA S.A.</v>
      </c>
      <c r="J1745" s="8" t="str">
        <f>VLOOKUP(D1745,[1]CUENTAS!$A$2:$G$8590,7,FALSE)</f>
        <v>AHORROS</v>
      </c>
    </row>
    <row r="1746" spans="1:10" x14ac:dyDescent="0.25">
      <c r="A1746" s="18">
        <v>2</v>
      </c>
      <c r="B1746" s="39"/>
      <c r="C1746" s="32" t="s">
        <v>1600</v>
      </c>
      <c r="D1746" s="12">
        <v>35475088</v>
      </c>
      <c r="E1746" s="41"/>
      <c r="F1746" s="17"/>
      <c r="G1746" s="16">
        <f>2500000/4</f>
        <v>625000</v>
      </c>
      <c r="H1746" s="38">
        <f>VLOOKUP(D1746,[1]CUENTAS!$A$2:$G$8590,4,FALSE)</f>
        <v>330129677</v>
      </c>
      <c r="I1746" s="8" t="str">
        <f>VLOOKUP(D1746,[1]CUENTAS!$A$2:$G$8590,6,FALSE)</f>
        <v>BANCO BILBAO VIZCAYA BBVA COLOMBIA S.A.</v>
      </c>
      <c r="J1746" s="8" t="str">
        <f>VLOOKUP(D1746,[1]CUENTAS!$A$2:$G$8590,7,FALSE)</f>
        <v>AHORROS</v>
      </c>
    </row>
    <row r="1747" spans="1:10" x14ac:dyDescent="0.25">
      <c r="A1747" s="18">
        <v>3</v>
      </c>
      <c r="B1747" s="39"/>
      <c r="C1747" s="32" t="s">
        <v>1601</v>
      </c>
      <c r="D1747" s="12">
        <v>85464898</v>
      </c>
      <c r="E1747" s="41"/>
      <c r="F1747" s="17"/>
      <c r="G1747" s="16">
        <f>2500000/4</f>
        <v>625000</v>
      </c>
      <c r="H1747" s="38">
        <f>VLOOKUP(D1747,[1]CUENTAS!$A$2:$G$8590,4,FALSE)</f>
        <v>330000498</v>
      </c>
      <c r="I1747" s="8" t="str">
        <f>VLOOKUP(D1747,[1]CUENTAS!$A$2:$G$8590,6,FALSE)</f>
        <v>BANCO BILBAO VIZCAYA BBVA COLOMBIA S.A.</v>
      </c>
      <c r="J1747" s="8" t="str">
        <f>VLOOKUP(D1747,[1]CUENTAS!$A$2:$G$8590,7,FALSE)</f>
        <v>AHORROS</v>
      </c>
    </row>
    <row r="1748" spans="1:10" x14ac:dyDescent="0.25">
      <c r="A1748" s="18">
        <v>4</v>
      </c>
      <c r="B1748" s="39"/>
      <c r="C1748" s="32" t="s">
        <v>1602</v>
      </c>
      <c r="D1748" s="12">
        <v>39017159</v>
      </c>
      <c r="E1748" s="41"/>
      <c r="F1748" s="17"/>
      <c r="G1748" s="16">
        <f>2500000/4</f>
        <v>625000</v>
      </c>
      <c r="H1748" s="38">
        <f>VLOOKUP(D1748,[1]CUENTAS!$A$2:$G$8590,4,FALSE)</f>
        <v>330116732</v>
      </c>
      <c r="I1748" s="8" t="str">
        <f>VLOOKUP(D1748,[1]CUENTAS!$A$2:$G$8590,6,FALSE)</f>
        <v>BANCO BILBAO VIZCAYA BBVA COLOMBIA S.A.</v>
      </c>
      <c r="J1748" s="8" t="str">
        <f>VLOOKUP(D1748,[1]CUENTAS!$A$2:$G$8590,7,FALSE)</f>
        <v>AHORROS</v>
      </c>
    </row>
    <row r="1749" spans="1:10" x14ac:dyDescent="0.25">
      <c r="A1749" s="42" t="s">
        <v>7</v>
      </c>
      <c r="B1749" s="43"/>
      <c r="C1749" s="43"/>
      <c r="D1749" s="43"/>
      <c r="E1749" s="43"/>
      <c r="F1749" s="44"/>
      <c r="G1749" s="15">
        <f>SUM(G1745:G1748)</f>
        <v>2500000</v>
      </c>
      <c r="H1749" s="38"/>
      <c r="I1749" s="8"/>
      <c r="J1749" s="8"/>
    </row>
    <row r="1750" spans="1:10" ht="30" x14ac:dyDescent="0.25">
      <c r="A1750" s="1" t="s">
        <v>5</v>
      </c>
      <c r="B1750" s="1" t="s">
        <v>0</v>
      </c>
      <c r="C1750" s="3" t="s">
        <v>3</v>
      </c>
      <c r="D1750" s="4" t="s">
        <v>9</v>
      </c>
      <c r="E1750" s="1" t="s">
        <v>1</v>
      </c>
      <c r="F1750" s="5" t="s">
        <v>2</v>
      </c>
      <c r="G1750" s="6" t="s">
        <v>4</v>
      </c>
      <c r="H1750" s="38"/>
      <c r="I1750" s="8"/>
      <c r="J1750" s="8"/>
    </row>
    <row r="1751" spans="1:10" x14ac:dyDescent="0.25">
      <c r="A1751" s="18">
        <v>1</v>
      </c>
      <c r="B1751" s="39" t="s">
        <v>1603</v>
      </c>
      <c r="C1751" s="32" t="s">
        <v>1604</v>
      </c>
      <c r="D1751" s="12">
        <v>26801776</v>
      </c>
      <c r="E1751" s="39" t="s">
        <v>1609</v>
      </c>
      <c r="F1751" s="17"/>
      <c r="G1751" s="16">
        <f t="shared" ref="G1751:G1757" si="100">2500000/7</f>
        <v>357142.85714285716</v>
      </c>
      <c r="H1751" s="38">
        <f>VLOOKUP(D1751,[1]CUENTAS!$A$2:$G$8590,4,FALSE)</f>
        <v>220042790</v>
      </c>
      <c r="I1751" s="8" t="str">
        <f>VLOOKUP(D1751,[1]CUENTAS!$A$2:$G$8590,6,FALSE)</f>
        <v>BANCO POPULAR S.A.</v>
      </c>
      <c r="J1751" s="8" t="str">
        <f>VLOOKUP(D1751,[1]CUENTAS!$A$2:$G$8590,7,FALSE)</f>
        <v>AHORROS</v>
      </c>
    </row>
    <row r="1752" spans="1:10" x14ac:dyDescent="0.25">
      <c r="A1752" s="18">
        <v>2</v>
      </c>
      <c r="B1752" s="39"/>
      <c r="C1752" s="32" t="s">
        <v>1605</v>
      </c>
      <c r="D1752" s="12">
        <v>32722908</v>
      </c>
      <c r="E1752" s="39"/>
      <c r="F1752" s="17"/>
      <c r="G1752" s="16">
        <f t="shared" si="100"/>
        <v>357142.85714285716</v>
      </c>
      <c r="H1752" s="38">
        <f>VLOOKUP(D1752,[1]CUENTAS!$A$2:$G$8590,4,FALSE)</f>
        <v>220111660</v>
      </c>
      <c r="I1752" s="8" t="str">
        <f>VLOOKUP(D1752,[1]CUENTAS!$A$2:$G$8590,6,FALSE)</f>
        <v>BANCO POPULAR S.A.</v>
      </c>
      <c r="J1752" s="8" t="str">
        <f>VLOOKUP(D1752,[1]CUENTAS!$A$2:$G$8590,7,FALSE)</f>
        <v>AHORROS</v>
      </c>
    </row>
    <row r="1753" spans="1:10" x14ac:dyDescent="0.25">
      <c r="A1753" s="18">
        <v>3</v>
      </c>
      <c r="B1753" s="39"/>
      <c r="C1753" s="32" t="s">
        <v>1606</v>
      </c>
      <c r="D1753" s="12">
        <v>26910762</v>
      </c>
      <c r="E1753" s="39"/>
      <c r="F1753" s="17"/>
      <c r="G1753" s="16">
        <f t="shared" si="100"/>
        <v>357142.85714285716</v>
      </c>
      <c r="H1753" s="38">
        <f>VLOOKUP(D1753,[1]CUENTAS!$A$2:$G$8590,4,FALSE)</f>
        <v>422090829</v>
      </c>
      <c r="I1753" s="8" t="str">
        <f>VLOOKUP(D1753,[1]CUENTAS!$A$2:$G$8590,6,FALSE)</f>
        <v>BANCO BILBAO VIZCAYA BBVA COLOMBIA S.A.</v>
      </c>
      <c r="J1753" s="8" t="str">
        <f>VLOOKUP(D1753,[1]CUENTAS!$A$2:$G$8590,7,FALSE)</f>
        <v>AHORROS</v>
      </c>
    </row>
    <row r="1754" spans="1:10" x14ac:dyDescent="0.25">
      <c r="A1754" s="18">
        <v>4</v>
      </c>
      <c r="B1754" s="39"/>
      <c r="C1754" s="32" t="s">
        <v>1607</v>
      </c>
      <c r="D1754" s="12">
        <v>57457314</v>
      </c>
      <c r="E1754" s="39"/>
      <c r="F1754" s="17"/>
      <c r="G1754" s="16">
        <f t="shared" si="100"/>
        <v>357142.85714285716</v>
      </c>
      <c r="H1754" s="38">
        <f>VLOOKUP(D1754,[1]CUENTAS!$A$2:$G$8590,4,FALSE)</f>
        <v>518305289</v>
      </c>
      <c r="I1754" s="8" t="str">
        <f>VLOOKUP(D1754,[1]CUENTAS!$A$2:$G$8590,6,FALSE)</f>
        <v>BANCO BILBAO VIZCAYA BBVA COLOMBIA S.A.</v>
      </c>
      <c r="J1754" s="8" t="str">
        <f>VLOOKUP(D1754,[1]CUENTAS!$A$2:$G$8590,7,FALSE)</f>
        <v>AHORROS</v>
      </c>
    </row>
    <row r="1755" spans="1:10" x14ac:dyDescent="0.25">
      <c r="A1755" s="18">
        <v>5</v>
      </c>
      <c r="B1755" s="39"/>
      <c r="C1755" s="32" t="s">
        <v>1608</v>
      </c>
      <c r="D1755" s="12">
        <v>33207822</v>
      </c>
      <c r="E1755" s="39"/>
      <c r="F1755" s="17"/>
      <c r="G1755" s="16">
        <f t="shared" si="100"/>
        <v>357142.85714285716</v>
      </c>
      <c r="H1755" s="38">
        <f>VLOOKUP(D1755,[1]CUENTAS!$A$2:$G$8590,4,FALSE)</f>
        <v>51646302408</v>
      </c>
      <c r="I1755" s="8" t="str">
        <f>VLOOKUP(D1755,[1]CUENTAS!$A$2:$G$8590,6,FALSE)</f>
        <v>BANCOLOMBIA S.A.</v>
      </c>
      <c r="J1755" s="8" t="str">
        <f>VLOOKUP(D1755,[1]CUENTAS!$A$2:$G$8590,7,FALSE)</f>
        <v>AHORROS</v>
      </c>
    </row>
    <row r="1756" spans="1:10" x14ac:dyDescent="0.25">
      <c r="A1756" s="18">
        <v>6</v>
      </c>
      <c r="B1756" s="39"/>
      <c r="C1756" s="32" t="s">
        <v>1609</v>
      </c>
      <c r="D1756" s="12">
        <v>85448287</v>
      </c>
      <c r="E1756" s="39"/>
      <c r="F1756" s="17"/>
      <c r="G1756" s="16">
        <f t="shared" si="100"/>
        <v>357142.85714285716</v>
      </c>
      <c r="H1756" s="38">
        <f>VLOOKUP(D1756,[1]CUENTAS!$A$2:$G$8590,4,FALSE)</f>
        <v>220033492</v>
      </c>
      <c r="I1756" s="8" t="str">
        <f>VLOOKUP(D1756,[1]CUENTAS!$A$2:$G$8590,6,FALSE)</f>
        <v>BANCO POPULAR S.A.</v>
      </c>
      <c r="J1756" s="8" t="str">
        <f>VLOOKUP(D1756,[1]CUENTAS!$A$2:$G$8590,7,FALSE)</f>
        <v>AHORROS</v>
      </c>
    </row>
    <row r="1757" spans="1:10" x14ac:dyDescent="0.25">
      <c r="A1757" s="18">
        <v>7</v>
      </c>
      <c r="B1757" s="39"/>
      <c r="C1757" s="32" t="s">
        <v>1610</v>
      </c>
      <c r="D1757" s="12">
        <v>22518806</v>
      </c>
      <c r="E1757" s="39"/>
      <c r="F1757" s="17"/>
      <c r="G1757" s="16">
        <f t="shared" si="100"/>
        <v>357142.85714285716</v>
      </c>
      <c r="H1757" s="38">
        <f>VLOOKUP(D1757,[1]CUENTAS!$A$2:$G$8590,4,FALSE)</f>
        <v>51689229275</v>
      </c>
      <c r="I1757" s="8" t="str">
        <f>VLOOKUP(D1757,[1]CUENTAS!$A$2:$G$8590,6,FALSE)</f>
        <v>BANCOLOMBIA S.A.</v>
      </c>
      <c r="J1757" s="8" t="str">
        <f>VLOOKUP(D1757,[1]CUENTAS!$A$2:$G$8590,7,FALSE)</f>
        <v>AHORROS</v>
      </c>
    </row>
    <row r="1758" spans="1:10" x14ac:dyDescent="0.25">
      <c r="A1758" s="42" t="s">
        <v>7</v>
      </c>
      <c r="B1758" s="43"/>
      <c r="C1758" s="43"/>
      <c r="D1758" s="43"/>
      <c r="E1758" s="43"/>
      <c r="F1758" s="44"/>
      <c r="G1758" s="15">
        <f>SUM(G1751:G1757)</f>
        <v>2500000.0000000005</v>
      </c>
      <c r="H1758" s="38"/>
      <c r="I1758" s="8"/>
      <c r="J1758" s="8"/>
    </row>
    <row r="1759" spans="1:10" ht="30" x14ac:dyDescent="0.25">
      <c r="A1759" s="1" t="s">
        <v>5</v>
      </c>
      <c r="B1759" s="1" t="s">
        <v>0</v>
      </c>
      <c r="C1759" s="3" t="s">
        <v>3</v>
      </c>
      <c r="D1759" s="4" t="s">
        <v>9</v>
      </c>
      <c r="E1759" s="1" t="s">
        <v>1</v>
      </c>
      <c r="F1759" s="5" t="s">
        <v>2</v>
      </c>
      <c r="G1759" s="6" t="s">
        <v>4</v>
      </c>
      <c r="H1759" s="38"/>
      <c r="I1759" s="8"/>
      <c r="J1759" s="8"/>
    </row>
    <row r="1760" spans="1:10" x14ac:dyDescent="0.25">
      <c r="A1760" s="18">
        <v>1</v>
      </c>
      <c r="B1760" s="39" t="s">
        <v>535</v>
      </c>
      <c r="C1760" s="32" t="s">
        <v>1611</v>
      </c>
      <c r="D1760" s="12">
        <v>36561567</v>
      </c>
      <c r="E1760" s="40" t="s">
        <v>1611</v>
      </c>
      <c r="F1760" s="17"/>
      <c r="G1760" s="16">
        <f>2500000/5</f>
        <v>500000</v>
      </c>
      <c r="H1760" s="38">
        <f>VLOOKUP(D1760,[1]CUENTAS!$A$2:$G$8590,4,FALSE)</f>
        <v>471051342</v>
      </c>
      <c r="I1760" s="8" t="str">
        <f>VLOOKUP(D1760,[1]CUENTAS!$A$2:$G$8590,6,FALSE)</f>
        <v>BANCO DE BOGOTA</v>
      </c>
      <c r="J1760" s="8" t="str">
        <f>VLOOKUP(D1760,[1]CUENTAS!$A$2:$G$8590,7,FALSE)</f>
        <v>AHORROS</v>
      </c>
    </row>
    <row r="1761" spans="1:10" x14ac:dyDescent="0.25">
      <c r="A1761" s="18">
        <v>2</v>
      </c>
      <c r="B1761" s="39"/>
      <c r="C1761" s="32" t="s">
        <v>1612</v>
      </c>
      <c r="D1761" s="12">
        <v>7596606</v>
      </c>
      <c r="E1761" s="41"/>
      <c r="F1761" s="17"/>
      <c r="G1761" s="16">
        <f>2500000/5</f>
        <v>500000</v>
      </c>
      <c r="H1761" s="38">
        <f>VLOOKUP(D1761,[1]CUENTAS!$A$2:$G$8590,4,FALSE)</f>
        <v>471110353</v>
      </c>
      <c r="I1761" s="8" t="str">
        <f>VLOOKUP(D1761,[1]CUENTAS!$A$2:$G$8590,6,FALSE)</f>
        <v>BANCO DE BOGOTA</v>
      </c>
      <c r="J1761" s="8" t="str">
        <f>VLOOKUP(D1761,[1]CUENTAS!$A$2:$G$8590,7,FALSE)</f>
        <v>AHORROS</v>
      </c>
    </row>
    <row r="1762" spans="1:10" x14ac:dyDescent="0.25">
      <c r="A1762" s="18">
        <v>3</v>
      </c>
      <c r="B1762" s="39"/>
      <c r="C1762" s="32" t="s">
        <v>1613</v>
      </c>
      <c r="D1762" s="12">
        <v>7594609</v>
      </c>
      <c r="E1762" s="41"/>
      <c r="F1762" s="17"/>
      <c r="G1762" s="16">
        <f>2500000/5</f>
        <v>500000</v>
      </c>
      <c r="H1762" s="38">
        <f>VLOOKUP(D1762,[1]CUENTAS!$A$2:$G$8590,4,FALSE)</f>
        <v>471074385</v>
      </c>
      <c r="I1762" s="8" t="str">
        <f>VLOOKUP(D1762,[1]CUENTAS!$A$2:$G$8590,6,FALSE)</f>
        <v>BANCO DE BOGOTA</v>
      </c>
      <c r="J1762" s="8" t="str">
        <f>VLOOKUP(D1762,[1]CUENTAS!$A$2:$G$8590,7,FALSE)</f>
        <v>AHORROS</v>
      </c>
    </row>
    <row r="1763" spans="1:10" x14ac:dyDescent="0.25">
      <c r="A1763" s="18">
        <v>4</v>
      </c>
      <c r="B1763" s="39"/>
      <c r="C1763" s="32" t="s">
        <v>1614</v>
      </c>
      <c r="D1763" s="12">
        <v>57300647</v>
      </c>
      <c r="E1763" s="41"/>
      <c r="F1763" s="17"/>
      <c r="G1763" s="16">
        <f>2500000/5</f>
        <v>500000</v>
      </c>
      <c r="H1763" s="38">
        <f>VLOOKUP(D1763,[1]CUENTAS!$A$2:$G$8590,4,FALSE)</f>
        <v>471112375</v>
      </c>
      <c r="I1763" s="8" t="str">
        <f>VLOOKUP(D1763,[1]CUENTAS!$A$2:$G$8590,6,FALSE)</f>
        <v>BANCO DE BOGOTA</v>
      </c>
      <c r="J1763" s="8" t="str">
        <f>VLOOKUP(D1763,[1]CUENTAS!$A$2:$G$8590,7,FALSE)</f>
        <v>AHORROS</v>
      </c>
    </row>
    <row r="1764" spans="1:10" x14ac:dyDescent="0.25">
      <c r="A1764" s="18">
        <v>5</v>
      </c>
      <c r="B1764" s="39"/>
      <c r="C1764" s="32" t="s">
        <v>1615</v>
      </c>
      <c r="D1764" s="12">
        <v>1082890588</v>
      </c>
      <c r="E1764" s="41"/>
      <c r="F1764" s="17"/>
      <c r="G1764" s="16">
        <f>2500000/5</f>
        <v>500000</v>
      </c>
      <c r="H1764" s="38">
        <f>VLOOKUP(D1764,[1]CUENTAS!$A$2:$G$8590,4,FALSE)</f>
        <v>471161380</v>
      </c>
      <c r="I1764" s="8" t="str">
        <f>VLOOKUP(D1764,[1]CUENTAS!$A$2:$G$8590,6,FALSE)</f>
        <v>BANCO DE BOGOTA</v>
      </c>
      <c r="J1764" s="8" t="str">
        <f>VLOOKUP(D1764,[1]CUENTAS!$A$2:$G$8590,7,FALSE)</f>
        <v>AHORROS</v>
      </c>
    </row>
    <row r="1765" spans="1:10" x14ac:dyDescent="0.25">
      <c r="A1765" s="42" t="s">
        <v>7</v>
      </c>
      <c r="B1765" s="43"/>
      <c r="C1765" s="43"/>
      <c r="D1765" s="43"/>
      <c r="E1765" s="43"/>
      <c r="F1765" s="44"/>
      <c r="G1765" s="15">
        <f>SUM(G1760:G1764)</f>
        <v>2500000</v>
      </c>
      <c r="H1765" s="38"/>
      <c r="I1765" s="8"/>
      <c r="J1765" s="8"/>
    </row>
    <row r="1766" spans="1:10" ht="30" x14ac:dyDescent="0.25">
      <c r="A1766" s="1" t="s">
        <v>5</v>
      </c>
      <c r="B1766" s="1" t="s">
        <v>0</v>
      </c>
      <c r="C1766" s="3" t="s">
        <v>3</v>
      </c>
      <c r="D1766" s="4" t="s">
        <v>9</v>
      </c>
      <c r="E1766" s="1" t="s">
        <v>1</v>
      </c>
      <c r="F1766" s="5" t="s">
        <v>2</v>
      </c>
      <c r="G1766" s="6" t="s">
        <v>4</v>
      </c>
      <c r="H1766" s="38"/>
      <c r="I1766" s="8"/>
      <c r="J1766" s="8"/>
    </row>
    <row r="1767" spans="1:10" x14ac:dyDescent="0.25">
      <c r="A1767" s="18">
        <v>1</v>
      </c>
      <c r="B1767" s="39" t="s">
        <v>1616</v>
      </c>
      <c r="C1767" s="32" t="s">
        <v>1617</v>
      </c>
      <c r="D1767" s="12">
        <v>1143128500</v>
      </c>
      <c r="E1767" s="40" t="s">
        <v>1617</v>
      </c>
      <c r="F1767" s="17"/>
      <c r="G1767" s="16">
        <f>2500000/5</f>
        <v>500000</v>
      </c>
      <c r="H1767" s="38">
        <f>VLOOKUP(D1767,[1]CUENTAS!$A$2:$G$8590,4,FALSE)</f>
        <v>47424608650</v>
      </c>
      <c r="I1767" s="8" t="str">
        <f>VLOOKUP(D1767,[1]CUENTAS!$A$2:$G$8590,6,FALSE)</f>
        <v>BANCOLOMBIA S.A.</v>
      </c>
      <c r="J1767" s="8" t="str">
        <f>VLOOKUP(D1767,[1]CUENTAS!$A$2:$G$8590,7,FALSE)</f>
        <v>AHORROS</v>
      </c>
    </row>
    <row r="1768" spans="1:10" x14ac:dyDescent="0.25">
      <c r="A1768" s="18">
        <v>2</v>
      </c>
      <c r="B1768" s="39"/>
      <c r="C1768" s="32" t="s">
        <v>1618</v>
      </c>
      <c r="D1768" s="12">
        <v>85451515</v>
      </c>
      <c r="E1768" s="41"/>
      <c r="F1768" s="17"/>
      <c r="G1768" s="16">
        <f>2500000/5</f>
        <v>500000</v>
      </c>
      <c r="H1768" s="38">
        <f>VLOOKUP(D1768,[1]CUENTAS!$A$2:$G$8590,4,FALSE)</f>
        <v>400080099</v>
      </c>
      <c r="I1768" s="8" t="str">
        <f>VLOOKUP(D1768,[1]CUENTAS!$A$2:$G$8590,6,FALSE)</f>
        <v>BANCO POPULAR S.A.</v>
      </c>
      <c r="J1768" s="8" t="str">
        <f>VLOOKUP(D1768,[1]CUENTAS!$A$2:$G$8590,7,FALSE)</f>
        <v>AHORROS</v>
      </c>
    </row>
    <row r="1769" spans="1:10" x14ac:dyDescent="0.25">
      <c r="A1769" s="18">
        <v>3</v>
      </c>
      <c r="B1769" s="39"/>
      <c r="C1769" s="32" t="s">
        <v>1619</v>
      </c>
      <c r="D1769" s="12">
        <v>72139020</v>
      </c>
      <c r="E1769" s="41"/>
      <c r="F1769" s="17"/>
      <c r="G1769" s="16">
        <f>2500000/5</f>
        <v>500000</v>
      </c>
      <c r="H1769" s="38">
        <f>VLOOKUP(D1769,[1]CUENTAS!$A$2:$G$8590,4,FALSE)</f>
        <v>51225365079</v>
      </c>
      <c r="I1769" s="8" t="str">
        <f>VLOOKUP(D1769,[1]CUENTAS!$A$2:$G$8590,6,FALSE)</f>
        <v>BANCOLOMBIA S.A.</v>
      </c>
      <c r="J1769" s="8" t="str">
        <f>VLOOKUP(D1769,[1]CUENTAS!$A$2:$G$8590,7,FALSE)</f>
        <v>AHORROS</v>
      </c>
    </row>
    <row r="1770" spans="1:10" x14ac:dyDescent="0.25">
      <c r="A1770" s="18">
        <v>4</v>
      </c>
      <c r="B1770" s="39"/>
      <c r="C1770" s="32" t="s">
        <v>1620</v>
      </c>
      <c r="D1770" s="12">
        <v>57301685</v>
      </c>
      <c r="E1770" s="41"/>
      <c r="F1770" s="17"/>
      <c r="G1770" s="16">
        <f>2500000/5</f>
        <v>500000</v>
      </c>
      <c r="H1770" s="38">
        <f>VLOOKUP(D1770,[1]CUENTAS!$A$2:$G$8590,4,FALSE)</f>
        <v>51261517101</v>
      </c>
      <c r="I1770" s="8" t="str">
        <f>VLOOKUP(D1770,[1]CUENTAS!$A$2:$G$8590,6,FALSE)</f>
        <v>BANCOLOMBIA S.A.</v>
      </c>
      <c r="J1770" s="8" t="str">
        <f>VLOOKUP(D1770,[1]CUENTAS!$A$2:$G$8590,7,FALSE)</f>
        <v>AHORROS</v>
      </c>
    </row>
    <row r="1771" spans="1:10" x14ac:dyDescent="0.25">
      <c r="A1771" s="18">
        <v>5</v>
      </c>
      <c r="B1771" s="39"/>
      <c r="C1771" s="32" t="s">
        <v>1621</v>
      </c>
      <c r="D1771" s="12">
        <v>7593259</v>
      </c>
      <c r="E1771" s="41"/>
      <c r="F1771" s="17"/>
      <c r="G1771" s="16">
        <f>2500000/5</f>
        <v>500000</v>
      </c>
      <c r="H1771" s="38">
        <f>VLOOKUP(D1771,[1]CUENTAS!$A$2:$G$8590,4,FALSE)</f>
        <v>805481173</v>
      </c>
      <c r="I1771" s="8" t="str">
        <f>VLOOKUP(D1771,[1]CUENTAS!$A$2:$G$8590,6,FALSE)</f>
        <v>BANCO BILBAO VIZCAYA BBVA COLOMBIA S.A.</v>
      </c>
      <c r="J1771" s="8" t="str">
        <f>VLOOKUP(D1771,[1]CUENTAS!$A$2:$G$8590,7,FALSE)</f>
        <v>AHORROS</v>
      </c>
    </row>
    <row r="1772" spans="1:10" x14ac:dyDescent="0.25">
      <c r="A1772" s="42" t="s">
        <v>7</v>
      </c>
      <c r="B1772" s="43"/>
      <c r="C1772" s="43"/>
      <c r="D1772" s="43"/>
      <c r="E1772" s="43"/>
      <c r="F1772" s="44"/>
      <c r="G1772" s="15">
        <f>SUM(G1767:G1771)</f>
        <v>2500000</v>
      </c>
      <c r="H1772" s="38"/>
      <c r="I1772" s="8"/>
      <c r="J1772" s="8"/>
    </row>
    <row r="1773" spans="1:10" ht="30" x14ac:dyDescent="0.25">
      <c r="A1773" s="1" t="s">
        <v>5</v>
      </c>
      <c r="B1773" s="1" t="s">
        <v>0</v>
      </c>
      <c r="C1773" s="3" t="s">
        <v>3</v>
      </c>
      <c r="D1773" s="4" t="s">
        <v>9</v>
      </c>
      <c r="E1773" s="1" t="s">
        <v>1</v>
      </c>
      <c r="F1773" s="5" t="s">
        <v>2</v>
      </c>
      <c r="G1773" s="6" t="s">
        <v>4</v>
      </c>
      <c r="H1773" s="38"/>
      <c r="I1773" s="8"/>
      <c r="J1773" s="8"/>
    </row>
    <row r="1774" spans="1:10" x14ac:dyDescent="0.25">
      <c r="A1774" s="18">
        <v>1</v>
      </c>
      <c r="B1774" s="39" t="s">
        <v>1622</v>
      </c>
      <c r="C1774" s="32" t="s">
        <v>1623</v>
      </c>
      <c r="D1774" s="12">
        <v>26801271</v>
      </c>
      <c r="E1774" s="40" t="s">
        <v>1625</v>
      </c>
      <c r="F1774" s="17"/>
      <c r="G1774" s="16">
        <f>2500000/4</f>
        <v>625000</v>
      </c>
      <c r="H1774" s="38">
        <f>VLOOKUP(D1774,[1]CUENTAS!$A$2:$G$8590,4,FALSE)</f>
        <v>220605786</v>
      </c>
      <c r="I1774" s="8" t="str">
        <f>VLOOKUP(D1774,[1]CUENTAS!$A$2:$G$8590,6,FALSE)</f>
        <v>BANCO POPULAR S.A.</v>
      </c>
      <c r="J1774" s="8" t="str">
        <f>VLOOKUP(D1774,[1]CUENTAS!$A$2:$G$8590,7,FALSE)</f>
        <v>AHORROS</v>
      </c>
    </row>
    <row r="1775" spans="1:10" x14ac:dyDescent="0.25">
      <c r="A1775" s="18">
        <v>2</v>
      </c>
      <c r="B1775" s="39"/>
      <c r="C1775" s="32" t="s">
        <v>1624</v>
      </c>
      <c r="D1775" s="12">
        <v>39088867</v>
      </c>
      <c r="E1775" s="41"/>
      <c r="F1775" s="17"/>
      <c r="G1775" s="16">
        <f>2500000/4</f>
        <v>625000</v>
      </c>
      <c r="H1775" s="38">
        <f>VLOOKUP(D1775,[1]CUENTAS!$A$2:$G$8590,4,FALSE)</f>
        <v>220604805</v>
      </c>
      <c r="I1775" s="8" t="str">
        <f>VLOOKUP(D1775,[1]CUENTAS!$A$2:$G$8590,6,FALSE)</f>
        <v>BANCO POPULAR S.A.</v>
      </c>
      <c r="J1775" s="8" t="str">
        <f>VLOOKUP(D1775,[1]CUENTAS!$A$2:$G$8590,7,FALSE)</f>
        <v>AHORROS</v>
      </c>
    </row>
    <row r="1776" spans="1:10" x14ac:dyDescent="0.25">
      <c r="A1776" s="18">
        <v>3</v>
      </c>
      <c r="B1776" s="39"/>
      <c r="C1776" s="32" t="s">
        <v>1625</v>
      </c>
      <c r="D1776" s="12">
        <v>22635290</v>
      </c>
      <c r="E1776" s="41"/>
      <c r="F1776" s="17"/>
      <c r="G1776" s="16">
        <f>2500000/4</f>
        <v>625000</v>
      </c>
      <c r="H1776" s="38">
        <f>VLOOKUP(D1776,[1]CUENTAS!$A$2:$G$8590,4,FALSE)</f>
        <v>220624142</v>
      </c>
      <c r="I1776" s="8" t="str">
        <f>VLOOKUP(D1776,[1]CUENTAS!$A$2:$G$8590,6,FALSE)</f>
        <v>BANCO POPULAR S.A.</v>
      </c>
      <c r="J1776" s="8" t="str">
        <f>VLOOKUP(D1776,[1]CUENTAS!$A$2:$G$8590,7,FALSE)</f>
        <v>AHORROS</v>
      </c>
    </row>
    <row r="1777" spans="1:10" x14ac:dyDescent="0.25">
      <c r="A1777" s="18">
        <v>4</v>
      </c>
      <c r="B1777" s="39"/>
      <c r="C1777" s="32" t="s">
        <v>1626</v>
      </c>
      <c r="D1777" s="12">
        <v>72192934</v>
      </c>
      <c r="E1777" s="41"/>
      <c r="F1777" s="17"/>
      <c r="G1777" s="16">
        <f>2500000/4</f>
        <v>625000</v>
      </c>
      <c r="H1777" s="38">
        <f>VLOOKUP(D1777,[1]CUENTAS!$A$2:$G$8590,4,FALSE)</f>
        <v>220605430</v>
      </c>
      <c r="I1777" s="8" t="str">
        <f>VLOOKUP(D1777,[1]CUENTAS!$A$2:$G$8590,6,FALSE)</f>
        <v>BANCO POPULAR S.A.</v>
      </c>
      <c r="J1777" s="8" t="str">
        <f>VLOOKUP(D1777,[1]CUENTAS!$A$2:$G$8590,7,FALSE)</f>
        <v>AHORROS</v>
      </c>
    </row>
    <row r="1778" spans="1:10" x14ac:dyDescent="0.25">
      <c r="A1778" s="42" t="s">
        <v>7</v>
      </c>
      <c r="B1778" s="43"/>
      <c r="C1778" s="43"/>
      <c r="D1778" s="43"/>
      <c r="E1778" s="43"/>
      <c r="F1778" s="44"/>
      <c r="G1778" s="15">
        <f>SUM(G1774:G1777)</f>
        <v>2500000</v>
      </c>
      <c r="H1778" s="38"/>
      <c r="I1778" s="8"/>
      <c r="J1778" s="8"/>
    </row>
    <row r="1779" spans="1:10" ht="30" x14ac:dyDescent="0.25">
      <c r="A1779" s="1" t="s">
        <v>5</v>
      </c>
      <c r="B1779" s="1" t="s">
        <v>0</v>
      </c>
      <c r="C1779" s="3" t="s">
        <v>3</v>
      </c>
      <c r="D1779" s="4" t="s">
        <v>9</v>
      </c>
      <c r="E1779" s="1" t="s">
        <v>1</v>
      </c>
      <c r="F1779" s="5" t="s">
        <v>2</v>
      </c>
      <c r="G1779" s="6" t="s">
        <v>4</v>
      </c>
      <c r="H1779" s="38"/>
      <c r="I1779" s="8"/>
      <c r="J1779" s="8"/>
    </row>
    <row r="1780" spans="1:10" x14ac:dyDescent="0.25">
      <c r="A1780" s="18">
        <v>1</v>
      </c>
      <c r="B1780" s="39" t="s">
        <v>1627</v>
      </c>
      <c r="C1780" s="32" t="s">
        <v>1628</v>
      </c>
      <c r="D1780" s="12">
        <v>9021539</v>
      </c>
      <c r="E1780" s="39" t="s">
        <v>1639</v>
      </c>
      <c r="F1780" s="17"/>
      <c r="G1780" s="16">
        <f t="shared" ref="G1780:G1795" si="101">2500000/16</f>
        <v>156250</v>
      </c>
      <c r="H1780" s="38">
        <f>VLOOKUP(D1780,[1]CUENTAS!$A$2:$G$8590,4,FALSE)</f>
        <v>400145595</v>
      </c>
      <c r="I1780" s="8" t="str">
        <f>VLOOKUP(D1780,[1]CUENTAS!$A$2:$G$8590,6,FALSE)</f>
        <v>BANCO POPULAR S.A.</v>
      </c>
      <c r="J1780" s="8" t="str">
        <f>VLOOKUP(D1780,[1]CUENTAS!$A$2:$G$8590,7,FALSE)</f>
        <v>AHORROS</v>
      </c>
    </row>
    <row r="1781" spans="1:10" x14ac:dyDescent="0.25">
      <c r="A1781" s="18">
        <v>2</v>
      </c>
      <c r="B1781" s="39"/>
      <c r="C1781" s="32" t="s">
        <v>1629</v>
      </c>
      <c r="D1781" s="12">
        <v>33213090</v>
      </c>
      <c r="E1781" s="39"/>
      <c r="F1781" s="17"/>
      <c r="G1781" s="16">
        <f t="shared" si="101"/>
        <v>156250</v>
      </c>
      <c r="H1781" s="38">
        <f>VLOOKUP(D1781,[1]CUENTAS!$A$2:$G$8590,4,FALSE)</f>
        <v>240756445</v>
      </c>
      <c r="I1781" s="8" t="str">
        <f>VLOOKUP(D1781,[1]CUENTAS!$A$2:$G$8590,6,FALSE)</f>
        <v>BANCO POPULAR S.A.</v>
      </c>
      <c r="J1781" s="8" t="str">
        <f>VLOOKUP(D1781,[1]CUENTAS!$A$2:$G$8590,7,FALSE)</f>
        <v>AHORROS</v>
      </c>
    </row>
    <row r="1782" spans="1:10" x14ac:dyDescent="0.25">
      <c r="A1782" s="18">
        <v>3</v>
      </c>
      <c r="B1782" s="39"/>
      <c r="C1782" s="32" t="s">
        <v>1630</v>
      </c>
      <c r="D1782" s="12">
        <v>57085457</v>
      </c>
      <c r="E1782" s="39"/>
      <c r="F1782" s="17"/>
      <c r="G1782" s="16">
        <f t="shared" si="101"/>
        <v>156250</v>
      </c>
      <c r="H1782" s="38">
        <f>VLOOKUP(D1782,[1]CUENTAS!$A$2:$G$8590,4,FALSE)</f>
        <v>48449918099</v>
      </c>
      <c r="I1782" s="8" t="str">
        <f>VLOOKUP(D1782,[1]CUENTAS!$A$2:$G$8590,6,FALSE)</f>
        <v>BANCOLOMBIA S.A.</v>
      </c>
      <c r="J1782" s="8" t="str">
        <f>VLOOKUP(D1782,[1]CUENTAS!$A$2:$G$8590,7,FALSE)</f>
        <v>AHORROS</v>
      </c>
    </row>
    <row r="1783" spans="1:10" x14ac:dyDescent="0.25">
      <c r="A1783" s="18">
        <v>4</v>
      </c>
      <c r="B1783" s="39"/>
      <c r="C1783" s="32" t="s">
        <v>1631</v>
      </c>
      <c r="D1783" s="12">
        <v>73242128</v>
      </c>
      <c r="E1783" s="39"/>
      <c r="F1783" s="17"/>
      <c r="G1783" s="16">
        <f t="shared" si="101"/>
        <v>156250</v>
      </c>
      <c r="H1783" s="38">
        <f>VLOOKUP(D1783,[1]CUENTAS!$A$2:$G$8590,4,FALSE)</f>
        <v>400151650</v>
      </c>
      <c r="I1783" s="8" t="str">
        <f>VLOOKUP(D1783,[1]CUENTAS!$A$2:$G$8590,6,FALSE)</f>
        <v>BANCO POPULAR S.A.</v>
      </c>
      <c r="J1783" s="8" t="str">
        <f>VLOOKUP(D1783,[1]CUENTAS!$A$2:$G$8590,7,FALSE)</f>
        <v>AHORROS</v>
      </c>
    </row>
    <row r="1784" spans="1:10" x14ac:dyDescent="0.25">
      <c r="A1784" s="18">
        <v>5</v>
      </c>
      <c r="B1784" s="39"/>
      <c r="C1784" s="32" t="s">
        <v>1632</v>
      </c>
      <c r="D1784" s="12">
        <v>26906712</v>
      </c>
      <c r="E1784" s="39"/>
      <c r="F1784" s="17"/>
      <c r="G1784" s="16">
        <f t="shared" si="101"/>
        <v>156250</v>
      </c>
      <c r="H1784" s="38">
        <f>VLOOKUP(D1784,[1]CUENTAS!$A$2:$G$8590,4,FALSE)</f>
        <v>530223791</v>
      </c>
      <c r="I1784" s="8" t="str">
        <f>VLOOKUP(D1784,[1]CUENTAS!$A$2:$G$8590,6,FALSE)</f>
        <v>BANCO BILBAO VIZCAYA BBVA COLOMBIA S.A.</v>
      </c>
      <c r="J1784" s="8" t="str">
        <f>VLOOKUP(D1784,[1]CUENTAS!$A$2:$G$8590,7,FALSE)</f>
        <v>AHORROS</v>
      </c>
    </row>
    <row r="1785" spans="1:10" x14ac:dyDescent="0.25">
      <c r="A1785" s="18">
        <v>6</v>
      </c>
      <c r="B1785" s="39"/>
      <c r="C1785" s="32" t="s">
        <v>1633</v>
      </c>
      <c r="D1785" s="12">
        <v>32737815</v>
      </c>
      <c r="E1785" s="39"/>
      <c r="F1785" s="17"/>
      <c r="G1785" s="16">
        <f t="shared" si="101"/>
        <v>156250</v>
      </c>
      <c r="H1785" s="38">
        <f>VLOOKUP(D1785,[1]CUENTAS!$A$2:$G$8590,4,FALSE)</f>
        <v>240105957</v>
      </c>
      <c r="I1785" s="8" t="str">
        <f>VLOOKUP(D1785,[1]CUENTAS!$A$2:$G$8590,6,FALSE)</f>
        <v>BANCO POPULAR S.A.</v>
      </c>
      <c r="J1785" s="8" t="str">
        <f>VLOOKUP(D1785,[1]CUENTAS!$A$2:$G$8590,7,FALSE)</f>
        <v>AHORROS</v>
      </c>
    </row>
    <row r="1786" spans="1:10" x14ac:dyDescent="0.25">
      <c r="A1786" s="18">
        <v>7</v>
      </c>
      <c r="B1786" s="39"/>
      <c r="C1786" s="32" t="s">
        <v>1634</v>
      </c>
      <c r="D1786" s="12">
        <v>3876674</v>
      </c>
      <c r="E1786" s="39"/>
      <c r="F1786" s="17"/>
      <c r="G1786" s="16">
        <f t="shared" si="101"/>
        <v>156250</v>
      </c>
      <c r="H1786" s="38">
        <f>VLOOKUP(D1786,[1]CUENTAS!$A$2:$G$8590,4,FALSE)</f>
        <v>400170031</v>
      </c>
      <c r="I1786" s="8" t="str">
        <f>VLOOKUP(D1786,[1]CUENTAS!$A$2:$G$8590,6,FALSE)</f>
        <v>BANCO POPULAR S.A.</v>
      </c>
      <c r="J1786" s="8" t="str">
        <f>VLOOKUP(D1786,[1]CUENTAS!$A$2:$G$8590,7,FALSE)</f>
        <v>AHORROS</v>
      </c>
    </row>
    <row r="1787" spans="1:10" x14ac:dyDescent="0.25">
      <c r="A1787" s="18">
        <v>8</v>
      </c>
      <c r="B1787" s="39"/>
      <c r="C1787" s="32" t="s">
        <v>1635</v>
      </c>
      <c r="D1787" s="12">
        <v>32626559</v>
      </c>
      <c r="E1787" s="39"/>
      <c r="F1787" s="17"/>
      <c r="G1787" s="16">
        <f t="shared" si="101"/>
        <v>156250</v>
      </c>
      <c r="H1787" s="38">
        <f>VLOOKUP(D1787,[1]CUENTAS!$A$2:$G$8590,4,FALSE)</f>
        <v>240755082</v>
      </c>
      <c r="I1787" s="8" t="str">
        <f>VLOOKUP(D1787,[1]CUENTAS!$A$2:$G$8590,6,FALSE)</f>
        <v>BANCO POPULAR S.A.</v>
      </c>
      <c r="J1787" s="8" t="str">
        <f>VLOOKUP(D1787,[1]CUENTAS!$A$2:$G$8590,7,FALSE)</f>
        <v>AHORROS</v>
      </c>
    </row>
    <row r="1788" spans="1:10" x14ac:dyDescent="0.25">
      <c r="A1788" s="18">
        <v>9</v>
      </c>
      <c r="B1788" s="39"/>
      <c r="C1788" s="32" t="s">
        <v>1636</v>
      </c>
      <c r="D1788" s="12">
        <v>39105075</v>
      </c>
      <c r="E1788" s="39"/>
      <c r="F1788" s="17"/>
      <c r="G1788" s="16">
        <f t="shared" si="101"/>
        <v>156250</v>
      </c>
      <c r="H1788" s="38">
        <f>VLOOKUP(D1788,[1]CUENTAS!$A$2:$G$8590,4,FALSE)</f>
        <v>240101048</v>
      </c>
      <c r="I1788" s="8" t="str">
        <f>VLOOKUP(D1788,[1]CUENTAS!$A$2:$G$8590,6,FALSE)</f>
        <v>BANCO POPULAR S.A.</v>
      </c>
      <c r="J1788" s="8" t="str">
        <f>VLOOKUP(D1788,[1]CUENTAS!$A$2:$G$8590,7,FALSE)</f>
        <v>AHORROS</v>
      </c>
    </row>
    <row r="1789" spans="1:10" x14ac:dyDescent="0.25">
      <c r="A1789" s="18">
        <v>10</v>
      </c>
      <c r="B1789" s="39"/>
      <c r="C1789" s="32" t="s">
        <v>1637</v>
      </c>
      <c r="D1789" s="12">
        <v>33310084</v>
      </c>
      <c r="E1789" s="39"/>
      <c r="F1789" s="17"/>
      <c r="G1789" s="16">
        <f t="shared" si="101"/>
        <v>156250</v>
      </c>
      <c r="H1789" s="38">
        <f>VLOOKUP(D1789,[1]CUENTAS!$A$2:$G$8590,4,FALSE)</f>
        <v>400170148</v>
      </c>
      <c r="I1789" s="8" t="str">
        <f>VLOOKUP(D1789,[1]CUENTAS!$A$2:$G$8590,6,FALSE)</f>
        <v>BANCO POPULAR S.A.</v>
      </c>
      <c r="J1789" s="8" t="str">
        <f>VLOOKUP(D1789,[1]CUENTAS!$A$2:$G$8590,7,FALSE)</f>
        <v>AHORROS</v>
      </c>
    </row>
    <row r="1790" spans="1:10" x14ac:dyDescent="0.25">
      <c r="A1790" s="18">
        <v>11</v>
      </c>
      <c r="B1790" s="39"/>
      <c r="C1790" s="32" t="s">
        <v>1638</v>
      </c>
      <c r="D1790" s="12">
        <v>36505709</v>
      </c>
      <c r="E1790" s="39"/>
      <c r="F1790" s="17"/>
      <c r="G1790" s="16">
        <f t="shared" si="101"/>
        <v>156250</v>
      </c>
      <c r="H1790" s="38">
        <f>VLOOKUP(D1790,[1]CUENTAS!$A$2:$G$8590,4,FALSE)</f>
        <v>240105932</v>
      </c>
      <c r="I1790" s="8" t="str">
        <f>VLOOKUP(D1790,[1]CUENTAS!$A$2:$G$8590,6,FALSE)</f>
        <v>BANCO POPULAR S.A.</v>
      </c>
      <c r="J1790" s="8" t="str">
        <f>VLOOKUP(D1790,[1]CUENTAS!$A$2:$G$8590,7,FALSE)</f>
        <v>AHORROS</v>
      </c>
    </row>
    <row r="1791" spans="1:10" x14ac:dyDescent="0.25">
      <c r="A1791" s="18">
        <v>12</v>
      </c>
      <c r="B1791" s="39"/>
      <c r="C1791" s="32" t="s">
        <v>1639</v>
      </c>
      <c r="D1791" s="12">
        <v>9137507</v>
      </c>
      <c r="E1791" s="39"/>
      <c r="F1791" s="17"/>
      <c r="G1791" s="16">
        <f t="shared" si="101"/>
        <v>156250</v>
      </c>
      <c r="H1791" s="38">
        <f>VLOOKUP(D1791,[1]CUENTAS!$A$2:$G$8590,4,FALSE)</f>
        <v>240755892</v>
      </c>
      <c r="I1791" s="8" t="str">
        <f>VLOOKUP(D1791,[1]CUENTAS!$A$2:$G$8590,6,FALSE)</f>
        <v>BANCO POPULAR S.A.</v>
      </c>
      <c r="J1791" s="8" t="str">
        <f>VLOOKUP(D1791,[1]CUENTAS!$A$2:$G$8590,7,FALSE)</f>
        <v>AHORROS</v>
      </c>
    </row>
    <row r="1792" spans="1:10" x14ac:dyDescent="0.25">
      <c r="A1792" s="18">
        <v>13</v>
      </c>
      <c r="B1792" s="39"/>
      <c r="C1792" s="32" t="s">
        <v>1640</v>
      </c>
      <c r="D1792" s="12">
        <v>9139513</v>
      </c>
      <c r="E1792" s="39"/>
      <c r="F1792" s="17"/>
      <c r="G1792" s="16">
        <f t="shared" si="101"/>
        <v>156250</v>
      </c>
      <c r="H1792" s="38">
        <f>VLOOKUP(D1792,[1]CUENTAS!$A$2:$G$8590,4,FALSE)</f>
        <v>604197293</v>
      </c>
      <c r="I1792" s="8" t="str">
        <f>VLOOKUP(D1792,[1]CUENTAS!$A$2:$G$8590,6,FALSE)</f>
        <v>BANCO BILBAO VIZCAYA BBVA COLOMBIA S.A.</v>
      </c>
      <c r="J1792" s="8" t="str">
        <f>VLOOKUP(D1792,[1]CUENTAS!$A$2:$G$8590,7,FALSE)</f>
        <v>AHORROS</v>
      </c>
    </row>
    <row r="1793" spans="1:10" x14ac:dyDescent="0.25">
      <c r="A1793" s="18">
        <v>14</v>
      </c>
      <c r="B1793" s="39"/>
      <c r="C1793" s="32" t="s">
        <v>1641</v>
      </c>
      <c r="D1793" s="12">
        <v>45550465</v>
      </c>
      <c r="E1793" s="39"/>
      <c r="F1793" s="17"/>
      <c r="G1793" s="16">
        <f t="shared" si="101"/>
        <v>156250</v>
      </c>
      <c r="H1793" s="38">
        <f>VLOOKUP(D1793,[1]CUENTAS!$A$2:$G$8590,4,FALSE)</f>
        <v>604180190</v>
      </c>
      <c r="I1793" s="8" t="str">
        <f>VLOOKUP(D1793,[1]CUENTAS!$A$2:$G$8590,6,FALSE)</f>
        <v>BANCO BILBAO VIZCAYA BBVA COLOMBIA S.A.</v>
      </c>
      <c r="J1793" s="8" t="str">
        <f>VLOOKUP(D1793,[1]CUENTAS!$A$2:$G$8590,7,FALSE)</f>
        <v>AHORROS</v>
      </c>
    </row>
    <row r="1794" spans="1:10" x14ac:dyDescent="0.25">
      <c r="A1794" s="18">
        <v>15</v>
      </c>
      <c r="B1794" s="39"/>
      <c r="C1794" s="32" t="s">
        <v>1642</v>
      </c>
      <c r="D1794" s="12">
        <v>33204418</v>
      </c>
      <c r="E1794" s="39"/>
      <c r="F1794" s="17"/>
      <c r="G1794" s="16">
        <f t="shared" si="101"/>
        <v>156250</v>
      </c>
      <c r="H1794" s="38">
        <f>VLOOKUP(D1794,[1]CUENTAS!$A$2:$G$8590,4,FALSE)</f>
        <v>530246669</v>
      </c>
      <c r="I1794" s="8" t="str">
        <f>VLOOKUP(D1794,[1]CUENTAS!$A$2:$G$8590,6,FALSE)</f>
        <v>BANCO BILBAO VIZCAYA BBVA COLOMBIA S.A.</v>
      </c>
      <c r="J1794" s="8" t="str">
        <f>VLOOKUP(D1794,[1]CUENTAS!$A$2:$G$8590,7,FALSE)</f>
        <v>AHORROS</v>
      </c>
    </row>
    <row r="1795" spans="1:10" x14ac:dyDescent="0.25">
      <c r="A1795" s="18">
        <v>16</v>
      </c>
      <c r="B1795" s="39"/>
      <c r="C1795" s="32" t="s">
        <v>1643</v>
      </c>
      <c r="D1795" s="12">
        <v>77022352</v>
      </c>
      <c r="E1795" s="39"/>
      <c r="F1795" s="17"/>
      <c r="G1795" s="16">
        <f t="shared" si="101"/>
        <v>156250</v>
      </c>
      <c r="H1795" s="38" t="e">
        <f>VLOOKUP(D1795,[1]CUENTAS!$A$2:$G$8590,4,FALSE)</f>
        <v>#N/A</v>
      </c>
      <c r="I1795" s="8" t="e">
        <f>VLOOKUP(D1795,[1]CUENTAS!$A$2:$G$8590,6,FALSE)</f>
        <v>#N/A</v>
      </c>
      <c r="J1795" s="8" t="e">
        <f>VLOOKUP(D1795,[1]CUENTAS!$A$2:$G$8590,7,FALSE)</f>
        <v>#N/A</v>
      </c>
    </row>
    <row r="1796" spans="1:10" x14ac:dyDescent="0.25">
      <c r="A1796" s="42" t="s">
        <v>7</v>
      </c>
      <c r="B1796" s="43"/>
      <c r="C1796" s="43"/>
      <c r="D1796" s="43"/>
      <c r="E1796" s="43"/>
      <c r="F1796" s="44"/>
      <c r="G1796" s="19">
        <f>SUM(G1780:G1795)</f>
        <v>2500000</v>
      </c>
      <c r="H1796" s="38"/>
      <c r="I1796" s="8"/>
      <c r="J1796" s="8"/>
    </row>
    <row r="1798" spans="1:10" x14ac:dyDescent="0.25">
      <c r="G1798" s="20" t="e">
        <f>+G13+G22+G33+G57+G67+G84+G113+G130+G147+G153+G171+G178+G182+G208+G223+G239+G252+G263+G273+#REF!+G282+G300+G319+G344+G352+G364+G379+G385+G395+G401+G409+G423+G431+G436+G454+G471+G485+G488+G502+G510+G522+G537+G546+G554+G558+G562+G567+G573+G589+G598+G606+G611+G618+G641+G652+G667+G695+G702+G720+G727+G737+G746+G761+G765+G780+G790+G794+G803+G822+G826+G853+G860+G871+G878+G888+G896+G908+G914+G925+G930+G935+G958+G975+G980+G997+G1004+G1014+G1026+G1036+G1055+G1065+G1079+G1091+G1107+G1120+G1136+G1142+G1154+G1175+G1182+G1189+G1207+G1213+G1237+G1245+G1268+G1290+G1304+G1322+G1353+G1362+G1369+G1377+G1387+G1393+G1405+G1415+G1422+G1431+G1440+G1448+G1453+G1460+G1483+G1512+G1521+G1529+G1549+G1579+G1583+G1591+G1596+G1603+G1610+G1618+G1623+G1631+G1637+G1643+G1649+G1656+G1663+G1668+G1674+G1682+G1689+G1694+G1702+G1709+#REF!+G1714+G1724+G1730+G1737+G1743+G1749+G1758+G1765+G1772+G1778+G1796</f>
        <v>#REF!</v>
      </c>
    </row>
  </sheetData>
  <autoFilter ref="A2:J1798"/>
  <mergeCells count="475">
    <mergeCell ref="A1689:F1689"/>
    <mergeCell ref="B1691:B1693"/>
    <mergeCell ref="E1691:E1693"/>
    <mergeCell ref="B1270:B1289"/>
    <mergeCell ref="E1270:E1289"/>
    <mergeCell ref="A1290:F1290"/>
    <mergeCell ref="B1292:B1303"/>
    <mergeCell ref="E1292:E1303"/>
    <mergeCell ref="A1304:F1304"/>
    <mergeCell ref="A1362:F1362"/>
    <mergeCell ref="B1364:B1368"/>
    <mergeCell ref="E1364:E1368"/>
    <mergeCell ref="A1369:F1369"/>
    <mergeCell ref="A1377:F1377"/>
    <mergeCell ref="B1371:B1376"/>
    <mergeCell ref="E1371:E1376"/>
    <mergeCell ref="B1306:B1321"/>
    <mergeCell ref="E1306:E1321"/>
    <mergeCell ref="A1322:F1322"/>
    <mergeCell ref="A1353:F1353"/>
    <mergeCell ref="B1324:B1352"/>
    <mergeCell ref="E1324:E1352"/>
    <mergeCell ref="B1355:B1361"/>
    <mergeCell ref="E1355:E1361"/>
    <mergeCell ref="B1215:B1236"/>
    <mergeCell ref="E1215:E1236"/>
    <mergeCell ref="A1237:F1237"/>
    <mergeCell ref="B1239:B1244"/>
    <mergeCell ref="E1239:E1244"/>
    <mergeCell ref="A1245:F1245"/>
    <mergeCell ref="B1247:B1267"/>
    <mergeCell ref="E1247:E1267"/>
    <mergeCell ref="A1268:F1268"/>
    <mergeCell ref="B1184:B1188"/>
    <mergeCell ref="E1184:E1188"/>
    <mergeCell ref="A1189:F1189"/>
    <mergeCell ref="B1191:B1206"/>
    <mergeCell ref="E1191:E1206"/>
    <mergeCell ref="A1207:F1207"/>
    <mergeCell ref="B1209:B1212"/>
    <mergeCell ref="E1209:E1212"/>
    <mergeCell ref="A1213:F1213"/>
    <mergeCell ref="B1144:B1153"/>
    <mergeCell ref="E1144:E1153"/>
    <mergeCell ref="A1154:F1154"/>
    <mergeCell ref="B1156:B1174"/>
    <mergeCell ref="E1156:E1174"/>
    <mergeCell ref="A1175:F1175"/>
    <mergeCell ref="B1177:B1181"/>
    <mergeCell ref="E1177:E1181"/>
    <mergeCell ref="A1182:F1182"/>
    <mergeCell ref="B1109:B1119"/>
    <mergeCell ref="E1109:E1119"/>
    <mergeCell ref="A1120:F1120"/>
    <mergeCell ref="B1122:B1135"/>
    <mergeCell ref="E1122:E1135"/>
    <mergeCell ref="A1136:F1136"/>
    <mergeCell ref="B1138:B1141"/>
    <mergeCell ref="E1138:E1141"/>
    <mergeCell ref="A1142:F1142"/>
    <mergeCell ref="A1079:F1079"/>
    <mergeCell ref="A1091:F1091"/>
    <mergeCell ref="B1081:B1090"/>
    <mergeCell ref="E1081:E1090"/>
    <mergeCell ref="B1093:B1106"/>
    <mergeCell ref="E1093:E1106"/>
    <mergeCell ref="A1107:F1107"/>
    <mergeCell ref="A1036:F1036"/>
    <mergeCell ref="A1055:F1055"/>
    <mergeCell ref="B1057:B1064"/>
    <mergeCell ref="E1057:E1064"/>
    <mergeCell ref="A1065:F1065"/>
    <mergeCell ref="B1067:B1078"/>
    <mergeCell ref="E1067:E1078"/>
    <mergeCell ref="B1038:B1054"/>
    <mergeCell ref="E1038:E1054"/>
    <mergeCell ref="A1004:F1004"/>
    <mergeCell ref="B1006:B1013"/>
    <mergeCell ref="E1006:E1013"/>
    <mergeCell ref="A1014:F1014"/>
    <mergeCell ref="B1016:B1025"/>
    <mergeCell ref="E1016:E1025"/>
    <mergeCell ref="A1026:F1026"/>
    <mergeCell ref="B1028:B1035"/>
    <mergeCell ref="E1028:E1035"/>
    <mergeCell ref="A975:F975"/>
    <mergeCell ref="B977:B979"/>
    <mergeCell ref="E977:E979"/>
    <mergeCell ref="A980:F980"/>
    <mergeCell ref="B982:B996"/>
    <mergeCell ref="E982:E996"/>
    <mergeCell ref="A997:F997"/>
    <mergeCell ref="B999:B1003"/>
    <mergeCell ref="E999:E1003"/>
    <mergeCell ref="A930:F930"/>
    <mergeCell ref="B932:B934"/>
    <mergeCell ref="E932:E934"/>
    <mergeCell ref="A935:F935"/>
    <mergeCell ref="B937:B957"/>
    <mergeCell ref="E937:E957"/>
    <mergeCell ref="A958:F958"/>
    <mergeCell ref="B960:B974"/>
    <mergeCell ref="E960:E974"/>
    <mergeCell ref="A908:F908"/>
    <mergeCell ref="B910:B913"/>
    <mergeCell ref="E910:E913"/>
    <mergeCell ref="A914:F914"/>
    <mergeCell ref="B916:B924"/>
    <mergeCell ref="E916:E924"/>
    <mergeCell ref="A925:F925"/>
    <mergeCell ref="B927:B929"/>
    <mergeCell ref="E927:E929"/>
    <mergeCell ref="A878:F878"/>
    <mergeCell ref="B880:B887"/>
    <mergeCell ref="E880:E887"/>
    <mergeCell ref="A888:F888"/>
    <mergeCell ref="B890:B895"/>
    <mergeCell ref="E890:E895"/>
    <mergeCell ref="A896:F896"/>
    <mergeCell ref="B898:B907"/>
    <mergeCell ref="E898:E907"/>
    <mergeCell ref="A853:F853"/>
    <mergeCell ref="B855:B859"/>
    <mergeCell ref="E855:E859"/>
    <mergeCell ref="A860:F860"/>
    <mergeCell ref="B862:B870"/>
    <mergeCell ref="E862:E870"/>
    <mergeCell ref="A871:F871"/>
    <mergeCell ref="B873:B877"/>
    <mergeCell ref="E873:E877"/>
    <mergeCell ref="A803:F803"/>
    <mergeCell ref="B805:B821"/>
    <mergeCell ref="E805:E821"/>
    <mergeCell ref="A822:F822"/>
    <mergeCell ref="B824:B825"/>
    <mergeCell ref="E824:E825"/>
    <mergeCell ref="A826:F826"/>
    <mergeCell ref="B828:B852"/>
    <mergeCell ref="E828:E852"/>
    <mergeCell ref="A780:F780"/>
    <mergeCell ref="B782:B789"/>
    <mergeCell ref="E782:E789"/>
    <mergeCell ref="A790:F790"/>
    <mergeCell ref="B792:B793"/>
    <mergeCell ref="E792:E793"/>
    <mergeCell ref="A794:F794"/>
    <mergeCell ref="B796:B802"/>
    <mergeCell ref="E796:E802"/>
    <mergeCell ref="A746:F746"/>
    <mergeCell ref="B748:B760"/>
    <mergeCell ref="E748:E760"/>
    <mergeCell ref="A761:F761"/>
    <mergeCell ref="B763:B764"/>
    <mergeCell ref="E763:E764"/>
    <mergeCell ref="A765:F765"/>
    <mergeCell ref="B767:B779"/>
    <mergeCell ref="E767:E779"/>
    <mergeCell ref="A720:F720"/>
    <mergeCell ref="B722:B726"/>
    <mergeCell ref="E722:E726"/>
    <mergeCell ref="A727:F727"/>
    <mergeCell ref="B729:B736"/>
    <mergeCell ref="E729:E736"/>
    <mergeCell ref="A737:F737"/>
    <mergeCell ref="B739:B745"/>
    <mergeCell ref="E739:E745"/>
    <mergeCell ref="A695:F695"/>
    <mergeCell ref="B669:B694"/>
    <mergeCell ref="E669:E694"/>
    <mergeCell ref="B697:B701"/>
    <mergeCell ref="E697:E701"/>
    <mergeCell ref="A702:F702"/>
    <mergeCell ref="B704:B719"/>
    <mergeCell ref="E704:E719"/>
    <mergeCell ref="A454:F454"/>
    <mergeCell ref="B473:B484"/>
    <mergeCell ref="E473:E484"/>
    <mergeCell ref="A485:F485"/>
    <mergeCell ref="A488:F488"/>
    <mergeCell ref="B490:B501"/>
    <mergeCell ref="E490:E501"/>
    <mergeCell ref="A502:F502"/>
    <mergeCell ref="B504:B509"/>
    <mergeCell ref="E504:E509"/>
    <mergeCell ref="A510:F510"/>
    <mergeCell ref="B512:B521"/>
    <mergeCell ref="E512:E521"/>
    <mergeCell ref="A522:F522"/>
    <mergeCell ref="B524:B536"/>
    <mergeCell ref="E524:E536"/>
    <mergeCell ref="A431:F431"/>
    <mergeCell ref="B433:B435"/>
    <mergeCell ref="E433:E435"/>
    <mergeCell ref="A436:F436"/>
    <mergeCell ref="B438:B453"/>
    <mergeCell ref="E438:E453"/>
    <mergeCell ref="A409:F409"/>
    <mergeCell ref="B411:B422"/>
    <mergeCell ref="E411:E422"/>
    <mergeCell ref="A423:F423"/>
    <mergeCell ref="B425:B430"/>
    <mergeCell ref="E425:E430"/>
    <mergeCell ref="A395:F395"/>
    <mergeCell ref="B397:B400"/>
    <mergeCell ref="E397:E400"/>
    <mergeCell ref="A401:F401"/>
    <mergeCell ref="B403:B408"/>
    <mergeCell ref="E403:E408"/>
    <mergeCell ref="A379:F379"/>
    <mergeCell ref="B381:B384"/>
    <mergeCell ref="E381:E384"/>
    <mergeCell ref="A385:F385"/>
    <mergeCell ref="B387:B394"/>
    <mergeCell ref="E387:E394"/>
    <mergeCell ref="A352:F352"/>
    <mergeCell ref="B354:B363"/>
    <mergeCell ref="E354:E363"/>
    <mergeCell ref="A364:F364"/>
    <mergeCell ref="B366:B378"/>
    <mergeCell ref="E366:E378"/>
    <mergeCell ref="A344:F344"/>
    <mergeCell ref="B321:B343"/>
    <mergeCell ref="E321:E343"/>
    <mergeCell ref="B346:B351"/>
    <mergeCell ref="E346:E351"/>
    <mergeCell ref="B284:B299"/>
    <mergeCell ref="E284:E299"/>
    <mergeCell ref="A300:F300"/>
    <mergeCell ref="B302:B318"/>
    <mergeCell ref="E302:E318"/>
    <mergeCell ref="A319:F319"/>
    <mergeCell ref="B275:B281"/>
    <mergeCell ref="E275:E281"/>
    <mergeCell ref="A282:F282"/>
    <mergeCell ref="B254:B262"/>
    <mergeCell ref="E254:E262"/>
    <mergeCell ref="A263:F263"/>
    <mergeCell ref="B265:B272"/>
    <mergeCell ref="E265:E272"/>
    <mergeCell ref="A273:F273"/>
    <mergeCell ref="A239:F239"/>
    <mergeCell ref="B225:B238"/>
    <mergeCell ref="E225:E238"/>
    <mergeCell ref="B241:B251"/>
    <mergeCell ref="E241:E251"/>
    <mergeCell ref="A252:F252"/>
    <mergeCell ref="B210:B222"/>
    <mergeCell ref="E210:E222"/>
    <mergeCell ref="A223:F223"/>
    <mergeCell ref="B180:B181"/>
    <mergeCell ref="E180:E181"/>
    <mergeCell ref="A182:F182"/>
    <mergeCell ref="B184:B207"/>
    <mergeCell ref="E184:E207"/>
    <mergeCell ref="A208:F208"/>
    <mergeCell ref="B69:B83"/>
    <mergeCell ref="E69:E83"/>
    <mergeCell ref="A113:F113"/>
    <mergeCell ref="A171:F171"/>
    <mergeCell ref="A178:F178"/>
    <mergeCell ref="B173:B177"/>
    <mergeCell ref="E173:E177"/>
    <mergeCell ref="A147:F147"/>
    <mergeCell ref="B149:B152"/>
    <mergeCell ref="E149:E152"/>
    <mergeCell ref="A153:F153"/>
    <mergeCell ref="B155:B170"/>
    <mergeCell ref="E155:E170"/>
    <mergeCell ref="B86:B112"/>
    <mergeCell ref="E86:E112"/>
    <mergeCell ref="A13:F13"/>
    <mergeCell ref="B3:B12"/>
    <mergeCell ref="B15:B21"/>
    <mergeCell ref="A22:F22"/>
    <mergeCell ref="E3:E12"/>
    <mergeCell ref="E15:E21"/>
    <mergeCell ref="B456:B470"/>
    <mergeCell ref="E456:E470"/>
    <mergeCell ref="A471:F471"/>
    <mergeCell ref="E35:E56"/>
    <mergeCell ref="B59:B66"/>
    <mergeCell ref="E59:E66"/>
    <mergeCell ref="A67:F67"/>
    <mergeCell ref="B24:B32"/>
    <mergeCell ref="E24:E32"/>
    <mergeCell ref="A33:F33"/>
    <mergeCell ref="A57:F57"/>
    <mergeCell ref="B35:B56"/>
    <mergeCell ref="A130:F130"/>
    <mergeCell ref="B115:B129"/>
    <mergeCell ref="E115:E129"/>
    <mergeCell ref="B132:B146"/>
    <mergeCell ref="E132:E146"/>
    <mergeCell ref="A84:F84"/>
    <mergeCell ref="A537:F537"/>
    <mergeCell ref="B539:B545"/>
    <mergeCell ref="E539:E545"/>
    <mergeCell ref="A546:F546"/>
    <mergeCell ref="B548:B553"/>
    <mergeCell ref="E548:E553"/>
    <mergeCell ref="A554:F554"/>
    <mergeCell ref="B556:B557"/>
    <mergeCell ref="E556:E557"/>
    <mergeCell ref="A558:F558"/>
    <mergeCell ref="B560:B561"/>
    <mergeCell ref="E560:E561"/>
    <mergeCell ref="A562:F562"/>
    <mergeCell ref="B564:B566"/>
    <mergeCell ref="E564:E566"/>
    <mergeCell ref="A567:F567"/>
    <mergeCell ref="B569:B572"/>
    <mergeCell ref="E569:E572"/>
    <mergeCell ref="A573:F573"/>
    <mergeCell ref="B575:B588"/>
    <mergeCell ref="E575:E588"/>
    <mergeCell ref="A589:F589"/>
    <mergeCell ref="B591:B597"/>
    <mergeCell ref="E591:E597"/>
    <mergeCell ref="A598:F598"/>
    <mergeCell ref="B600:B605"/>
    <mergeCell ref="E600:E605"/>
    <mergeCell ref="A606:F606"/>
    <mergeCell ref="B643:B651"/>
    <mergeCell ref="E643:E651"/>
    <mergeCell ref="A652:F652"/>
    <mergeCell ref="B654:B666"/>
    <mergeCell ref="E654:E666"/>
    <mergeCell ref="A667:F667"/>
    <mergeCell ref="B608:B610"/>
    <mergeCell ref="E608:E610"/>
    <mergeCell ref="A611:F611"/>
    <mergeCell ref="B613:B617"/>
    <mergeCell ref="E613:E617"/>
    <mergeCell ref="A618:F618"/>
    <mergeCell ref="B620:B640"/>
    <mergeCell ref="E620:E640"/>
    <mergeCell ref="A641:F641"/>
    <mergeCell ref="B1379:B1386"/>
    <mergeCell ref="E1379:E1386"/>
    <mergeCell ref="A1387:F1387"/>
    <mergeCell ref="B1389:B1392"/>
    <mergeCell ref="E1389:E1392"/>
    <mergeCell ref="A1393:F1393"/>
    <mergeCell ref="B1395:B1404"/>
    <mergeCell ref="E1395:E1404"/>
    <mergeCell ref="A1405:F1405"/>
    <mergeCell ref="B1407:B1414"/>
    <mergeCell ref="E1407:E1414"/>
    <mergeCell ref="A1415:F1415"/>
    <mergeCell ref="B1417:B1421"/>
    <mergeCell ref="E1417:E1421"/>
    <mergeCell ref="A1422:F1422"/>
    <mergeCell ref="B1424:B1430"/>
    <mergeCell ref="E1424:E1430"/>
    <mergeCell ref="A1431:F1431"/>
    <mergeCell ref="B1433:B1439"/>
    <mergeCell ref="E1433:E1439"/>
    <mergeCell ref="A1440:F1440"/>
    <mergeCell ref="B1442:B1447"/>
    <mergeCell ref="E1442:E1447"/>
    <mergeCell ref="A1448:F1448"/>
    <mergeCell ref="B1450:B1452"/>
    <mergeCell ref="E1450:E1452"/>
    <mergeCell ref="A1453:F1453"/>
    <mergeCell ref="A1483:F1483"/>
    <mergeCell ref="A1512:F1512"/>
    <mergeCell ref="B1485:B1511"/>
    <mergeCell ref="E1485:E1511"/>
    <mergeCell ref="B1514:B1520"/>
    <mergeCell ref="E1514:E1520"/>
    <mergeCell ref="B1455:B1459"/>
    <mergeCell ref="E1455:E1459"/>
    <mergeCell ref="A1460:F1460"/>
    <mergeCell ref="B1462:B1482"/>
    <mergeCell ref="E1462:E1482"/>
    <mergeCell ref="A1521:F1521"/>
    <mergeCell ref="B1523:B1528"/>
    <mergeCell ref="E1523:E1528"/>
    <mergeCell ref="A1529:F1529"/>
    <mergeCell ref="B1531:B1548"/>
    <mergeCell ref="E1531:E1548"/>
    <mergeCell ref="A1549:F1549"/>
    <mergeCell ref="B1551:B1578"/>
    <mergeCell ref="E1551:E1578"/>
    <mergeCell ref="A1596:F1596"/>
    <mergeCell ref="B1598:B1602"/>
    <mergeCell ref="E1598:E1602"/>
    <mergeCell ref="A1603:F1603"/>
    <mergeCell ref="A1579:F1579"/>
    <mergeCell ref="B1581:B1582"/>
    <mergeCell ref="E1581:E1582"/>
    <mergeCell ref="A1583:F1583"/>
    <mergeCell ref="B1585:B1590"/>
    <mergeCell ref="E1585:E1590"/>
    <mergeCell ref="A1591:F1591"/>
    <mergeCell ref="B1593:B1595"/>
    <mergeCell ref="E1593:E1595"/>
    <mergeCell ref="B1605:B1609"/>
    <mergeCell ref="E1605:E1609"/>
    <mergeCell ref="A1610:F1610"/>
    <mergeCell ref="B1612:B1617"/>
    <mergeCell ref="E1612:E1617"/>
    <mergeCell ref="A1618:F1618"/>
    <mergeCell ref="B1620:B1622"/>
    <mergeCell ref="E1620:E1622"/>
    <mergeCell ref="A1623:F1623"/>
    <mergeCell ref="B1625:B1630"/>
    <mergeCell ref="E1625:E1630"/>
    <mergeCell ref="A1631:F1631"/>
    <mergeCell ref="B1633:B1636"/>
    <mergeCell ref="E1633:E1636"/>
    <mergeCell ref="A1637:F1637"/>
    <mergeCell ref="B1639:B1642"/>
    <mergeCell ref="E1639:E1642"/>
    <mergeCell ref="A1643:F1643"/>
    <mergeCell ref="B1645:B1648"/>
    <mergeCell ref="E1645:E1648"/>
    <mergeCell ref="A1649:F1649"/>
    <mergeCell ref="B1651:B1655"/>
    <mergeCell ref="E1651:E1655"/>
    <mergeCell ref="A1656:F1656"/>
    <mergeCell ref="B1658:B1662"/>
    <mergeCell ref="E1658:E1662"/>
    <mergeCell ref="A1663:F1663"/>
    <mergeCell ref="B1711:B1713"/>
    <mergeCell ref="E1711:E1713"/>
    <mergeCell ref="A1714:F1714"/>
    <mergeCell ref="B1716:B1723"/>
    <mergeCell ref="E1716:E1723"/>
    <mergeCell ref="A1724:F1724"/>
    <mergeCell ref="B1665:B1667"/>
    <mergeCell ref="E1665:E1667"/>
    <mergeCell ref="A1668:F1668"/>
    <mergeCell ref="B1670:B1673"/>
    <mergeCell ref="E1670:E1673"/>
    <mergeCell ref="A1674:F1674"/>
    <mergeCell ref="A1694:F1694"/>
    <mergeCell ref="B1696:B1701"/>
    <mergeCell ref="E1696:E1701"/>
    <mergeCell ref="A1702:F1702"/>
    <mergeCell ref="B1704:B1708"/>
    <mergeCell ref="E1704:E1708"/>
    <mergeCell ref="A1709:F1709"/>
    <mergeCell ref="B1676:B1681"/>
    <mergeCell ref="E1676:E1681"/>
    <mergeCell ref="A1682:F1682"/>
    <mergeCell ref="B1684:B1688"/>
    <mergeCell ref="E1684:E1688"/>
    <mergeCell ref="B1726:B1729"/>
    <mergeCell ref="E1726:E1729"/>
    <mergeCell ref="A1730:F1730"/>
    <mergeCell ref="B1732:B1736"/>
    <mergeCell ref="E1732:E1736"/>
    <mergeCell ref="A1737:F1737"/>
    <mergeCell ref="B1739:B1742"/>
    <mergeCell ref="E1739:E1742"/>
    <mergeCell ref="A1743:F1743"/>
    <mergeCell ref="B1745:B1748"/>
    <mergeCell ref="E1745:E1748"/>
    <mergeCell ref="A1749:F1749"/>
    <mergeCell ref="B1751:B1757"/>
    <mergeCell ref="E1751:E1757"/>
    <mergeCell ref="A1758:F1758"/>
    <mergeCell ref="B1760:B1764"/>
    <mergeCell ref="E1760:E1764"/>
    <mergeCell ref="A1765:F1765"/>
    <mergeCell ref="B1767:B1771"/>
    <mergeCell ref="E1767:E1771"/>
    <mergeCell ref="A1772:F1772"/>
    <mergeCell ref="B1774:B1777"/>
    <mergeCell ref="E1774:E1777"/>
    <mergeCell ref="A1778:F1778"/>
    <mergeCell ref="B1780:B1795"/>
    <mergeCell ref="E1780:E1795"/>
    <mergeCell ref="A1796:F1796"/>
  </mergeCells>
  <pageMargins left="0.70866141732283472" right="0.70866141732283472" top="0.74803149606299213" bottom="0.74803149606299213" header="0.31496062992125984" footer="0.31496062992125984"/>
  <pageSetup scale="6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5"/>
  <sheetViews>
    <sheetView workbookViewId="0">
      <selection activeCell="C10" sqref="C10"/>
    </sheetView>
  </sheetViews>
  <sheetFormatPr baseColWidth="10" defaultRowHeight="15" x14ac:dyDescent="0.25"/>
  <sheetData>
    <row r="4" spans="1:7" s="26" customFormat="1" ht="120" x14ac:dyDescent="0.25">
      <c r="A4" s="21" t="s">
        <v>5</v>
      </c>
      <c r="B4" s="21" t="s">
        <v>0</v>
      </c>
      <c r="C4" s="22" t="s">
        <v>3</v>
      </c>
      <c r="D4" s="23" t="s">
        <v>9</v>
      </c>
      <c r="E4" s="21" t="s">
        <v>1</v>
      </c>
      <c r="F4" s="24" t="s">
        <v>2</v>
      </c>
      <c r="G4" s="25" t="s">
        <v>4</v>
      </c>
    </row>
    <row r="5" spans="1:7" s="26" customFormat="1" x14ac:dyDescent="0.25">
      <c r="A5" s="27">
        <v>1</v>
      </c>
      <c r="B5" s="51" t="s">
        <v>253</v>
      </c>
      <c r="C5" s="28" t="s">
        <v>254</v>
      </c>
      <c r="D5" s="29">
        <v>1082917610</v>
      </c>
      <c r="E5" s="52" t="s">
        <v>259</v>
      </c>
      <c r="F5" s="28"/>
      <c r="G5" s="30">
        <f t="shared" ref="G5:G15" si="0">2500000/11</f>
        <v>227272.72727272726</v>
      </c>
    </row>
    <row r="6" spans="1:7" s="26" customFormat="1" x14ac:dyDescent="0.25">
      <c r="A6" s="27">
        <v>2</v>
      </c>
      <c r="B6" s="51"/>
      <c r="C6" s="28" t="s">
        <v>255</v>
      </c>
      <c r="D6" s="29">
        <v>12553737</v>
      </c>
      <c r="E6" s="52"/>
      <c r="F6" s="28"/>
      <c r="G6" s="30">
        <f t="shared" si="0"/>
        <v>227272.72727272726</v>
      </c>
    </row>
    <row r="7" spans="1:7" s="26" customFormat="1" x14ac:dyDescent="0.25">
      <c r="A7" s="27">
        <v>3</v>
      </c>
      <c r="B7" s="51"/>
      <c r="C7" s="28" t="s">
        <v>256</v>
      </c>
      <c r="D7" s="29">
        <v>39033175</v>
      </c>
      <c r="E7" s="52"/>
      <c r="F7" s="28"/>
      <c r="G7" s="30">
        <f t="shared" si="0"/>
        <v>227272.72727272726</v>
      </c>
    </row>
    <row r="8" spans="1:7" s="26" customFormat="1" x14ac:dyDescent="0.25">
      <c r="A8" s="27">
        <v>4</v>
      </c>
      <c r="B8" s="51"/>
      <c r="C8" s="28" t="s">
        <v>257</v>
      </c>
      <c r="D8" s="29">
        <v>12539581</v>
      </c>
      <c r="E8" s="52"/>
      <c r="F8" s="28"/>
      <c r="G8" s="30">
        <f t="shared" si="0"/>
        <v>227272.72727272726</v>
      </c>
    </row>
    <row r="9" spans="1:7" s="26" customFormat="1" x14ac:dyDescent="0.25">
      <c r="A9" s="27">
        <v>5</v>
      </c>
      <c r="B9" s="51"/>
      <c r="C9" s="28" t="s">
        <v>258</v>
      </c>
      <c r="D9" s="29">
        <v>26719946</v>
      </c>
      <c r="E9" s="52"/>
      <c r="F9" s="28"/>
      <c r="G9" s="30">
        <f t="shared" si="0"/>
        <v>227272.72727272726</v>
      </c>
    </row>
    <row r="10" spans="1:7" s="26" customFormat="1" x14ac:dyDescent="0.25">
      <c r="A10" s="27">
        <v>6</v>
      </c>
      <c r="B10" s="51"/>
      <c r="C10" s="28" t="s">
        <v>259</v>
      </c>
      <c r="D10" s="29">
        <v>1084727999</v>
      </c>
      <c r="E10" s="52"/>
      <c r="F10" s="28"/>
      <c r="G10" s="30">
        <f t="shared" si="0"/>
        <v>227272.72727272726</v>
      </c>
    </row>
    <row r="11" spans="1:7" s="26" customFormat="1" x14ac:dyDescent="0.25">
      <c r="A11" s="27">
        <v>7</v>
      </c>
      <c r="B11" s="51"/>
      <c r="C11" s="28" t="s">
        <v>260</v>
      </c>
      <c r="D11" s="29">
        <v>7634730</v>
      </c>
      <c r="E11" s="52"/>
      <c r="F11" s="28"/>
      <c r="G11" s="30">
        <f t="shared" si="0"/>
        <v>227272.72727272726</v>
      </c>
    </row>
    <row r="12" spans="1:7" s="26" customFormat="1" x14ac:dyDescent="0.25">
      <c r="A12" s="27">
        <v>8</v>
      </c>
      <c r="B12" s="51"/>
      <c r="C12" s="28" t="s">
        <v>261</v>
      </c>
      <c r="D12" s="29">
        <v>85456998</v>
      </c>
      <c r="E12" s="52"/>
      <c r="F12" s="28"/>
      <c r="G12" s="30">
        <f t="shared" si="0"/>
        <v>227272.72727272726</v>
      </c>
    </row>
    <row r="13" spans="1:7" s="26" customFormat="1" x14ac:dyDescent="0.25">
      <c r="A13" s="27">
        <v>9</v>
      </c>
      <c r="B13" s="51"/>
      <c r="C13" s="28" t="s">
        <v>262</v>
      </c>
      <c r="D13" s="29">
        <v>1082889914</v>
      </c>
      <c r="E13" s="52"/>
      <c r="F13" s="28"/>
      <c r="G13" s="30">
        <f t="shared" si="0"/>
        <v>227272.72727272726</v>
      </c>
    </row>
    <row r="14" spans="1:7" s="26" customFormat="1" x14ac:dyDescent="0.25">
      <c r="A14" s="27">
        <v>10</v>
      </c>
      <c r="B14" s="51"/>
      <c r="C14" s="28" t="s">
        <v>263</v>
      </c>
      <c r="D14" s="29">
        <v>39056641</v>
      </c>
      <c r="E14" s="52"/>
      <c r="F14" s="28"/>
      <c r="G14" s="30">
        <f t="shared" si="0"/>
        <v>227272.72727272726</v>
      </c>
    </row>
    <row r="15" spans="1:7" s="26" customFormat="1" x14ac:dyDescent="0.25">
      <c r="A15" s="27">
        <v>11</v>
      </c>
      <c r="B15" s="51"/>
      <c r="C15" s="28" t="s">
        <v>264</v>
      </c>
      <c r="D15" s="29">
        <v>5074494</v>
      </c>
      <c r="E15" s="52"/>
      <c r="F15" s="28"/>
      <c r="G15" s="30">
        <f t="shared" si="0"/>
        <v>227272.72727272726</v>
      </c>
    </row>
  </sheetData>
  <mergeCells count="2">
    <mergeCell ref="B5:B15"/>
    <mergeCell ref="E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SANTIAGO LINA TERESA</dc:creator>
  <cp:lastModifiedBy>NellyPC</cp:lastModifiedBy>
  <cp:lastPrinted>2017-08-24T22:23:51Z</cp:lastPrinted>
  <dcterms:created xsi:type="dcterms:W3CDTF">2017-08-17T13:30:37Z</dcterms:created>
  <dcterms:modified xsi:type="dcterms:W3CDTF">2017-11-30T15:31:55Z</dcterms:modified>
</cp:coreProperties>
</file>